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10北信\"/>
    </mc:Choice>
  </mc:AlternateContent>
  <bookViews>
    <workbookView xWindow="3465" yWindow="975" windowWidth="20730" windowHeight="10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AM35" i="9"/>
  <c r="C34" i="9"/>
  <c r="C35" i="9" s="1"/>
  <c r="C36"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E37" i="9" s="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<sst xmlns="http://schemas.openxmlformats.org/spreadsheetml/2006/main" count="1086" uniqueCount="582">
  <si>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</si>
  <si>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</si>
  <si>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</si>
  <si>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</si>
  <si>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</si>
  <si>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</si>
  <si>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</si>
  <si>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</si>
  <si>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</si>
  <si>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</si>
  <si>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</si>
  <si>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</si>
  <si>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</si>
  <si>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</si>
  <si>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</si>
  <si>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</si>
  <si>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</si>
  <si>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</si>
  <si>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</si>
  <si>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</si>
  <si>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</si>
  <si>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</si>
  <si>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</si>
  <si>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</si>
  <si>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</si>
  <si>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</si>
  <si>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</si>
  <si>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</si>
  <si>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</si>
  <si>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</si>
  <si>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</si>
  <si>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</si>
  <si>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</si>
  <si>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</si>
  <si>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</si>
  <si>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</si>
  <si>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</si>
  <si>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</si>
  <si>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</si>
  <si>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</si>
  <si>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</si>
  <si>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</si>
  <si>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</si>
  <si>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</si>
  <si>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</si>
  <si>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</si>
  <si>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</si>
  <si>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</si>
  <si>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</si>
  <si>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</si>
  <si>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</si>
  <si>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</si>
  <si>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</si>
  <si>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</si>
  <si>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</si>
  <si>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</si>
  <si>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</si>
  <si>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</si>
  <si>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</si>
  <si>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</si>
  <si>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</si>
  <si>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</si>
  <si>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</si>
  <si>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</si>
  <si>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</si>
  <si>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</si>
  <si>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</si>
  <si>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</si>
  <si>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</si>
  <si>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</si>
  <si>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</si>
  <si>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</si>
  <si>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</si>
  <si>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</si>
  <si>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</si>
  <si>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</si>
  <si>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</si>
  <si>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</si>
  <si>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</si>
  <si>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</si>
  <si>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</si>
  <si>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</si>
  <si>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</si>
  <si>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</si>
  <si>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</si>
  <si>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</si>
  <si>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</si>
  <si>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</si>
  <si>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</si>
  <si>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</si>
  <si>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</si>
  <si>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</si>
  <si>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</si>
  <si>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</si>
  <si>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</si>
  <si>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</si>
  <si>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</si>
  <si>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</si>
  <si>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</si>
  <si>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</si>
  <si>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</si>
  <si>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</si>
  <si>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</si>
  <si>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</si>
  <si>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</si>
  <si>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</si>
  <si>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</si>
  <si>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</si>
  <si>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</si>
  <si>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</si>
  <si>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</si>
  <si>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</si>
  <si>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</si>
  <si>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</si>
  <si>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</si>
  <si>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</si>
  <si>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</si>
  <si>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</si>
  <si>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</si>
  <si>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</si>
  <si>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</si>
  <si>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</si>
  <si>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</si>
  <si>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</si>
  <si>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</si>
  <si>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</si>
  <si>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</si>
  <si>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</si>
  <si>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</si>
  <si>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</si>
  <si>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</si>
  <si>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</si>
  <si>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</si>
  <si>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</si>
  <si>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</si>
  <si>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</si>
  <si>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</si>
  <si>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</si>
  <si>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</si>
  <si>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</si>
  <si>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</si>
  <si>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</si>
  <si>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</si>
  <si>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</si>
  <si>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</si>
  <si>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</si>
  <si>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</si>
  <si>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</si>
  <si>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</si>
  <si>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</si>
  <si>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</si>
  <si>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</si>
  <si>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</si>
  <si>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</si>
  <si>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</si>
  <si>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</si>
  <si>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</si>
  <si>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</si>
  <si>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</si>
  <si>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</si>
  <si>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</si>
  <si>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</si>
  <si>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</si>
  <si>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</si>
  <si>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</si>
  <si>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</si>
  <si>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</si>
  <si>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</si>
  <si>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</si>
  <si>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</si>
  <si>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</si>
  <si>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</si>
  <si>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</si>
  <si>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</si>
  <si>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</si>
  <si>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</si>
  <si>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</si>
  <si>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</si>
  <si>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</si>
  <si>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</si>
  <si>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</si>
  <si>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</si>
  <si>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</si>
  <si>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</si>
  <si>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</si>
  <si>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</si>
  <si>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</si>
  <si>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</si>
  <si>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</si>
  <si>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</si>
  <si>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</si>
  <si>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</si>
  <si>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</si>
  <si>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</si>
  <si>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</si>
  <si>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</si>
  <si>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</si>
  <si>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長野県飯山市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</si>
  <si>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</si>
  <si>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</si>
  <si>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</si>
  <si>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</si>
  <si>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</si>
  <si>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</si>
  <si>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</si>
  <si>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</si>
  <si>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</si>
  <si>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</si>
  <si>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</si>
  <si>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</si>
  <si>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</si>
  <si>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</si>
  <si>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</si>
  <si>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</si>
  <si>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</si>
  <si>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</si>
  <si>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</si>
  <si>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</si>
  <si>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</si>
  <si>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</si>
  <si>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</si>
  <si>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</si>
  <si>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</si>
  <si>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</si>
  <si>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</si>
  <si>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</si>
  <si>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</si>
  <si>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</si>
  <si>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</si>
  <si>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</si>
  <si>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</si>
  <si>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</si>
  <si>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</si>
  <si>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</si>
  <si>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</si>
  <si>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</si>
  <si>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</si>
  <si>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</si>
  <si>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</si>
  <si>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</si>
  <si>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</si>
  <si>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</si>
  <si>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</si>
  <si>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</si>
  <si>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</si>
  <si>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</si>
  <si>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</si>
  <si>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</si>
  <si>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</si>
  <si>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</si>
  <si>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</si>
  <si>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</si>
  <si>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</si>
  <si>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</si>
  <si>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</si>
  <si>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</si>
  <si>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</si>
  <si>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</si>
  <si>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</si>
  <si>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</si>
  <si>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</si>
  <si>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</si>
  <si>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</si>
  <si>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</si>
  <si>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</si>
  <si>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</si>
  <si>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</si>
  <si>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</si>
  <si>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</si>
  <si>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</si>
  <si>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</si>
  <si>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</si>
  <si>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</si>
  <si>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</si>
  <si>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</si>
  <si>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</si>
  <si>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</si>
  <si>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</si>
  <si>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</si>
  <si>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</si>
  <si>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</si>
  <si>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</si>
  <si>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</si>
  <si>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</si>
  <si>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</si>
  <si>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</si>
  <si>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</si>
  <si>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</si>
  <si>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</si>
  <si>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</si>
  <si>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</si>
  <si>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</si>
  <si>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</si>
  <si>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</si>
  <si>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</si>
  <si>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</si>
  <si>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</si>
  <si>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</si>
  <si>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</si>
  <si>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</si>
  <si>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</si>
  <si>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</si>
  <si>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</si>
  <si>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</si>
  <si>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</si>
  <si>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</si>
  <si>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</si>
  <si>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</si>
  <si>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</si>
  <si>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</si>
  <si>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</si>
  <si>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</si>
  <si>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</si>
  <si>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</si>
  <si>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</si>
  <si>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</si>
  <si>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</si>
  <si>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</si>
  <si>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</si>
  <si>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</si>
  <si>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</si>
  <si>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</si>
  <si>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</si>
  <si>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</si>
  <si>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</si>
  <si>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</si>
  <si>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</si>
  <si>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</si>
  <si>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</si>
  <si>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</si>
  <si>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</si>
  <si>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</si>
  <si>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</si>
  <si>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</si>
  <si>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</si>
  <si>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</si>
  <si>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</si>
  <si>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</si>
  <si>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</si>
  <si>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</si>
  <si>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</si>
  <si>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</si>
  <si>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</si>
  <si>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</si>
  <si>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</si>
  <si>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</si>
  <si>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</si>
  <si>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長野県飯山市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</si>
  <si>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</si>
  <si>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</si>
  <si>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</si>
  <si>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</si>
  <si>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</si>
  <si>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</si>
  <si>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</si>
  <si>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</si>
  <si>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</si>
  <si>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</si>
  <si>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</si>
  <si>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</si>
  <si>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</si>
  <si>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</si>
  <si>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</si>
  <si>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</si>
  <si>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</si>
  <si>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</si>
  <si>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</si>
  <si>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</si>
  <si>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</si>
  <si>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</si>
  <si>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</si>
  <si>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</si>
  <si>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</si>
  <si>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</si>
  <si>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</si>
  <si>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</si>
  <si>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</si>
  <si>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</si>
  <si>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</si>
  <si>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</si>
  <si>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</si>
  <si>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</si>
  <si>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</si>
  <si>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</si>
  <si>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</si>
  <si>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</si>
  <si>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飯山市介護サービス事業特別会計</t>
    <phoneticPr fontId="5"/>
  </si>
  <si>
    <t>飯山市駐車場事業特別会計</t>
    <phoneticPr fontId="5"/>
  </si>
  <si>
    <t>飯山市水道事業会計</t>
    <phoneticPr fontId="5"/>
  </si>
  <si>
    <t>法適用企業</t>
    <phoneticPr fontId="5"/>
  </si>
  <si>
    <t>飯山市簡易水道等特別会計</t>
    <phoneticPr fontId="5"/>
  </si>
  <si>
    <t>法非適用企業</t>
    <phoneticPr fontId="5"/>
  </si>
  <si>
    <t>飯山市公共下水道事業特別会計</t>
    <phoneticPr fontId="5"/>
  </si>
  <si>
    <t>飯山市特定環境保全公共下水道事業特別会計</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</si>
  <si>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</si>
  <si>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</si>
  <si>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</si>
  <si>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</si>
  <si>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</si>
  <si>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</si>
  <si>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</si>
  <si>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</si>
  <si>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</si>
  <si>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</si>
  <si>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</si>
  <si>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</si>
  <si>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</si>
  <si>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</si>
  <si>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</si>
  <si>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</si>
  <si>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</si>
  <si>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</si>
  <si>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</si>
  <si>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</si>
  <si>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</si>
  <si>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</si>
  <si>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</si>
  <si>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</si>
  <si>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</si>
  <si>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</si>
  <si>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</si>
  <si>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</si>
  <si>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</si>
  <si>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</si>
  <si>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</si>
  <si>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</si>
  <si>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</si>
  <si>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</si>
  <si>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</si>
  <si>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</si>
  <si>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</si>
  <si>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</si>
  <si>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</si>
  <si>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</si>
  <si>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</si>
  <si>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</si>
  <si>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</si>
  <si>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</si>
  <si>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</si>
  <si>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</si>
  <si>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</si>
  <si>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</si>
  <si>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</si>
  <si>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</si>
  <si>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</si>
  <si>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</si>
  <si>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</si>
  <si>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</si>
  <si>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</si>
  <si>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</si>
  <si>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</si>
  <si>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</si>
  <si>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</si>
  <si>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</si>
  <si>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</si>
  <si>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</si>
  <si>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</si>
  <si>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</si>
  <si>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</si>
  <si>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</si>
  <si>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</si>
  <si>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</si>
  <si>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</si>
  <si>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</si>
  <si>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</si>
  <si>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</si>
  <si>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</si>
  <si>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</si>
  <si>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</si>
  <si>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</si>
  <si>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</si>
  <si>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</si>
  <si>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</si>
  <si>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</si>
  <si>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</si>
  <si>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</si>
  <si>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</si>
  <si>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</si>
  <si>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</si>
  <si>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</si>
  <si>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</si>
  <si>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</si>
  <si>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</si>
  <si>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</si>
  <si>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</si>
  <si>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</si>
  <si>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</si>
  <si>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</si>
  <si>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</si>
  <si>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</si>
  <si>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</si>
  <si>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</si>
  <si>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</si>
  <si>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</si>
  <si>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</si>
  <si>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</si>
  <si>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</si>
  <si>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</si>
  <si>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</si>
  <si>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</si>
  <si>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</si>
  <si>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</si>
  <si>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</si>
  <si>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</si>
  <si>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</si>
  <si>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</si>
  <si>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</si>
  <si>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</si>
  <si>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</si>
  <si>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</si>
  <si>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</si>
  <si>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</si>
  <si>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</si>
  <si>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</si>
  <si>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</si>
  <si>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</si>
  <si>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</si>
  <si>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</si>
  <si>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</si>
  <si>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</si>
  <si>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</si>
  <si>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</si>
  <si>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</si>
  <si>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</si>
  <si>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</si>
  <si>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</si>
  <si>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</si>
  <si>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</si>
  <si>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</si>
  <si>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</si>
  <si>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</si>
  <si>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</si>
  <si>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</si>
  <si>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0.20</t>
  </si>
  <si>
    <t>一般会計</t>
  </si>
  <si>
    <t>飯山市水道事業会計</t>
  </si>
  <si>
    <t>飯山市簡易水道等特別会計</t>
  </si>
  <si>
    <t>飯山市介護保険特別会計</t>
  </si>
  <si>
    <t>飯山市公共下水道事業特別会計</t>
  </si>
  <si>
    <t>飯山市農業集落排水事業特別会計</t>
  </si>
  <si>
    <t>飯山市駐車場事業特別会計</t>
  </si>
  <si>
    <t>飯山市ケーブルテレビ事業特別会計</t>
  </si>
  <si>
    <t>その他会計（赤字）</t>
  </si>
  <si>
    <t>その他会計（黒字）</t>
  </si>
  <si>
    <t>-</t>
    <phoneticPr fontId="2"/>
  </si>
  <si>
    <t>-</t>
    <phoneticPr fontId="2"/>
  </si>
  <si>
    <t>-</t>
    <phoneticPr fontId="2"/>
  </si>
  <si>
    <t>テレビ飯山</t>
    <rPh sb="3" eb="5">
      <t>イイヤマ</t>
    </rPh>
    <phoneticPr fontId="2"/>
  </si>
  <si>
    <t>飯山市土地開発公社</t>
    <rPh sb="0" eb="2">
      <t>イイヤマ</t>
    </rPh>
    <rPh sb="2" eb="3">
      <t>シ</t>
    </rPh>
    <rPh sb="3" eb="5">
      <t>トチ</t>
    </rPh>
    <rPh sb="5" eb="7">
      <t>カイハツ</t>
    </rPh>
    <rPh sb="7" eb="9">
      <t>コウシャ</t>
    </rPh>
    <phoneticPr fontId="2"/>
  </si>
  <si>
    <t>-</t>
    <phoneticPr fontId="2"/>
  </si>
  <si>
    <t>-</t>
    <phoneticPr fontId="2"/>
  </si>
  <si>
    <t>-</t>
    <phoneticPr fontId="2"/>
  </si>
  <si>
    <t>北信広域連合（一般会計）</t>
    <rPh sb="0" eb="2">
      <t>ホクシン</t>
    </rPh>
    <rPh sb="2" eb="4">
      <t>コウイキ</t>
    </rPh>
    <rPh sb="4" eb="6">
      <t>レンゴウ</t>
    </rPh>
    <rPh sb="7" eb="9">
      <t>イッパン</t>
    </rPh>
    <rPh sb="9" eb="11">
      <t>カイケイ</t>
    </rPh>
    <phoneticPr fontId="2"/>
  </si>
  <si>
    <t>（養護老人ホーム高社寮事業特別会計）</t>
    <rPh sb="1" eb="3">
      <t>ヨウゴ</t>
    </rPh>
    <rPh sb="3" eb="5">
      <t>ロウジン</t>
    </rPh>
    <rPh sb="8" eb="10">
      <t>タカヤシロ</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</si>
  <si>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</si>
  <si>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</si>
  <si>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2">
      <t>タカヤシロ</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</si>
  <si>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</si>
  <si>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（特別養護老人ホーいで湯の里事業特別会計）</t>
    <rPh sb="1" eb="3">
      <t>トクベツ</t>
    </rPh>
    <rPh sb="3" eb="5">
      <t>ヨウゴ</t>
    </rPh>
    <rPh sb="5" eb="7">
      <t>ロウジン</t>
    </rPh>
    <rPh sb="11" eb="12">
      <t>ユ</t>
    </rPh>
    <rPh sb="13" eb="14">
      <t>サト</t>
    </rPh>
    <rPh sb="14" eb="16">
      <t>ジギョウ</t>
    </rPh>
    <rPh sb="16" eb="18">
      <t>トクベツ</t>
    </rPh>
    <rPh sb="18" eb="20">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</si>
  <si>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</si>
  <si>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</si>
  <si>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岳北広域行政組合</t>
    <rPh sb="0" eb="2">
      <t>ガクホク</t>
    </rPh>
    <rPh sb="2" eb="4">
      <t>コウイキ</t>
    </rPh>
    <rPh sb="4" eb="6">
      <t>ギョウセイ</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</si>
  <si>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</si>
  <si>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</si>
  <si>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</si>
  <si>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</si>
  <si>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</si>
  <si>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</si>
  <si>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</si>
  <si>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</si>
  <si>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</si>
  <si>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</si>
  <si>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</si>
  <si>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</si>
  <si>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</si>
  <si>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</si>
  <si>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</si>
  <si>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</si>
  <si>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</si>
  <si>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</si>
  <si>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</si>
  <si>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実質公債費比率は類似団体と比較して高いものの、将来負担比率は低くなっている。
今後実質公債費率は、過疎脱却に向けた事業実施に伴う過疎債の活用、北陸新幹線飯山駅周辺の区画整理等整備など重点事業への投資を図ってきた、起債の元金償還が来年度以降本格的に始まることから実質公債費比率は更に上昇していくことが考えられるため、一層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</si>
</sst>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D9A9-46D1-BA1F-5ED03F6D32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79891</c:v>
                </c:pt>
                <c:pt idx="1">
                  <c:v>156785</c:v>
                </c:pt>
                <c:pt idx="2">
                  <c:v>174460</c:v>
                </c:pt>
                <c:pt idx="3">
                  <c:v>234643</c:v>
                </c:pt>
                <c:pt idx="4">
                  <c:v>90849</c:v>
                </c:pt>
              </c:numCache>
            </c:numRef>
          </c:val>
          <c:smooth val="0"/>
          <c:extLst>
            <c:ext xmlns:c16="http://schemas.microsoft.com/office/drawing/2014/chart" uri="{C3380CC4-5D6E-409C-BE32-E72D297353CC}">
              <c16:uniqueId val="{00000001-D9A9-46D1-BA1F-5ED03F6D32D7}"/>
            </c:ext>
          </c:extLst>
        </c:ser>
        <c:dLbls>
          <c:showLegendKey val="0"/>
          <c:showVal val="0"/>
          <c:showCatName val="0"/>
          <c:showSerName val="0"/>
          <c:showPercent val="0"/>
          <c:showBubbleSize val="0"/>
        </c:dLbls>
        <c:marker val="1"/>
        <c:smooth val="0"/>
        <c:axId val="71961600"/>
        <c:axId val="71992448"/>
      </c:lineChart>
      <c:catAx>
        <c:axId val="7196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92448"/>
        <c:crosses val="autoZero"/>
        <c:auto val="1"/>
        <c:lblAlgn val="ctr"/>
        <c:lblOffset val="100"/>
        <c:tickLblSkip val="1"/>
        <c:tickMarkSkip val="1"/>
        <c:noMultiLvlLbl val="0"/>
      </c:catAx>
      <c:valAx>
        <c:axId val="719924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6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7.57</c:v>
                </c:pt>
                <c:pt idx="1">
                  <c:v>7.41</c:v>
                </c:pt>
                <c:pt idx="2">
                  <c:v>11.91</c:v>
                </c:pt>
                <c:pt idx="3">
                  <c:v>12.05</c:v>
                </c:pt>
                <c:pt idx="4">
                  <c:v>10.15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9.94</c:v>
                </c:pt>
                <c:pt idx="1">
                  <c:v>10.029999999999999</c:v>
                </c:pt>
                <c:pt idx="2">
                  <c:v>7.97</c:v>
                </c:pt>
                <c:pt idx="3">
                  <c:v>13.69</c:v>
                </c:pt>
                <c:pt idx="4">
                  <c:v>18.98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4651392"/>
        <c:axId val="16465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1.41</c:v>
                </c:pt>
                <c:pt idx="1">
                  <c:v>-0.2</c:v>
                </c:pt>
                <c:pt idx="2">
                  <c:v>1.76</c:v>
                </c:pt>
                <c:pt idx="3">
                  <c:v>6.05</c:v>
                </c:pt>
                <c:pt idx="4">
                  <c:v>3.21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4651392"/>
        <c:axId val="164653312"/>
      </c:lineChart>
      <c:catAx>
        <c:axId val="1646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653312"/>
        <c:crosses val="autoZero"/>
        <c:auto val="1"/>
        <c:lblAlgn val="ctr"/>
        <c:lblOffset val="100"/>
        <c:tickLblSkip val="1"/>
        <c:tickMarkSkip val="1"/>
        <c:noMultiLvlLbl val="0"/>
      </c:catAx>
      <c:valAx>
        <c:axId val="1646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0.63</c:v>
                </c:pt>
                <c:pt idx="2">
                  <c:v>#N/A</c:v>
                </c:pt>
                <c:pt idx="3">
                  <c:v>0.26</c:v>
                </c:pt>
                <c:pt idx="4">
                  <c:v>#N/A</c:v>
                </c:pt>
                <c:pt idx="5">
                  <c:v>0.35</c:v>
                </c:pt>
                <c:pt idx="6">
                  <c:v>#N/A</c:v>
                </c:pt>
                <c:pt idx="7">
                  <c:v>0.35</c:v>
                </c:pt>
                <c:pt idx="8">
                  <c:v>#N/A</c:v>
                </c:pt>
                <c:pt idx="9">
                  <c:v>0.15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飯山市ケーブルテレビ事業特別会計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0.33</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飯山市駐車場事業特別会計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0.06</c:v>
                </c:pt>
                <c:pt idx="8">
                  <c:v>#N/A</c:v>
                </c:pt>
                <c:pt idx="9">
                  <c:v>0.09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飯山市農業集落排水事業特別会計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0.09</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0.08</c:v>
                </c:pt>
                <c:pt idx="4">
                  <c:v>#N/A</c:v>
                </c:pt>
                <c:pt idx="5">
                  <c:v>7.0000000000000007E-2</c:v>
                </c:pt>
                <c:pt idx="6">
                  <c:v>#N/A</c:v>
                </c:pt>
                <c:pt idx="7">
                  <c:v>0.2</c:v>
                </c:pt>
                <c:pt idx="8">
                  <c:v>#N/A</c:v>
                </c:pt>
                <c:pt idx="9">
                  <c:v>0.26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飯山市介護保険特別会計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0.54</c:v>
                </c:pt>
                <c:pt idx="4">
                  <c:v>#N/A</c:v>
                </c:pt>
                <c:pt idx="5">
                  <c:v>0.46</c:v>
                </c:pt>
                <c:pt idx="6">
                  <c:v>#N/A</c:v>
                </c:pt>
                <c:pt idx="7">
                  <c:v>0.56000000000000005</c:v>
                </c:pt>
                <c:pt idx="8">
                  <c:v>#N/A</c:v>
                </c:pt>
                <c:pt idx="9">
                  <c:v>0.53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飯山市簡易水道等特別会計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0.03</c:v>
                </c:pt>
                <c:pt idx="4">
                  <c:v>#N/A</c:v>
                </c:pt>
                <c:pt idx="5">
                  <c:v>0.08</c:v>
                </c:pt>
                <c:pt idx="6">
                  <c:v>#N/A</c:v>
                </c:pt>
                <c:pt idx="7">
                  <c:v>0.05</c:v>
                </c:pt>
                <c:pt idx="8">
                  <c:v>#N/A</c:v>
                </c:pt>
                <c:pt idx="9">
                  <c:v>1.61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2.2599999999999998</c:v>
                </c:pt>
                <c:pt idx="2">
                  <c:v>#N/A</c:v>
                </c:pt>
                <c:pt idx="3">
                  <c:v>2.37</c:v>
                </c:pt>
                <c:pt idx="4">
                  <c:v>#N/A</c:v>
                </c:pt>
                <c:pt idx="5">
                  <c:v>3.92</c:v>
                </c:pt>
                <c:pt idx="6">
                  <c:v>#N/A</c:v>
                </c:pt>
                <c:pt idx="7">
                  <c:v>5.82</c:v>
                </c:pt>
                <c:pt idx="8">
                  <c:v>#N/A</c:v>
                </c:pt>
                <c:pt idx="9">
                  <c:v>7.8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7.53</c:v>
                </c:pt>
                <c:pt idx="2">
                  <c:v>#N/A</c:v>
                </c:pt>
                <c:pt idx="3">
                  <c:v>7.36</c:v>
                </c:pt>
                <c:pt idx="4">
                  <c:v>#N/A</c:v>
                </c:pt>
                <c:pt idx="5">
                  <c:v>11.84</c:v>
                </c:pt>
                <c:pt idx="6">
                  <c:v>#N/A</c:v>
                </c:pt>
                <c:pt idx="7">
                  <c:v>11.68</c:v>
                </c:pt>
                <c:pt idx="8">
                  <c:v>#N/A</c:v>
                </c:pt>
                <c:pt idx="9">
                  <c:v>10.050000000000001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8419456"/>
        <c:axId val="58433536"/>
      </c:barChart>
      <c:catAx>
        <c:axId val="584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33536"/>
        <c:crosses val="autoZero"/>
        <c:auto val="1"/>
        <c:lblAlgn val="ctr"/>
        <c:lblOffset val="100"/>
        <c:tickLblSkip val="1"/>
        <c:tickMarkSkip val="1"/>
        <c:noMultiLvlLbl val="0"/>
      </c:catAx>
      <c:valAx>
        <c:axId val="5843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1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1715</c:v>
                </c:pt>
                <c:pt idx="5">
                  <c:v>1637</c:v>
                </c:pt>
                <c:pt idx="8">
                  <c:v>1525</c:v>
                </c:pt>
                <c:pt idx="11">
                  <c:v>1404</c:v>
                </c:pt>
                <c:pt idx="14">
                  <c:v>1418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216</c:v>
                </c:pt>
                <c:pt idx="3">
                  <c:v>253</c:v>
                </c:pt>
                <c:pt idx="6">
                  <c:v>194</c:v>
                </c:pt>
                <c:pt idx="9">
                  <c:v>149</c:v>
                </c:pt>
                <c:pt idx="12">
                  <c:v>159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992</c:v>
                </c:pt>
                <c:pt idx="3">
                  <c:v>967</c:v>
                </c:pt>
                <c:pt idx="6">
                  <c:v>951</c:v>
                </c:pt>
                <c:pt idx="9">
                  <c:v>921</c:v>
                </c:pt>
                <c:pt idx="12">
                  <c:v>920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1344</c:v>
                </c:pt>
                <c:pt idx="3">
                  <c:v>1208</c:v>
                </c:pt>
                <c:pt idx="6">
                  <c:v>1051</c:v>
                </c:pt>
                <c:pt idx="9">
                  <c:v>1011</c:v>
                </c:pt>
                <c:pt idx="12">
                  <c:v>1046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328384"/>
        <c:axId val="16533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839</c:v>
                </c:pt>
                <c:pt idx="2">
                  <c:v>#N/A</c:v>
                </c:pt>
                <c:pt idx="3">
                  <c:v>#N/A</c:v>
                </c:pt>
                <c:pt idx="4">
                  <c:v>791</c:v>
                </c:pt>
                <c:pt idx="5">
                  <c:v>#N/A</c:v>
                </c:pt>
                <c:pt idx="6">
                  <c:v>#N/A</c:v>
                </c:pt>
                <c:pt idx="7">
                  <c:v>671</c:v>
                </c:pt>
                <c:pt idx="8">
                  <c:v>#N/A</c:v>
                </c:pt>
                <c:pt idx="9">
                  <c:v>#N/A</c:v>
                </c:pt>
                <c:pt idx="10">
                  <c:v>677</c:v>
                </c:pt>
                <c:pt idx="11">
                  <c:v>#N/A</c:v>
                </c:pt>
                <c:pt idx="12">
                  <c:v>#N/A</c:v>
                </c:pt>
                <c:pt idx="13">
                  <c:v>707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328384"/>
        <c:axId val="165330304"/>
      </c:lineChart>
      <c:catAx>
        <c:axId val="1653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330304"/>
        <c:crosses val="autoZero"/>
        <c:auto val="1"/>
        <c:lblAlgn val="ctr"/>
        <c:lblOffset val="100"/>
        <c:tickLblSkip val="1"/>
        <c:tickMarkSkip val="1"/>
        <c:noMultiLvlLbl val="0"/>
      </c:catAx>
      <c:valAx>
        <c:axId val="16533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15349</c:v>
                </c:pt>
                <c:pt idx="5">
                  <c:v>15177</c:v>
                </c:pt>
                <c:pt idx="8">
                  <c:v>15814</c:v>
                </c:pt>
                <c:pt idx="11">
                  <c:v>17340</c:v>
                </c:pt>
                <c:pt idx="14">
                  <c:v>17369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1106</c:v>
                </c:pt>
                <c:pt idx="5">
                  <c:v>1264</c:v>
                </c:pt>
                <c:pt idx="8">
                  <c:v>1103</c:v>
                </c:pt>
                <c:pt idx="11">
                  <c:v>1013</c:v>
                </c:pt>
                <c:pt idx="14">
                  <c:v>998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4624</c:v>
                </c:pt>
                <c:pt idx="5">
                  <c:v>4591</c:v>
                </c:pt>
                <c:pt idx="8">
                  <c:v>3293</c:v>
                </c:pt>
                <c:pt idx="11">
                  <c:v>4216</c:v>
                </c:pt>
                <c:pt idx="14">
                  <c:v>4632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2764</c:v>
                </c:pt>
                <c:pt idx="3">
                  <c:v>2462</c:v>
                </c:pt>
                <c:pt idx="6">
                  <c:v>2271</c:v>
                </c:pt>
                <c:pt idx="9">
                  <c:v>2136</c:v>
                </c:pt>
                <c:pt idx="12">
                  <c:v>2091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1764</c:v>
                </c:pt>
                <c:pt idx="3">
                  <c:v>1582</c:v>
                </c:pt>
                <c:pt idx="6">
                  <c:v>1855</c:v>
                </c:pt>
                <c:pt idx="9">
                  <c:v>1699</c:v>
                </c:pt>
                <c:pt idx="12">
                  <c:v>1599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11612</c:v>
                </c:pt>
                <c:pt idx="3">
                  <c:v>10999</c:v>
                </c:pt>
                <c:pt idx="6">
                  <c:v>10283</c:v>
                </c:pt>
                <c:pt idx="9">
                  <c:v>9545</c:v>
                </c:pt>
                <c:pt idx="12">
                  <c:v>8874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1381</c:v>
                </c:pt>
                <c:pt idx="3">
                  <c:v>1261</c:v>
                </c:pt>
                <c:pt idx="6">
                  <c:v>1055</c:v>
                </c:pt>
                <c:pt idx="9">
                  <c:v>971</c:v>
                </c:pt>
                <c:pt idx="12">
                  <c:v>986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7857</c:v>
                </c:pt>
                <c:pt idx="3">
                  <c:v>8510</c:v>
                </c:pt>
                <c:pt idx="6">
                  <c:v>9826</c:v>
                </c:pt>
                <c:pt idx="9">
                  <c:v>11835</c:v>
                </c:pt>
                <c:pt idx="12">
                  <c:v>12247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5823232"/>
        <c:axId val="16582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4299</c:v>
                </c:pt>
                <c:pt idx="2">
                  <c:v>#N/A</c:v>
                </c:pt>
                <c:pt idx="3">
                  <c:v>#N/A</c:v>
                </c:pt>
                <c:pt idx="4">
                  <c:v>3781</c:v>
                </c:pt>
                <c:pt idx="5">
                  <c:v>#N/A</c:v>
                </c:pt>
                <c:pt idx="6">
                  <c:v>#N/A</c:v>
                </c:pt>
                <c:pt idx="7">
                  <c:v>5080</c:v>
                </c:pt>
                <c:pt idx="8">
                  <c:v>#N/A</c:v>
                </c:pt>
                <c:pt idx="9">
                  <c:v>#N/A</c:v>
                </c:pt>
                <c:pt idx="10">
                  <c:v>3618</c:v>
                </c:pt>
                <c:pt idx="11">
                  <c:v>#N/A</c:v>
                </c:pt>
                <c:pt idx="12">
                  <c:v>#N/A</c:v>
                </c:pt>
                <c:pt idx="13">
                  <c:v>2797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5823232"/>
        <c:axId val="165825152"/>
      </c:lineChart>
      <c:catAx>
        <c:axId val="16582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825152"/>
        <c:crosses val="autoZero"/>
        <c:auto val="1"/>
        <c:lblAlgn val="ctr"/>
        <c:lblOffset val="100"/>
        <c:tickLblSkip val="1"/>
        <c:tickMarkSkip val="1"/>
        <c:noMultiLvlLbl val="0"/>
      </c:catAx>
      <c:valAx>
        <c:axId val="16582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2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{F39AC77C-1173-4369-A06A-020D0AA0E9DD}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{64433182-55F5-4AC0-8111-5F6DF546E3D6}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{212A8E32-29A9-4AA0-A17A-ACD66FD9E785}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{88E5EF89-A4C3-4059-A444-F673B15960E0}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{5FE25057-53F8-40A7-8FBE-AA7094B14924}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{DF6CAB87-4EAC-40B4-BDA6-492F33928E1F}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{05D5483B-67CC-45D5-965B-4BC3E9459918}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{76566EC2-FA3A-474B-BD87-E107D281BD7A}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{034CCA7D-460D-4ED0-9E99-4F2E4C9B1EAD}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{42F8FC67-4422-4138-AAF9-4512AC6A62B5}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5692544"/>
        <c:axId val="165694464"/>
      </c:scatterChart>
      <c:valAx>
        <c:axId val="165692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694464"/>
        <c:crosses val="autoZero"/>
        <c:crossBetween val="midCat"/>
      </c:valAx>
      <c:valAx>
        <c:axId val="165694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692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{1FC94730-F08B-4EE3-834A-CA048CF14F56}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{66701F90-D335-4574-8E5B-A8AA2BD57B18}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{AD03F1DF-7700-44F3-8550-A4540B6E5576}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{6BB5067D-49F4-46DC-9814-E62754F6617A}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{0236A8EA-94A5-4B00-9801-25BCA83BE549}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13.1</c:v>
                </c:pt>
                <c:pt idx="2">
                  <c:v>11.9</c:v>
                </c:pt>
                <c:pt idx="3">
                  <c:v>11.1</c:v>
                </c:pt>
                <c:pt idx="4">
                  <c:v>10.7</c:v>
                </c:pt>
              </c:numCache>
            </c:numRef>
          </c:xVal>
          <c:yVal>
            <c:numRef>
              <c:f>公会計指標分析・財政指標組合せ分析表!$K$73:$O$73</c:f>
              <c:numCache>
                <c:formatCode>#,##0.0;"▲ "#,##0.0</c:formatCode>
                <c:ptCount val="5"/>
                <c:pt idx="0">
                  <c:v>66.7</c:v>
                </c:pt>
                <c:pt idx="1">
                  <c:v>58.5</c:v>
                </c:pt>
                <c:pt idx="2">
                  <c:v>81</c:v>
                </c:pt>
                <c:pt idx="3">
                  <c:v>55.9</c:v>
                </c:pt>
                <c:pt idx="4">
                  <c:v>43.6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{22C50976-6ADC-4713-BACA-AF576CF8E2C8}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{6980DCED-0129-49F5-B54C-8B0D3C9C639F}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{3AD281A1-12A2-4B9F-9EF6-C92488E7A57F}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{3902CE05-A1DE-446F-87B1-DF13940615DB}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{C662B195-73CD-4A1E-89C6-B479CACB9352}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5770368"/>
        <c:axId val="165772288"/>
      </c:scatterChart>
      <c:valAx>
        <c:axId val="165770368"/>
        <c:scaling>
          <c:orientation val="minMax"/>
          <c:max val="14.1"/>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772288"/>
        <c:crosses val="autoZero"/>
        <c:crossBetween val="midCat"/>
      </c:valAx>
      <c:valAx>
        <c:axId val="165772288"/>
        <c:scaling>
          <c:orientation val="minMax"/>
          <c:max val="88"/>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770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元利償還金等における構成比は、元利償還金と公営企業債の元利償還金に対する繰出金で全体の約９３％を占めている。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この中で、元利償還金が前年度比で３．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。また公営企業債について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ポイントの減少となっている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平成２８年度</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平成２３年度の過疎債借入事業の元金償還が始まり増加して</a:t>
          </a:r>
          <a:r>
            <a:rPr lang="ja-JP" altLang="en-US" sz="1100" b="0" i="0" baseline="0">
              <a:solidFill>
                <a:schemeClr val="dk1"/>
              </a:solidFill>
              <a:effectLst/>
              <a:latin typeface="+mn-lt"/>
              <a:ea typeface="+mn-ea"/>
              <a:cs typeface="+mn-cs"/>
            </a:rPr>
            <a:t>いる。今後も過疎債の元金償還が進むため増加して</a:t>
          </a:r>
          <a:r>
            <a:rPr lang="ja-JP" altLang="ja-JP" sz="1100" b="0" i="0" baseline="0">
              <a:solidFill>
                <a:schemeClr val="dk1"/>
              </a:solidFill>
              <a:effectLst/>
              <a:latin typeface="+mn-lt"/>
              <a:ea typeface="+mn-ea"/>
              <a:cs typeface="+mn-cs"/>
            </a:rPr>
            <a:t>いくものと思われる。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将来負担額において、一般会計等に係る地方債の現在高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％を占め、次いで公営企業債等繰入見込額が３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％となっている。また、充当可能財源では、後年度以降に普通交付税の算定要因となる額を示す基準財政需要額算入見込額が７</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％と全体の約３／４を占めている。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一般会計等に係る地方債の現在高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しているが公営企業債の償還が進んでいることなどから</a:t>
          </a:r>
          <a:r>
            <a:rPr lang="ja-JP" altLang="ja-JP" sz="1100" b="0" i="0" baseline="0">
              <a:solidFill>
                <a:schemeClr val="dk1"/>
              </a:solidFill>
              <a:effectLst/>
              <a:latin typeface="+mn-lt"/>
              <a:ea typeface="+mn-ea"/>
              <a:cs typeface="+mn-cs"/>
            </a:rPr>
            <a:t>将来負担額（Ａ）</a:t>
          </a:r>
          <a:r>
            <a:rPr lang="ja-JP" altLang="en-US" sz="1100" b="0" i="0" baseline="0">
              <a:solidFill>
                <a:schemeClr val="dk1"/>
              </a:solidFill>
              <a:effectLst/>
              <a:latin typeface="+mn-lt"/>
              <a:ea typeface="+mn-ea"/>
              <a:cs typeface="+mn-cs"/>
            </a:rPr>
            <a:t>は減少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ふるさと寄附金の増による充当可能基金の増加などから充当可能財源等（Ｂ）が増加していることで、将来負担比率の分子が前年度比２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ポイント減少したと考えられる。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年４月現在３</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％)に加え、長引く不況や主要産業である農業及び観光業の低迷等により、財政基盤は弱く、依然として類似団体平均を大きく下回っている。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地域経済の活性化の推進や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155575</xdr:rowOff>
    </xdr:to>
    <xdr:cxnSp macro="">
      <xdr:nvCxnSpPr>
        <xdr:cNvPr id="68" name="直線コネクタ 67"/>
        <xdr:cNvCxnSpPr/>
      </xdr:nvCxnSpPr>
      <xdr:spPr>
        <a:xfrm flipV="1">
          <a:off x="4114800" y="74877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から上昇し</a:t>
          </a:r>
          <a:r>
            <a:rPr lang="ja-JP" altLang="ja-JP" sz="1100" b="0" i="0" baseline="0">
              <a:solidFill>
                <a:schemeClr val="dk1"/>
              </a:solidFill>
              <a:effectLst/>
              <a:latin typeface="+mn-lt"/>
              <a:ea typeface="+mn-ea"/>
              <a:cs typeface="+mn-cs"/>
            </a:rPr>
            <a:t>、類似団体平均を０．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％上回る</a:t>
          </a:r>
          <a:r>
            <a:rPr lang="ja-JP" altLang="en-US" sz="1100" b="0" i="0" baseline="0">
              <a:solidFill>
                <a:schemeClr val="dk1"/>
              </a:solidFill>
              <a:effectLst/>
              <a:latin typeface="+mn-lt"/>
              <a:ea typeface="+mn-ea"/>
              <a:cs typeface="+mn-cs"/>
            </a:rPr>
            <a:t>９１．２</a:t>
          </a:r>
          <a:r>
            <a:rPr lang="ja-JP" altLang="ja-JP" sz="1100" b="0" i="0" baseline="0">
              <a:solidFill>
                <a:schemeClr val="dk1"/>
              </a:solidFill>
              <a:effectLst/>
              <a:latin typeface="+mn-lt"/>
              <a:ea typeface="+mn-ea"/>
              <a:cs typeface="+mn-cs"/>
            </a:rPr>
            <a:t>％となった。最大の要因は、普通会計から下水道事業をはじめとした特別会計への繰出しによるものが大きく、他会計繰出金が含まれる「その他」費目が２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当市は、全市下水道化計画を積極的に進め、平成２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年度末では約９</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145143</xdr:rowOff>
    </xdr:from>
    <xdr:to>
      <xdr:col>7</xdr:col>
      <xdr:colOff>152400</xdr:colOff>
      <xdr:row>60</xdr:row>
      <xdr:rowOff>32294</xdr:rowOff>
    </xdr:to>
    <xdr:cxnSp macro="">
      <xdr:nvCxnSpPr>
        <xdr:cNvPr id="133" name="直線コネクタ 132"/>
        <xdr:cNvCxnSpPr/>
      </xdr:nvCxnSpPr>
      <xdr:spPr>
        <a:xfrm>
          <a:off x="4114800" y="10260693"/>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145143</xdr:rowOff>
    </xdr:from>
    <xdr:to>
      <xdr:col>6</xdr:col>
      <xdr:colOff>0</xdr:colOff>
      <xdr:row>60</xdr:row>
      <xdr:rowOff>28847</xdr:rowOff>
    </xdr:to>
    <xdr:cxnSp macro="">
      <xdr:nvCxnSpPr>
        <xdr:cNvPr id="136" name="直線コネクタ 135"/>
        <xdr:cNvCxnSpPr/>
      </xdr:nvCxnSpPr>
      <xdr:spPr>
        <a:xfrm flipV="1">
          <a:off x="3225800" y="1026069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80554</xdr:rowOff>
    </xdr:to>
    <xdr:cxnSp macro="">
      <xdr:nvCxnSpPr>
        <xdr:cNvPr id="139" name="直線コネクタ 138"/>
        <xdr:cNvCxnSpPr/>
      </xdr:nvCxnSpPr>
      <xdr:spPr>
        <a:xfrm flipV="1">
          <a:off x="2336800" y="1031584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80554</xdr:rowOff>
    </xdr:from>
    <xdr:to>
      <xdr:col>3</xdr:col>
      <xdr:colOff>279400</xdr:colOff>
      <xdr:row>60</xdr:row>
      <xdr:rowOff>104684</xdr:rowOff>
    </xdr:to>
    <xdr:cxnSp macro="">
      <xdr:nvCxnSpPr>
        <xdr:cNvPr id="142" name="直線コネクタ 141"/>
        <xdr:cNvCxnSpPr/>
      </xdr:nvCxnSpPr>
      <xdr:spPr>
        <a:xfrm flipV="1">
          <a:off x="1447800" y="10367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152944</xdr:rowOff>
    </xdr:from>
    <xdr:to>
      <xdr:col>7</xdr:col>
      <xdr:colOff>203200</xdr:colOff>
      <xdr:row>60</xdr:row>
      <xdr:rowOff>83094</xdr:rowOff>
    </xdr:to>
    <xdr:sp macro="" textlink="">
      <xdr:nvSpPr>
        <xdr:cNvPr id="152" name="円/楕円 151"/>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125021</xdr:rowOff>
    </xdr:from>
    <xdr:ext cx="762000" cy="259045"/>
    <xdr:sp macro="" textlink="">
      <xdr:nvSpPr>
        <xdr:cNvPr id="153" name="財政構造の弾力性該当値テキスト"/>
        <xdr:cNvSpPr txBox="1"/>
      </xdr:nvSpPr>
      <xdr:spPr>
        <a:xfrm>
          <a:off x="5041900" y="1024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94343</xdr:rowOff>
    </xdr:from>
    <xdr:to>
      <xdr:col>6</xdr:col>
      <xdr:colOff>50800</xdr:colOff>
      <xdr:row>60</xdr:row>
      <xdr:rowOff>24493</xdr:rowOff>
    </xdr:to>
    <xdr:sp macro="" textlink="">
      <xdr:nvSpPr>
        <xdr:cNvPr id="154" name="円/楕円 153"/>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9270</xdr:rowOff>
    </xdr:from>
    <xdr:ext cx="736600" cy="259045"/>
    <xdr:sp macro="" textlink="">
      <xdr:nvSpPr>
        <xdr:cNvPr id="155" name="テキスト ボックス 154"/>
        <xdr:cNvSpPr txBox="1"/>
      </xdr:nvSpPr>
      <xdr:spPr>
        <a:xfrm>
          <a:off x="3733800" y="1029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149497</xdr:rowOff>
    </xdr:from>
    <xdr:to>
      <xdr:col>4</xdr:col>
      <xdr:colOff>533400</xdr:colOff>
      <xdr:row>60</xdr:row>
      <xdr:rowOff>79647</xdr:rowOff>
    </xdr:to>
    <xdr:sp macro="" textlink="">
      <xdr:nvSpPr>
        <xdr:cNvPr id="156" name="円/楕円 155"/>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64424</xdr:rowOff>
    </xdr:from>
    <xdr:ext cx="762000" cy="259045"/>
    <xdr:sp macro="" textlink="">
      <xdr:nvSpPr>
        <xdr:cNvPr id="157" name="テキスト ボックス 156"/>
        <xdr:cNvSpPr txBox="1"/>
      </xdr:nvSpPr>
      <xdr:spPr>
        <a:xfrm>
          <a:off x="2844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29754</xdr:rowOff>
    </xdr:from>
    <xdr:to>
      <xdr:col>3</xdr:col>
      <xdr:colOff>330200</xdr:colOff>
      <xdr:row>60</xdr:row>
      <xdr:rowOff>131354</xdr:rowOff>
    </xdr:to>
    <xdr:sp macro="" textlink="">
      <xdr:nvSpPr>
        <xdr:cNvPr id="158" name="円/楕円 157"/>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116131</xdr:rowOff>
    </xdr:from>
    <xdr:ext cx="762000" cy="259045"/>
    <xdr:sp macro="" textlink="">
      <xdr:nvSpPr>
        <xdr:cNvPr id="159" name="テキスト ボックス 158"/>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53884</xdr:rowOff>
    </xdr:from>
    <xdr:to>
      <xdr:col>2</xdr:col>
      <xdr:colOff>127000</xdr:colOff>
      <xdr:row>60</xdr:row>
      <xdr:rowOff>155484</xdr:rowOff>
    </xdr:to>
    <xdr:sp macro="" textlink="">
      <xdr:nvSpPr>
        <xdr:cNvPr id="160" name="円/楕円 159"/>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140261</xdr:rowOff>
    </xdr:from>
    <xdr:ext cx="762000" cy="259045"/>
    <xdr:sp macro="" textlink="">
      <xdr:nvSpPr>
        <xdr:cNvPr id="161" name="テキスト ボックス 160"/>
        <xdr:cNvSpPr txBox="1"/>
      </xdr:nvSpPr>
      <xdr:spPr>
        <a:xfrm>
          <a:off x="1066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要因は、物件費及び維持補修費が高いことにある。物件費では、職員削減の反動により賃金が平均と比較して１５千円、２０５％と高水準となっている。また、維持補修費では、豪雪地帯の当市の特徴として、除雪経費が類似団体と比べて高く、土木費において</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４８８</a:t>
          </a:r>
          <a:r>
            <a:rPr lang="ja-JP" altLang="ja-JP" sz="1100" b="0" i="0" baseline="0">
              <a:solidFill>
                <a:schemeClr val="dk1"/>
              </a:solidFill>
              <a:effectLst/>
              <a:latin typeface="+mn-lt"/>
              <a:ea typeface="+mn-ea"/>
              <a:cs typeface="+mn-cs"/>
            </a:rPr>
            <a:t>％と類似団体を大幅に上回っている。なお前年度から</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の主な要因はふるさと寄附金</a:t>
          </a:r>
          <a:r>
            <a:rPr lang="ja-JP" altLang="en-US" sz="1100" b="0" i="0" baseline="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経費</a:t>
          </a:r>
          <a:r>
            <a:rPr lang="ja-JP" altLang="en-US" sz="1100" b="0" i="0" baseline="0">
              <a:solidFill>
                <a:schemeClr val="dk1"/>
              </a:solidFill>
              <a:effectLst/>
              <a:latin typeface="+mn-lt"/>
              <a:ea typeface="+mn-ea"/>
              <a:cs typeface="+mn-cs"/>
            </a:rPr>
            <a:t>の減</a:t>
          </a:r>
          <a:r>
            <a:rPr lang="ja-JP" altLang="ja-JP" sz="1100" b="0" i="0" baseline="0">
              <a:solidFill>
                <a:schemeClr val="dk1"/>
              </a:solidFill>
              <a:effectLst/>
              <a:latin typeface="+mn-lt"/>
              <a:ea typeface="+mn-ea"/>
              <a:cs typeface="+mn-cs"/>
            </a:rPr>
            <a:t>によるものである。今後は、第５次行財政改革大綱による人件費の適正な管理、人件費の一層の抑制、賃金を含めた経常的経費の抑制に努め、行政コストのスリム化を図っていく。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75918</xdr:rowOff>
    </xdr:from>
    <xdr:to>
      <xdr:col>7</xdr:col>
      <xdr:colOff>152400</xdr:colOff>
      <xdr:row>86</xdr:row>
      <xdr:rowOff>126326</xdr:rowOff>
    </xdr:to>
    <xdr:cxnSp macro="">
      <xdr:nvCxnSpPr>
        <xdr:cNvPr id="196" name="直線コネクタ 195"/>
        <xdr:cNvCxnSpPr/>
      </xdr:nvCxnSpPr>
      <xdr:spPr>
        <a:xfrm flipV="1">
          <a:off x="4114800" y="14820618"/>
          <a:ext cx="8382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75273</xdr:rowOff>
    </xdr:from>
    <xdr:to>
      <xdr:col>6</xdr:col>
      <xdr:colOff>0</xdr:colOff>
      <xdr:row>86</xdr:row>
      <xdr:rowOff>126326</xdr:rowOff>
    </xdr:to>
    <xdr:cxnSp macro="">
      <xdr:nvCxnSpPr>
        <xdr:cNvPr id="199" name="直線コネクタ 198"/>
        <xdr:cNvCxnSpPr/>
      </xdr:nvCxnSpPr>
      <xdr:spPr>
        <a:xfrm>
          <a:off x="3225800" y="14648523"/>
          <a:ext cx="889000" cy="2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164542</xdr:rowOff>
    </xdr:from>
    <xdr:to>
      <xdr:col>4</xdr:col>
      <xdr:colOff>482600</xdr:colOff>
      <xdr:row>85</xdr:row>
      <xdr:rowOff>75273</xdr:rowOff>
    </xdr:to>
    <xdr:cxnSp macro="">
      <xdr:nvCxnSpPr>
        <xdr:cNvPr id="202" name="直線コネクタ 201"/>
        <xdr:cNvCxnSpPr/>
      </xdr:nvCxnSpPr>
      <xdr:spPr>
        <a:xfrm>
          <a:off x="2336800" y="14394892"/>
          <a:ext cx="889000" cy="2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164542</xdr:rowOff>
    </xdr:from>
    <xdr:to>
      <xdr:col>3</xdr:col>
      <xdr:colOff>279400</xdr:colOff>
      <xdr:row>84</xdr:row>
      <xdr:rowOff>37137</xdr:rowOff>
    </xdr:to>
    <xdr:cxnSp macro="">
      <xdr:nvCxnSpPr>
        <xdr:cNvPr id="205" name="直線コネクタ 204"/>
        <xdr:cNvCxnSpPr/>
      </xdr:nvCxnSpPr>
      <xdr:spPr>
        <a:xfrm flipV="1">
          <a:off x="1447800" y="14394892"/>
          <a:ext cx="8890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25118</xdr:rowOff>
    </xdr:from>
    <xdr:to>
      <xdr:col>7</xdr:col>
      <xdr:colOff>203200</xdr:colOff>
      <xdr:row>86</xdr:row>
      <xdr:rowOff>126718</xdr:rowOff>
    </xdr:to>
    <xdr:sp macro="" textlink="">
      <xdr:nvSpPr>
        <xdr:cNvPr id="215" name="円/楕円 214"/>
        <xdr:cNvSpPr/>
      </xdr:nvSpPr>
      <xdr:spPr>
        <a:xfrm>
          <a:off x="4902200" y="14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168645</xdr:rowOff>
    </xdr:from>
    <xdr:ext cx="762000" cy="259045"/>
    <xdr:sp macro="" textlink="">
      <xdr:nvSpPr>
        <xdr:cNvPr id="216" name="人件費・物件費等の状況該当値テキスト"/>
        <xdr:cNvSpPr txBox="1"/>
      </xdr:nvSpPr>
      <xdr:spPr>
        <a:xfrm>
          <a:off x="5041900" y="1474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226,807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75526</xdr:rowOff>
    </xdr:from>
    <xdr:to>
      <xdr:col>6</xdr:col>
      <xdr:colOff>50800</xdr:colOff>
      <xdr:row>87</xdr:row>
      <xdr:rowOff>5676</xdr:rowOff>
    </xdr:to>
    <xdr:sp macro="" textlink="">
      <xdr:nvSpPr>
        <xdr:cNvPr id="217" name="円/楕円 216"/>
        <xdr:cNvSpPr/>
      </xdr:nvSpPr>
      <xdr:spPr>
        <a:xfrm>
          <a:off x="4064000" y="148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161903</xdr:rowOff>
    </xdr:from>
    <xdr:ext cx="736600" cy="259045"/>
    <xdr:sp macro="" textlink="">
      <xdr:nvSpPr>
        <xdr:cNvPr id="218" name="テキスト ボックス 217"/>
        <xdr:cNvSpPr txBox="1"/>
      </xdr:nvSpPr>
      <xdr:spPr>
        <a:xfrm>
          <a:off x="3733800" y="1490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233,074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24473</xdr:rowOff>
    </xdr:from>
    <xdr:to>
      <xdr:col>4</xdr:col>
      <xdr:colOff>533400</xdr:colOff>
      <xdr:row>85</xdr:row>
      <xdr:rowOff>126073</xdr:rowOff>
    </xdr:to>
    <xdr:sp macro="" textlink="">
      <xdr:nvSpPr>
        <xdr:cNvPr id="219" name="円/楕円 218"/>
        <xdr:cNvSpPr/>
      </xdr:nvSpPr>
      <xdr:spPr>
        <a:xfrm>
          <a:off x="3175000" y="14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110850</xdr:rowOff>
    </xdr:from>
    <xdr:ext cx="762000" cy="259045"/>
    <xdr:sp macro="" textlink="">
      <xdr:nvSpPr>
        <xdr:cNvPr id="220" name="テキスト ボックス 219"/>
        <xdr:cNvSpPr txBox="1"/>
      </xdr:nvSpPr>
      <xdr:spPr>
        <a:xfrm>
          <a:off x="2844800" y="146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113742</xdr:rowOff>
    </xdr:from>
    <xdr:to>
      <xdr:col>3</xdr:col>
      <xdr:colOff>330200</xdr:colOff>
      <xdr:row>84</xdr:row>
      <xdr:rowOff>43892</xdr:rowOff>
    </xdr:to>
    <xdr:sp macro="" textlink="">
      <xdr:nvSpPr>
        <xdr:cNvPr id="221" name="円/楕円 220"/>
        <xdr:cNvSpPr/>
      </xdr:nvSpPr>
      <xdr:spPr>
        <a:xfrm>
          <a:off x="2286000" y="143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28669</xdr:rowOff>
    </xdr:from>
    <xdr:ext cx="762000" cy="259045"/>
    <xdr:sp macro="" textlink="">
      <xdr:nvSpPr>
        <xdr:cNvPr id="222" name="テキスト ボックス 221"/>
        <xdr:cNvSpPr txBox="1"/>
      </xdr:nvSpPr>
      <xdr:spPr>
        <a:xfrm>
          <a:off x="1955800" y="1443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157787</xdr:rowOff>
    </xdr:from>
    <xdr:to>
      <xdr:col>2</xdr:col>
      <xdr:colOff>127000</xdr:colOff>
      <xdr:row>84</xdr:row>
      <xdr:rowOff>87937</xdr:rowOff>
    </xdr:to>
    <xdr:sp macro="" textlink="">
      <xdr:nvSpPr>
        <xdr:cNvPr id="223" name="円/楕円 222"/>
        <xdr:cNvSpPr/>
      </xdr:nvSpPr>
      <xdr:spPr>
        <a:xfrm>
          <a:off x="1397000" y="143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72714</xdr:rowOff>
    </xdr:from>
    <xdr:ext cx="762000" cy="259045"/>
    <xdr:sp macro="" textlink="">
      <xdr:nvSpPr>
        <xdr:cNvPr id="224" name="テキスト ボックス 223"/>
        <xdr:cNvSpPr txBox="1"/>
      </xdr:nvSpPr>
      <xdr:spPr>
        <a:xfrm>
          <a:off x="1066800" y="144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ポイント下回っている。引き続き、財政状況に鑑みた適正な昇給・昇格の運用に努める。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168487</xdr:rowOff>
    </xdr:to>
    <xdr:cxnSp macro="">
      <xdr:nvCxnSpPr>
        <xdr:cNvPr id="258" name="直線コネクタ 257"/>
        <xdr:cNvCxnSpPr/>
      </xdr:nvCxnSpPr>
      <xdr:spPr>
        <a:xfrm flipV="1">
          <a:off x="16179800" y="1472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85</xdr:row>
      <xdr:rowOff>168487</xdr:rowOff>
    </xdr:to>
    <xdr:cxnSp macro="">
      <xdr:nvCxnSpPr>
        <xdr:cNvPr id="261" name="直線コネクタ 260"/>
        <xdr:cNvCxnSpPr/>
      </xdr:nvCxnSpPr>
      <xdr:spPr>
        <a:xfrm>
          <a:off x="15290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85</xdr:row>
      <xdr:rowOff>168487</xdr:rowOff>
    </xdr:to>
    <xdr:cxnSp macro="">
      <xdr:nvCxnSpPr>
        <xdr:cNvPr id="264" name="直線コネクタ 263"/>
        <xdr:cNvCxnSpPr/>
      </xdr:nvCxnSpPr>
      <xdr:spPr>
        <a:xfrm>
          <a:off x="14401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61807</xdr:rowOff>
    </xdr:to>
    <xdr:cxnSp macro="">
      <xdr:nvCxnSpPr>
        <xdr:cNvPr id="267" name="直線コネクタ 266"/>
        <xdr:cNvCxnSpPr/>
      </xdr:nvCxnSpPr>
      <xdr:spPr>
        <a:xfrm flipV="1">
          <a:off x="13512800" y="1471760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7" name="円/楕円 27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8"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9" name="円/楕円 278"/>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80" name="テキスト ボックス 279"/>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3" name="円/楕円 282"/>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4" name="テキスト ボックス 283"/>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5" name="円/楕円 284"/>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122784</xdr:rowOff>
    </xdr:from>
    <xdr:ext cx="762000" cy="259045"/>
    <xdr:sp macro="" textlink="">
      <xdr:nvSpPr>
        <xdr:cNvPr id="286" name="テキスト ボックス 285"/>
        <xdr:cNvSpPr txBox="1"/>
      </xdr:nvSpPr>
      <xdr:spPr>
        <a:xfrm>
          <a:off x="13131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平成２７年２月に策定した飯山市行財政健全化プランに基づき、職員削減を実施しており、今後も、退職者とのバランスをとりつつ適正な人員管理を進める。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15724</xdr:rowOff>
    </xdr:from>
    <xdr:to>
      <xdr:col>24</xdr:col>
      <xdr:colOff>558800</xdr:colOff>
      <xdr:row>62</xdr:row>
      <xdr:rowOff>38705</xdr:rowOff>
    </xdr:to>
    <xdr:cxnSp macro="">
      <xdr:nvCxnSpPr>
        <xdr:cNvPr id="323" name="直線コネクタ 322"/>
        <xdr:cNvCxnSpPr/>
      </xdr:nvCxnSpPr>
      <xdr:spPr>
        <a:xfrm flipV="1">
          <a:off x="16179800" y="106456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34109</xdr:rowOff>
    </xdr:from>
    <xdr:to>
      <xdr:col>23</xdr:col>
      <xdr:colOff>406400</xdr:colOff>
      <xdr:row>62</xdr:row>
      <xdr:rowOff>38705</xdr:rowOff>
    </xdr:to>
    <xdr:cxnSp macro="">
      <xdr:nvCxnSpPr>
        <xdr:cNvPr id="326" name="直線コネクタ 325"/>
        <xdr:cNvCxnSpPr/>
      </xdr:nvCxnSpPr>
      <xdr:spPr>
        <a:xfrm>
          <a:off x="15290800" y="1066400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34109</xdr:rowOff>
    </xdr:from>
    <xdr:to>
      <xdr:col>22</xdr:col>
      <xdr:colOff>203200</xdr:colOff>
      <xdr:row>62</xdr:row>
      <xdr:rowOff>52494</xdr:rowOff>
    </xdr:to>
    <xdr:cxnSp macro="">
      <xdr:nvCxnSpPr>
        <xdr:cNvPr id="329" name="直線コネクタ 328"/>
        <xdr:cNvCxnSpPr/>
      </xdr:nvCxnSpPr>
      <xdr:spPr>
        <a:xfrm flipV="1">
          <a:off x="14401800" y="1066400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52494</xdr:rowOff>
    </xdr:from>
    <xdr:to>
      <xdr:col>21</xdr:col>
      <xdr:colOff>0</xdr:colOff>
      <xdr:row>62</xdr:row>
      <xdr:rowOff>67431</xdr:rowOff>
    </xdr:to>
    <xdr:cxnSp macro="">
      <xdr:nvCxnSpPr>
        <xdr:cNvPr id="332" name="直線コネクタ 331"/>
        <xdr:cNvCxnSpPr/>
      </xdr:nvCxnSpPr>
      <xdr:spPr>
        <a:xfrm flipV="1">
          <a:off x="13512800" y="106823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136374</xdr:rowOff>
    </xdr:from>
    <xdr:to>
      <xdr:col>24</xdr:col>
      <xdr:colOff>609600</xdr:colOff>
      <xdr:row>62</xdr:row>
      <xdr:rowOff>66524</xdr:rowOff>
    </xdr:to>
    <xdr:sp macro="" textlink="">
      <xdr:nvSpPr>
        <xdr:cNvPr id="342" name="円/楕円 341"/>
        <xdr:cNvSpPr/>
      </xdr:nvSpPr>
      <xdr:spPr>
        <a:xfrm>
          <a:off x="169672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152901</xdr:rowOff>
    </xdr:from>
    <xdr:ext cx="762000" cy="259045"/>
    <xdr:sp macro="" textlink="">
      <xdr:nvSpPr>
        <xdr:cNvPr id="343" name="定員管理の状況該当値テキスト"/>
        <xdr:cNvSpPr txBox="1"/>
      </xdr:nvSpPr>
      <xdr:spPr>
        <a:xfrm>
          <a:off x="171069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159355</xdr:rowOff>
    </xdr:from>
    <xdr:to>
      <xdr:col>23</xdr:col>
      <xdr:colOff>457200</xdr:colOff>
      <xdr:row>62</xdr:row>
      <xdr:rowOff>89505</xdr:rowOff>
    </xdr:to>
    <xdr:sp macro="" textlink="">
      <xdr:nvSpPr>
        <xdr:cNvPr id="344" name="円/楕円 343"/>
        <xdr:cNvSpPr/>
      </xdr:nvSpPr>
      <xdr:spPr>
        <a:xfrm>
          <a:off x="16129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45" name="テキスト ボックス 344"/>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154759</xdr:rowOff>
    </xdr:from>
    <xdr:to>
      <xdr:col>22</xdr:col>
      <xdr:colOff>254000</xdr:colOff>
      <xdr:row>62</xdr:row>
      <xdr:rowOff>84909</xdr:rowOff>
    </xdr:to>
    <xdr:sp macro="" textlink="">
      <xdr:nvSpPr>
        <xdr:cNvPr id="346" name="円/楕円 345"/>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47" name="テキスト ボックス 346"/>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1694</xdr:rowOff>
    </xdr:from>
    <xdr:to>
      <xdr:col>21</xdr:col>
      <xdr:colOff>50800</xdr:colOff>
      <xdr:row>62</xdr:row>
      <xdr:rowOff>103294</xdr:rowOff>
    </xdr:to>
    <xdr:sp macro="" textlink="">
      <xdr:nvSpPr>
        <xdr:cNvPr id="348" name="円/楕円 347"/>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88071</xdr:rowOff>
    </xdr:from>
    <xdr:ext cx="762000" cy="259045"/>
    <xdr:sp macro="" textlink="">
      <xdr:nvSpPr>
        <xdr:cNvPr id="349" name="テキスト ボックス 348"/>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16631</xdr:rowOff>
    </xdr:from>
    <xdr:to>
      <xdr:col>19</xdr:col>
      <xdr:colOff>533400</xdr:colOff>
      <xdr:row>62</xdr:row>
      <xdr:rowOff>118231</xdr:rowOff>
    </xdr:to>
    <xdr:sp macro="" textlink="">
      <xdr:nvSpPr>
        <xdr:cNvPr id="350" name="円/楕円 349"/>
        <xdr:cNvSpPr/>
      </xdr:nvSpPr>
      <xdr:spPr>
        <a:xfrm>
          <a:off x="13462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103008</xdr:rowOff>
    </xdr:from>
    <xdr:ext cx="762000" cy="259045"/>
    <xdr:sp macro="" textlink="">
      <xdr:nvSpPr>
        <xdr:cNvPr id="351" name="テキスト ボックス 350"/>
        <xdr:cNvSpPr txBox="1"/>
      </xdr:nvSpPr>
      <xdr:spPr>
        <a:xfrm>
          <a:off x="13131800" y="1073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年度と比較すると、当市は３．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ポイントの減、類似団体平均は</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ポイントの減となっており、類似団体平均との差は縮まっているが、今後は、過疎脱却に向けた事業実施に伴う過疎債の活用、北陸新幹線飯山駅周辺の区画整理等整備など重点事業への投資を図ってきたことにより地方債償還額が増加することが考えられ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52176</xdr:rowOff>
    </xdr:from>
    <xdr:to>
      <xdr:col>24</xdr:col>
      <xdr:colOff>558800</xdr:colOff>
      <xdr:row>37</xdr:row>
      <xdr:rowOff>60219</xdr:rowOff>
    </xdr:to>
    <xdr:cxnSp macro="">
      <xdr:nvCxnSpPr>
        <xdr:cNvPr id="385" name="直線コネクタ 384"/>
        <xdr:cNvCxnSpPr/>
      </xdr:nvCxnSpPr>
      <xdr:spPr>
        <a:xfrm flipV="1">
          <a:off x="16179800" y="639582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60219</xdr:rowOff>
    </xdr:from>
    <xdr:to>
      <xdr:col>23</xdr:col>
      <xdr:colOff>406400</xdr:colOff>
      <xdr:row>37</xdr:row>
      <xdr:rowOff>76306</xdr:rowOff>
    </xdr:to>
    <xdr:cxnSp macro="">
      <xdr:nvCxnSpPr>
        <xdr:cNvPr id="388" name="直線コネクタ 387"/>
        <xdr:cNvCxnSpPr/>
      </xdr:nvCxnSpPr>
      <xdr:spPr>
        <a:xfrm flipV="1">
          <a:off x="15290800" y="640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76306</xdr:rowOff>
    </xdr:from>
    <xdr:to>
      <xdr:col>22</xdr:col>
      <xdr:colOff>203200</xdr:colOff>
      <xdr:row>37</xdr:row>
      <xdr:rowOff>100436</xdr:rowOff>
    </xdr:to>
    <xdr:cxnSp macro="">
      <xdr:nvCxnSpPr>
        <xdr:cNvPr id="391" name="直線コネクタ 390"/>
        <xdr:cNvCxnSpPr/>
      </xdr:nvCxnSpPr>
      <xdr:spPr>
        <a:xfrm flipV="1">
          <a:off x="14401800" y="6419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100436</xdr:rowOff>
    </xdr:from>
    <xdr:to>
      <xdr:col>21</xdr:col>
      <xdr:colOff>0</xdr:colOff>
      <xdr:row>37</xdr:row>
      <xdr:rowOff>112501</xdr:rowOff>
    </xdr:to>
    <xdr:cxnSp macro="">
      <xdr:nvCxnSpPr>
        <xdr:cNvPr id="394" name="直線コネクタ 393"/>
        <xdr:cNvCxnSpPr/>
      </xdr:nvCxnSpPr>
      <xdr:spPr>
        <a:xfrm flipV="1">
          <a:off x="13512800" y="644408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404" name="円/楕円 403"/>
        <xdr:cNvSpPr/>
      </xdr:nvSpPr>
      <xdr:spPr>
        <a:xfrm>
          <a:off x="169672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144903</xdr:rowOff>
    </xdr:from>
    <xdr:ext cx="762000" cy="259045"/>
    <xdr:sp macro="" textlink="">
      <xdr:nvSpPr>
        <xdr:cNvPr id="405" name="公債費負担の状況該当値テキスト"/>
        <xdr:cNvSpPr txBox="1"/>
      </xdr:nvSpPr>
      <xdr:spPr>
        <a:xfrm>
          <a:off x="17106900" y="63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9419</xdr:rowOff>
    </xdr:from>
    <xdr:to>
      <xdr:col>23</xdr:col>
      <xdr:colOff>457200</xdr:colOff>
      <xdr:row>37</xdr:row>
      <xdr:rowOff>111019</xdr:rowOff>
    </xdr:to>
    <xdr:sp macro="" textlink="">
      <xdr:nvSpPr>
        <xdr:cNvPr id="406" name="円/楕円 405"/>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407" name="テキスト ボックス 406"/>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25506</xdr:rowOff>
    </xdr:from>
    <xdr:to>
      <xdr:col>22</xdr:col>
      <xdr:colOff>254000</xdr:colOff>
      <xdr:row>37</xdr:row>
      <xdr:rowOff>127106</xdr:rowOff>
    </xdr:to>
    <xdr:sp macro="" textlink="">
      <xdr:nvSpPr>
        <xdr:cNvPr id="408" name="円/楕円 407"/>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111883</xdr:rowOff>
    </xdr:from>
    <xdr:ext cx="762000" cy="259045"/>
    <xdr:sp macro="" textlink="">
      <xdr:nvSpPr>
        <xdr:cNvPr id="409" name="テキスト ボックス 408"/>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49636</xdr:rowOff>
    </xdr:from>
    <xdr:to>
      <xdr:col>21</xdr:col>
      <xdr:colOff>50800</xdr:colOff>
      <xdr:row>37</xdr:row>
      <xdr:rowOff>151236</xdr:rowOff>
    </xdr:to>
    <xdr:sp macro="" textlink="">
      <xdr:nvSpPr>
        <xdr:cNvPr id="410" name="円/楕円 409"/>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136013</xdr:rowOff>
    </xdr:from>
    <xdr:ext cx="762000" cy="259045"/>
    <xdr:sp macro="" textlink="">
      <xdr:nvSpPr>
        <xdr:cNvPr id="411" name="テキスト ボックス 410"/>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61701</xdr:rowOff>
    </xdr:from>
    <xdr:to>
      <xdr:col>19</xdr:col>
      <xdr:colOff>533400</xdr:colOff>
      <xdr:row>37</xdr:row>
      <xdr:rowOff>163301</xdr:rowOff>
    </xdr:to>
    <xdr:sp macro="" textlink="">
      <xdr:nvSpPr>
        <xdr:cNvPr id="412" name="円/楕円 411"/>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148078</xdr:rowOff>
    </xdr:from>
    <xdr:ext cx="762000" cy="259045"/>
    <xdr:sp macro="" textlink="">
      <xdr:nvSpPr>
        <xdr:cNvPr id="413" name="テキスト ボックス 412"/>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将来負担比率は前年と比較し</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ポイントの改善、類似団体平均を</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ポイント下回った。将来負担比率が改善した要因としては、過疎債借入に伴い地方債の現在高は増加したが、下水道事業の起債償還が進んでいることに伴い、公営企業債等繰入見込額が減少したこと。また、充当可能基金の増加や基準財政需要額算入見込額の増加による充当可能財源等が増加したことなどが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156007</xdr:rowOff>
    </xdr:from>
    <xdr:to>
      <xdr:col>24</xdr:col>
      <xdr:colOff>558800</xdr:colOff>
      <xdr:row>15</xdr:row>
      <xdr:rowOff>14237</xdr:rowOff>
    </xdr:to>
    <xdr:cxnSp macro="">
      <xdr:nvCxnSpPr>
        <xdr:cNvPr id="445" name="直線コネクタ 444"/>
        <xdr:cNvCxnSpPr/>
      </xdr:nvCxnSpPr>
      <xdr:spPr>
        <a:xfrm flipV="1">
          <a:off x="16179800" y="2556307"/>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140784</xdr:rowOff>
    </xdr:from>
    <xdr:ext cx="762000" cy="259045"/>
    <xdr:sp macro="" textlink="">
      <xdr:nvSpPr>
        <xdr:cNvPr id="446" name="将来負担の状況平均値テキスト"/>
        <xdr:cNvSpPr txBox="1"/>
      </xdr:nvSpPr>
      <xdr:spPr>
        <a:xfrm>
          <a:off x="17106900" y="2541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14237</xdr:rowOff>
    </xdr:from>
    <xdr:to>
      <xdr:col>23</xdr:col>
      <xdr:colOff>406400</xdr:colOff>
      <xdr:row>15</xdr:row>
      <xdr:rowOff>74803</xdr:rowOff>
    </xdr:to>
    <xdr:cxnSp macro="">
      <xdr:nvCxnSpPr>
        <xdr:cNvPr id="448" name="直線コネクタ 447"/>
        <xdr:cNvCxnSpPr/>
      </xdr:nvCxnSpPr>
      <xdr:spPr>
        <a:xfrm flipV="1">
          <a:off x="15290800" y="2585987"/>
          <a:ext cx="889000" cy="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20511</xdr:rowOff>
    </xdr:from>
    <xdr:to>
      <xdr:col>22</xdr:col>
      <xdr:colOff>203200</xdr:colOff>
      <xdr:row>15</xdr:row>
      <xdr:rowOff>74803</xdr:rowOff>
    </xdr:to>
    <xdr:cxnSp macro="">
      <xdr:nvCxnSpPr>
        <xdr:cNvPr id="451" name="直線コネクタ 450"/>
        <xdr:cNvCxnSpPr/>
      </xdr:nvCxnSpPr>
      <xdr:spPr>
        <a:xfrm>
          <a:off x="14401800" y="2592261"/>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20511</xdr:rowOff>
    </xdr:from>
    <xdr:to>
      <xdr:col>21</xdr:col>
      <xdr:colOff>0</xdr:colOff>
      <xdr:row>15</xdr:row>
      <xdr:rowOff>40297</xdr:rowOff>
    </xdr:to>
    <xdr:cxnSp macro="">
      <xdr:nvCxnSpPr>
        <xdr:cNvPr id="454" name="直線コネクタ 453"/>
        <xdr:cNvCxnSpPr/>
      </xdr:nvCxnSpPr>
      <xdr:spPr>
        <a:xfrm flipV="1">
          <a:off x="13512800" y="2592261"/>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105207</xdr:rowOff>
    </xdr:from>
    <xdr:to>
      <xdr:col>24</xdr:col>
      <xdr:colOff>609600</xdr:colOff>
      <xdr:row>15</xdr:row>
      <xdr:rowOff>35357</xdr:rowOff>
    </xdr:to>
    <xdr:sp macro="" textlink="">
      <xdr:nvSpPr>
        <xdr:cNvPr id="464" name="円/楕円 463"/>
        <xdr:cNvSpPr/>
      </xdr:nvSpPr>
      <xdr:spPr>
        <a:xfrm>
          <a:off x="169672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26484</xdr:rowOff>
    </xdr:from>
    <xdr:ext cx="762000" cy="259045"/>
    <xdr:sp macro="" textlink="">
      <xdr:nvSpPr>
        <xdr:cNvPr id="465" name="将来負担の状況該当値テキスト"/>
        <xdr:cNvSpPr txBox="1"/>
      </xdr:nvSpPr>
      <xdr:spPr>
        <a:xfrm>
          <a:off x="17106900" y="242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134887</xdr:rowOff>
    </xdr:from>
    <xdr:to>
      <xdr:col>23</xdr:col>
      <xdr:colOff>457200</xdr:colOff>
      <xdr:row>15</xdr:row>
      <xdr:rowOff>65037</xdr:rowOff>
    </xdr:to>
    <xdr:sp macro="" textlink="">
      <xdr:nvSpPr>
        <xdr:cNvPr id="466" name="円/楕円 465"/>
        <xdr:cNvSpPr/>
      </xdr:nvSpPr>
      <xdr:spPr>
        <a:xfrm>
          <a:off x="16129000" y="253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75214</xdr:rowOff>
    </xdr:from>
    <xdr:ext cx="736600" cy="259045"/>
    <xdr:sp macro="" textlink="">
      <xdr:nvSpPr>
        <xdr:cNvPr id="467" name="テキスト ボックス 466"/>
        <xdr:cNvSpPr txBox="1"/>
      </xdr:nvSpPr>
      <xdr:spPr>
        <a:xfrm>
          <a:off x="15798800" y="230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24003</xdr:rowOff>
    </xdr:from>
    <xdr:to>
      <xdr:col>22</xdr:col>
      <xdr:colOff>254000</xdr:colOff>
      <xdr:row>15</xdr:row>
      <xdr:rowOff>125603</xdr:rowOff>
    </xdr:to>
    <xdr:sp macro="" textlink="">
      <xdr:nvSpPr>
        <xdr:cNvPr id="468" name="円/楕円 467"/>
        <xdr:cNvSpPr/>
      </xdr:nvSpPr>
      <xdr:spPr>
        <a:xfrm>
          <a:off x="15240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110380</xdr:rowOff>
    </xdr:from>
    <xdr:ext cx="762000" cy="259045"/>
    <xdr:sp macro="" textlink="">
      <xdr:nvSpPr>
        <xdr:cNvPr id="469" name="テキスト ボックス 468"/>
        <xdr:cNvSpPr txBox="1"/>
      </xdr:nvSpPr>
      <xdr:spPr>
        <a:xfrm>
          <a:off x="14909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141161</xdr:rowOff>
    </xdr:from>
    <xdr:to>
      <xdr:col>21</xdr:col>
      <xdr:colOff>50800</xdr:colOff>
      <xdr:row>15</xdr:row>
      <xdr:rowOff>71311</xdr:rowOff>
    </xdr:to>
    <xdr:sp macro="" textlink="">
      <xdr:nvSpPr>
        <xdr:cNvPr id="470" name="円/楕円 469"/>
        <xdr:cNvSpPr/>
      </xdr:nvSpPr>
      <xdr:spPr>
        <a:xfrm>
          <a:off x="14351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81488</xdr:rowOff>
    </xdr:from>
    <xdr:ext cx="762000" cy="259045"/>
    <xdr:sp macro="" textlink="">
      <xdr:nvSpPr>
        <xdr:cNvPr id="471" name="テキスト ボックス 470"/>
        <xdr:cNvSpPr txBox="1"/>
      </xdr:nvSpPr>
      <xdr:spPr>
        <a:xfrm>
          <a:off x="14020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160947</xdr:rowOff>
    </xdr:from>
    <xdr:to>
      <xdr:col>19</xdr:col>
      <xdr:colOff>533400</xdr:colOff>
      <xdr:row>15</xdr:row>
      <xdr:rowOff>91097</xdr:rowOff>
    </xdr:to>
    <xdr:sp macro="" textlink="">
      <xdr:nvSpPr>
        <xdr:cNvPr id="472" name="円/楕円 471"/>
        <xdr:cNvSpPr/>
      </xdr:nvSpPr>
      <xdr:spPr>
        <a:xfrm>
          <a:off x="13462000" y="25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101274</xdr:rowOff>
    </xdr:from>
    <xdr:ext cx="762000" cy="259045"/>
    <xdr:sp macro="" textlink="">
      <xdr:nvSpPr>
        <xdr:cNvPr id="473" name="テキスト ボックス 472"/>
        <xdr:cNvSpPr txBox="1"/>
      </xdr:nvSpPr>
      <xdr:spPr>
        <a:xfrm>
          <a:off x="13131800" y="233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人件費に係る経常収支比率は、類似団体平均と比較すると</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要因として、ゴミ処理及び消防業務を一部事務組合で行っていること、行財政健全化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153670</xdr:rowOff>
    </xdr:to>
    <xdr:cxnSp macro="">
      <xdr:nvCxnSpPr>
        <xdr:cNvPr id="66" name="直線コネクタ 65"/>
        <xdr:cNvCxnSpPr/>
      </xdr:nvCxnSpPr>
      <xdr:spPr>
        <a:xfrm flipV="1">
          <a:off x="3987800" y="6070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35560</xdr:rowOff>
    </xdr:to>
    <xdr:cxnSp macro="">
      <xdr:nvCxnSpPr>
        <xdr:cNvPr id="69" name="直線コネクタ 68"/>
        <xdr:cNvCxnSpPr/>
      </xdr:nvCxnSpPr>
      <xdr:spPr>
        <a:xfrm flipV="1">
          <a:off x="3098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66040</xdr:rowOff>
    </xdr:to>
    <xdr:cxnSp macro="">
      <xdr:nvCxnSpPr>
        <xdr:cNvPr id="72" name="直線コネクタ 71"/>
        <xdr:cNvCxnSpPr/>
      </xdr:nvCxnSpPr>
      <xdr:spPr>
        <a:xfrm flipV="1">
          <a:off x="2209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66040</xdr:rowOff>
    </xdr:to>
    <xdr:cxnSp macro="">
      <xdr:nvCxnSpPr>
        <xdr:cNvPr id="75" name="直線コネクタ 74"/>
        <xdr:cNvCxnSpPr/>
      </xdr:nvCxnSpPr>
      <xdr:spPr>
        <a:xfrm>
          <a:off x="1320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物件費に係る経常収支比率では類似団体とほぼ同水準ではあるが、人口１人当たりの決算額では、職員削減の反動により賃金が平均と比較して１５千円、２０５％と高水準となっている。</a:t>
          </a:r>
          <a:r>
            <a:rPr lang="ja-JP" altLang="en-US" sz="1100" b="0" i="0" baseline="0">
              <a:solidFill>
                <a:schemeClr val="dk1"/>
              </a:solidFill>
              <a:effectLst/>
              <a:latin typeface="+mn-lt"/>
              <a:ea typeface="+mn-ea"/>
              <a:cs typeface="+mn-cs"/>
            </a:rPr>
            <a:t>また、ふるさと寄付金の経費として需用費が平均と比較して２８千円、２０４％と高くなっている。</a:t>
          </a:r>
          <a:r>
            <a:rPr lang="ja-JP" altLang="ja-JP" sz="1100" b="0" i="0" baseline="0">
              <a:solidFill>
                <a:schemeClr val="dk1"/>
              </a:solidFill>
              <a:effectLst/>
              <a:latin typeface="+mn-lt"/>
              <a:ea typeface="+mn-ea"/>
              <a:cs typeface="+mn-cs"/>
            </a:rPr>
            <a:t>行財政健全化プラン等により職員数削減を進めてきていることで、職員人件費から嘱託・臨時職員賃金（物件費）へのシフトが起きていることが原因と考えられる。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17</xdr:row>
      <xdr:rowOff>167821</xdr:rowOff>
    </xdr:to>
    <xdr:cxnSp macro="">
      <xdr:nvCxnSpPr>
        <xdr:cNvPr id="129" name="直線コネクタ 128"/>
        <xdr:cNvCxnSpPr/>
      </xdr:nvCxnSpPr>
      <xdr:spPr>
        <a:xfrm flipV="1">
          <a:off x="15671800" y="3071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167821</xdr:rowOff>
    </xdr:to>
    <xdr:cxnSp macro="">
      <xdr:nvCxnSpPr>
        <xdr:cNvPr id="132" name="直線コネクタ 131"/>
        <xdr:cNvCxnSpPr/>
      </xdr:nvCxnSpPr>
      <xdr:spPr>
        <a:xfrm>
          <a:off x="14782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102507</xdr:rowOff>
    </xdr:to>
    <xdr:cxnSp macro="">
      <xdr:nvCxnSpPr>
        <xdr:cNvPr id="135" name="直線コネクタ 134"/>
        <xdr:cNvCxnSpPr/>
      </xdr:nvCxnSpPr>
      <xdr:spPr>
        <a:xfrm>
          <a:off x="13893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26307</xdr:rowOff>
    </xdr:to>
    <xdr:cxnSp macro="">
      <xdr:nvCxnSpPr>
        <xdr:cNvPr id="138" name="直線コネクタ 137"/>
        <xdr:cNvCxnSpPr/>
      </xdr:nvCxnSpPr>
      <xdr:spPr>
        <a:xfrm>
          <a:off x="13004800" y="294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48" name="円/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56" name="円/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扶助費に係る経常収支比率は類似団体を３．１％下回って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、、生活保護費の額</a:t>
          </a:r>
          <a:r>
            <a:rPr lang="ja-JP" altLang="en-US" sz="1100" b="0" i="0" baseline="0">
              <a:solidFill>
                <a:schemeClr val="dk1"/>
              </a:solidFill>
              <a:effectLst/>
              <a:latin typeface="+mn-lt"/>
              <a:ea typeface="+mn-ea"/>
              <a:cs typeface="+mn-cs"/>
            </a:rPr>
            <a:t>は入院等の経費が増加したことにより</a:t>
          </a:r>
          <a:r>
            <a:rPr lang="ja-JP" altLang="ja-JP" sz="1100" b="0" i="0" baseline="0">
              <a:solidFill>
                <a:schemeClr val="dk1"/>
              </a:solidFill>
              <a:effectLst/>
              <a:latin typeface="+mn-lt"/>
              <a:ea typeface="+mn-ea"/>
              <a:cs typeface="+mn-cs"/>
            </a:rPr>
            <a:t>昨年と比較して１千円</a:t>
          </a:r>
          <a:r>
            <a:rPr lang="ja-JP" altLang="en-US" sz="1100" b="0" i="0" baseline="0">
              <a:solidFill>
                <a:schemeClr val="dk1"/>
              </a:solidFill>
              <a:effectLst/>
              <a:latin typeface="+mn-lt"/>
              <a:ea typeface="+mn-ea"/>
              <a:cs typeface="+mn-cs"/>
            </a:rPr>
            <a:t>増加して</a:t>
          </a:r>
          <a:r>
            <a:rPr lang="ja-JP" altLang="ja-JP" sz="1100" b="0" i="0" baseline="0">
              <a:solidFill>
                <a:schemeClr val="dk1"/>
              </a:solidFill>
              <a:effectLst/>
              <a:latin typeface="+mn-lt"/>
              <a:ea typeface="+mn-ea"/>
              <a:cs typeface="+mn-cs"/>
            </a:rPr>
            <a:t>いる。今後も資格審査等の適正化や各種手当への特別加算等の見直しを進めていくことで、財政を圧迫する上昇傾向に歯止めをかけるよう努める。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92" name="直線コネクタ 191"/>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5" name="直線コネクタ 194"/>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7257</xdr:rowOff>
    </xdr:to>
    <xdr:cxnSp macro="">
      <xdr:nvCxnSpPr>
        <xdr:cNvPr id="198" name="直線コネクタ 197"/>
        <xdr:cNvCxnSpPr/>
      </xdr:nvCxnSpPr>
      <xdr:spPr>
        <a:xfrm flipV="1">
          <a:off x="2209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7257</xdr:rowOff>
    </xdr:to>
    <xdr:cxnSp macro="">
      <xdr:nvCxnSpPr>
        <xdr:cNvPr id="201" name="直線コネクタ 200"/>
        <xdr:cNvCxnSpPr/>
      </xdr:nvCxnSpPr>
      <xdr:spPr>
        <a:xfrm>
          <a:off x="1320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1" name="円/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3" name="円/楕円 21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4" name="テキスト ボックス 21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5" name="円/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7" name="円/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9" name="円/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％で類似団体平均を大きく上回っている。このうち繰出金分が</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％にのぼり、特に下水道事業会計への繰出しが数値を押し上げている。全市下水道化計画により下水道施設の整備を積極的に進めてきた結果、平成２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年度末には下水道普及率は９</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60</xdr:row>
      <xdr:rowOff>35560</xdr:rowOff>
    </xdr:to>
    <xdr:cxnSp macro="">
      <xdr:nvCxnSpPr>
        <xdr:cNvPr id="253" name="直線コネクタ 252"/>
        <xdr:cNvCxnSpPr/>
      </xdr:nvCxnSpPr>
      <xdr:spPr>
        <a:xfrm>
          <a:off x="15671800" y="101092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123190</xdr:rowOff>
    </xdr:to>
    <xdr:cxnSp macro="">
      <xdr:nvCxnSpPr>
        <xdr:cNvPr id="256" name="直線コネクタ 255"/>
        <xdr:cNvCxnSpPr/>
      </xdr:nvCxnSpPr>
      <xdr:spPr>
        <a:xfrm flipV="1">
          <a:off x="14782800" y="1010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123190</xdr:rowOff>
    </xdr:to>
    <xdr:cxnSp macro="">
      <xdr:nvCxnSpPr>
        <xdr:cNvPr id="259" name="直線コネクタ 258"/>
        <xdr:cNvCxnSpPr/>
      </xdr:nvCxnSpPr>
      <xdr:spPr>
        <a:xfrm>
          <a:off x="13893800" y="1010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130810</xdr:rowOff>
    </xdr:to>
    <xdr:cxnSp macro="">
      <xdr:nvCxnSpPr>
        <xdr:cNvPr id="262" name="直線コネクタ 261"/>
        <xdr:cNvCxnSpPr/>
      </xdr:nvCxnSpPr>
      <xdr:spPr>
        <a:xfrm flipV="1">
          <a:off x="13004800" y="10109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72" name="円/楕円 271"/>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64787</xdr:rowOff>
    </xdr:from>
    <xdr:ext cx="762000" cy="259045"/>
    <xdr:sp macro="" textlink="">
      <xdr:nvSpPr>
        <xdr:cNvPr id="273" name="その他該当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4" name="円/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76" name="円/楕円 275"/>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77" name="テキスト ボックス 276"/>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8" name="円/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80010</xdr:rowOff>
    </xdr:from>
    <xdr:to>
      <xdr:col>19</xdr:col>
      <xdr:colOff>6350</xdr:colOff>
      <xdr:row>60</xdr:row>
      <xdr:rowOff>10160</xdr:rowOff>
    </xdr:to>
    <xdr:sp macro="" textlink="">
      <xdr:nvSpPr>
        <xdr:cNvPr id="280" name="円/楕円 279"/>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166387</xdr:rowOff>
    </xdr:from>
    <xdr:ext cx="762000" cy="259045"/>
    <xdr:sp macro="" textlink="">
      <xdr:nvSpPr>
        <xdr:cNvPr id="281" name="テキスト ボックス 280"/>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補助費等に係る経常収支比率は、類似団体とほぼ同水準の１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．８％となっており、人口１人当たりの決算額では、類似団体を上回っているが、補助金等見直し検討委員会の設置により、毎年度見直しを行うことにより、補助金・負担金の縮小・廃止を実施している。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140716</xdr:rowOff>
    </xdr:to>
    <xdr:cxnSp macro="">
      <xdr:nvCxnSpPr>
        <xdr:cNvPr id="311" name="直線コネクタ 310"/>
        <xdr:cNvCxnSpPr/>
      </xdr:nvCxnSpPr>
      <xdr:spPr>
        <a:xfrm flipV="1">
          <a:off x="15671800" y="6267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36</xdr:row>
      <xdr:rowOff>145288</xdr:rowOff>
    </xdr:to>
    <xdr:cxnSp macro="">
      <xdr:nvCxnSpPr>
        <xdr:cNvPr id="314" name="直線コネクタ 313"/>
        <xdr:cNvCxnSpPr/>
      </xdr:nvCxnSpPr>
      <xdr:spPr>
        <a:xfrm flipV="1">
          <a:off x="14782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5842</xdr:rowOff>
    </xdr:to>
    <xdr:cxnSp macro="">
      <xdr:nvCxnSpPr>
        <xdr:cNvPr id="317" name="直線コネクタ 316"/>
        <xdr:cNvCxnSpPr/>
      </xdr:nvCxnSpPr>
      <xdr:spPr>
        <a:xfrm flipV="1">
          <a:off x="13893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37</xdr:row>
      <xdr:rowOff>5842</xdr:rowOff>
    </xdr:to>
    <xdr:cxnSp macro="">
      <xdr:nvCxnSpPr>
        <xdr:cNvPr id="320" name="直線コネクタ 319"/>
        <xdr:cNvCxnSpPr/>
      </xdr:nvCxnSpPr>
      <xdr:spPr>
        <a:xfrm>
          <a:off x="13004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30" name="円/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31"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2" name="円/楕円 331"/>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3" name="テキスト ボックス 332"/>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4" name="円/楕円 33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35" name="テキスト ボックス 33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6" name="円/楕円 33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7" name="テキスト ボックス 33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8" name="円/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公債費に係る経常収支比率は、類似団体平均を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％下回る１２．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った。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effectLst/>
          </a:endParaRPr>
        </a:p>
        <a:p>
          <a:pPr rtl="0"/>
          <a:r>
            <a:rPr lang="ja-JP" altLang="ja-JP" sz="1100" b="0" i="0" baseline="0">
              <a:solidFill>
                <a:schemeClr val="dk1"/>
              </a:solidFill>
              <a:effectLst/>
              <a:latin typeface="+mn-lt"/>
              <a:ea typeface="+mn-ea"/>
              <a:cs typeface="+mn-cs"/>
            </a:rPr>
            <a:t>今後は必要最低限の新たな過疎対策事業債や新規発行債を抑制して、健全な財政運営に努めていく。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52705</xdr:rowOff>
    </xdr:from>
    <xdr:to>
      <xdr:col>7</xdr:col>
      <xdr:colOff>15875</xdr:colOff>
      <xdr:row>74</xdr:row>
      <xdr:rowOff>67945</xdr:rowOff>
    </xdr:to>
    <xdr:cxnSp macro="">
      <xdr:nvCxnSpPr>
        <xdr:cNvPr id="371" name="直線コネクタ 370"/>
        <xdr:cNvCxnSpPr/>
      </xdr:nvCxnSpPr>
      <xdr:spPr>
        <a:xfrm>
          <a:off x="3987800" y="127400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46990</xdr:rowOff>
    </xdr:from>
    <xdr:to>
      <xdr:col>5</xdr:col>
      <xdr:colOff>549275</xdr:colOff>
      <xdr:row>74</xdr:row>
      <xdr:rowOff>52705</xdr:rowOff>
    </xdr:to>
    <xdr:cxnSp macro="">
      <xdr:nvCxnSpPr>
        <xdr:cNvPr id="374" name="直線コネクタ 373"/>
        <xdr:cNvCxnSpPr/>
      </xdr:nvCxnSpPr>
      <xdr:spPr>
        <a:xfrm>
          <a:off x="3098800" y="12734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46990</xdr:rowOff>
    </xdr:from>
    <xdr:to>
      <xdr:col>4</xdr:col>
      <xdr:colOff>346075</xdr:colOff>
      <xdr:row>74</xdr:row>
      <xdr:rowOff>98425</xdr:rowOff>
    </xdr:to>
    <xdr:cxnSp macro="">
      <xdr:nvCxnSpPr>
        <xdr:cNvPr id="377" name="直線コネクタ 376"/>
        <xdr:cNvCxnSpPr/>
      </xdr:nvCxnSpPr>
      <xdr:spPr>
        <a:xfrm flipV="1">
          <a:off x="2209800" y="12734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98425</xdr:rowOff>
    </xdr:from>
    <xdr:to>
      <xdr:col>3</xdr:col>
      <xdr:colOff>142875</xdr:colOff>
      <xdr:row>74</xdr:row>
      <xdr:rowOff>127000</xdr:rowOff>
    </xdr:to>
    <xdr:cxnSp macro="">
      <xdr:nvCxnSpPr>
        <xdr:cNvPr id="380" name="直線コネクタ 379"/>
        <xdr:cNvCxnSpPr/>
      </xdr:nvCxnSpPr>
      <xdr:spPr>
        <a:xfrm flipV="1">
          <a:off x="1320800" y="12785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17145</xdr:rowOff>
    </xdr:from>
    <xdr:to>
      <xdr:col>7</xdr:col>
      <xdr:colOff>66675</xdr:colOff>
      <xdr:row>74</xdr:row>
      <xdr:rowOff>118745</xdr:rowOff>
    </xdr:to>
    <xdr:sp macro="" textlink="">
      <xdr:nvSpPr>
        <xdr:cNvPr id="390" name="円/楕円 389"/>
        <xdr:cNvSpPr/>
      </xdr:nvSpPr>
      <xdr:spPr>
        <a:xfrm>
          <a:off x="47752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97172</xdr:rowOff>
    </xdr:from>
    <xdr:ext cx="762000" cy="259045"/>
    <xdr:sp macro="" textlink="">
      <xdr:nvSpPr>
        <xdr:cNvPr id="391" name="公債費該当値テキスト"/>
        <xdr:cNvSpPr txBox="1"/>
      </xdr:nvSpPr>
      <xdr:spPr>
        <a:xfrm>
          <a:off x="4914900" y="1261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xdr:rowOff>
    </xdr:from>
    <xdr:to>
      <xdr:col>5</xdr:col>
      <xdr:colOff>600075</xdr:colOff>
      <xdr:row>74</xdr:row>
      <xdr:rowOff>103505</xdr:rowOff>
    </xdr:to>
    <xdr:sp macro="" textlink="">
      <xdr:nvSpPr>
        <xdr:cNvPr id="392" name="円/楕円 391"/>
        <xdr:cNvSpPr/>
      </xdr:nvSpPr>
      <xdr:spPr>
        <a:xfrm>
          <a:off x="3937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113682</xdr:rowOff>
    </xdr:from>
    <xdr:ext cx="736600" cy="259045"/>
    <xdr:sp macro="" textlink="">
      <xdr:nvSpPr>
        <xdr:cNvPr id="393" name="テキスト ボックス 392"/>
        <xdr:cNvSpPr txBox="1"/>
      </xdr:nvSpPr>
      <xdr:spPr>
        <a:xfrm>
          <a:off x="3606800" y="1245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167640</xdr:rowOff>
    </xdr:from>
    <xdr:to>
      <xdr:col>4</xdr:col>
      <xdr:colOff>396875</xdr:colOff>
      <xdr:row>74</xdr:row>
      <xdr:rowOff>97790</xdr:rowOff>
    </xdr:to>
    <xdr:sp macro="" textlink="">
      <xdr:nvSpPr>
        <xdr:cNvPr id="394" name="円/楕円 393"/>
        <xdr:cNvSpPr/>
      </xdr:nvSpPr>
      <xdr:spPr>
        <a:xfrm>
          <a:off x="3048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107967</xdr:rowOff>
    </xdr:from>
    <xdr:ext cx="762000" cy="259045"/>
    <xdr:sp macro="" textlink="">
      <xdr:nvSpPr>
        <xdr:cNvPr id="395" name="テキスト ボックス 394"/>
        <xdr:cNvSpPr txBox="1"/>
      </xdr:nvSpPr>
      <xdr:spPr>
        <a:xfrm>
          <a:off x="2717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47625</xdr:rowOff>
    </xdr:from>
    <xdr:to>
      <xdr:col>3</xdr:col>
      <xdr:colOff>193675</xdr:colOff>
      <xdr:row>74</xdr:row>
      <xdr:rowOff>149225</xdr:rowOff>
    </xdr:to>
    <xdr:sp macro="" textlink="">
      <xdr:nvSpPr>
        <xdr:cNvPr id="396" name="円/楕円 395"/>
        <xdr:cNvSpPr/>
      </xdr:nvSpPr>
      <xdr:spPr>
        <a:xfrm>
          <a:off x="2159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159402</xdr:rowOff>
    </xdr:from>
    <xdr:ext cx="762000" cy="259045"/>
    <xdr:sp macro="" textlink="">
      <xdr:nvSpPr>
        <xdr:cNvPr id="397" name="テキスト ボックス 396"/>
        <xdr:cNvSpPr txBox="1"/>
      </xdr:nvSpPr>
      <xdr:spPr>
        <a:xfrm>
          <a:off x="1828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8" name="円/楕円 39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9" name="テキスト ボックス 39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公債費を除いた経常収支比率では、類似団体を</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％上回っており、中でも下水道事業会計への繰出が多くを占める繰出金が</a:t>
          </a:r>
          <a:r>
            <a:rPr lang="ja-JP" altLang="en-US" sz="1100" b="0" i="0" baseline="0">
              <a:solidFill>
                <a:schemeClr val="dk1"/>
              </a:solidFill>
              <a:effectLst/>
              <a:latin typeface="+mn-lt"/>
              <a:ea typeface="+mn-ea"/>
              <a:cs typeface="+mn-cs"/>
            </a:rPr>
            <a:t>２０．２</a:t>
          </a:r>
          <a:r>
            <a:rPr lang="ja-JP" altLang="ja-JP" sz="1100" b="0" i="0" baseline="0">
              <a:solidFill>
                <a:schemeClr val="dk1"/>
              </a:solidFill>
              <a:effectLst/>
              <a:latin typeface="+mn-lt"/>
              <a:ea typeface="+mn-ea"/>
              <a:cs typeface="+mn-cs"/>
            </a:rPr>
            <a:t>％となっている。類似団体との比較では、繰出金を含むその他の項目以外は同水準もしくは下回っている。下水道事業会計については、経費を削減するとともに、独立採算の原則に立ち返った料金の値上げによる健全化を図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8889</xdr:rowOff>
    </xdr:from>
    <xdr:to>
      <xdr:col>24</xdr:col>
      <xdr:colOff>31750</xdr:colOff>
      <xdr:row>79</xdr:row>
      <xdr:rowOff>43180</xdr:rowOff>
    </xdr:to>
    <xdr:cxnSp macro="">
      <xdr:nvCxnSpPr>
        <xdr:cNvPr id="432" name="直線コネクタ 431"/>
        <xdr:cNvCxnSpPr/>
      </xdr:nvCxnSpPr>
      <xdr:spPr>
        <a:xfrm>
          <a:off x="15671800" y="13553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8889</xdr:rowOff>
    </xdr:from>
    <xdr:to>
      <xdr:col>22</xdr:col>
      <xdr:colOff>565150</xdr:colOff>
      <xdr:row>79</xdr:row>
      <xdr:rowOff>81280</xdr:rowOff>
    </xdr:to>
    <xdr:cxnSp macro="">
      <xdr:nvCxnSpPr>
        <xdr:cNvPr id="435" name="直線コネクタ 434"/>
        <xdr:cNvCxnSpPr/>
      </xdr:nvCxnSpPr>
      <xdr:spPr>
        <a:xfrm flipV="1">
          <a:off x="14782800" y="13553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35561</xdr:rowOff>
    </xdr:from>
    <xdr:to>
      <xdr:col>21</xdr:col>
      <xdr:colOff>361950</xdr:colOff>
      <xdr:row>79</xdr:row>
      <xdr:rowOff>81280</xdr:rowOff>
    </xdr:to>
    <xdr:cxnSp macro="">
      <xdr:nvCxnSpPr>
        <xdr:cNvPr id="438" name="直線コネクタ 437"/>
        <xdr:cNvCxnSpPr/>
      </xdr:nvCxnSpPr>
      <xdr:spPr>
        <a:xfrm>
          <a:off x="13893800" y="13580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79</xdr:row>
      <xdr:rowOff>35561</xdr:rowOff>
    </xdr:to>
    <xdr:cxnSp macro="">
      <xdr:nvCxnSpPr>
        <xdr:cNvPr id="441" name="直線コネクタ 440"/>
        <xdr:cNvCxnSpPr/>
      </xdr:nvCxnSpPr>
      <xdr:spPr>
        <a:xfrm>
          <a:off x="13004800" y="13549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163830</xdr:rowOff>
    </xdr:from>
    <xdr:to>
      <xdr:col>24</xdr:col>
      <xdr:colOff>82550</xdr:colOff>
      <xdr:row>79</xdr:row>
      <xdr:rowOff>93980</xdr:rowOff>
    </xdr:to>
    <xdr:sp macro="" textlink="">
      <xdr:nvSpPr>
        <xdr:cNvPr id="451" name="円/楕円 450"/>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135907</xdr:rowOff>
    </xdr:from>
    <xdr:ext cx="762000" cy="259045"/>
    <xdr:sp macro="" textlink="">
      <xdr:nvSpPr>
        <xdr:cNvPr id="452" name="公債費以外該当値テキスト"/>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129539</xdr:rowOff>
    </xdr:from>
    <xdr:to>
      <xdr:col>22</xdr:col>
      <xdr:colOff>615950</xdr:colOff>
      <xdr:row>79</xdr:row>
      <xdr:rowOff>59689</xdr:rowOff>
    </xdr:to>
    <xdr:sp macro="" textlink="">
      <xdr:nvSpPr>
        <xdr:cNvPr id="453" name="円/楕円 452"/>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44466</xdr:rowOff>
    </xdr:from>
    <xdr:ext cx="736600" cy="259045"/>
    <xdr:sp macro="" textlink="">
      <xdr:nvSpPr>
        <xdr:cNvPr id="454" name="テキスト ボックス 453"/>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30480</xdr:rowOff>
    </xdr:from>
    <xdr:to>
      <xdr:col>21</xdr:col>
      <xdr:colOff>412750</xdr:colOff>
      <xdr:row>79</xdr:row>
      <xdr:rowOff>132080</xdr:rowOff>
    </xdr:to>
    <xdr:sp macro="" textlink="">
      <xdr:nvSpPr>
        <xdr:cNvPr id="455" name="円/楕円 454"/>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116857</xdr:rowOff>
    </xdr:from>
    <xdr:ext cx="762000" cy="259045"/>
    <xdr:sp macro="" textlink="">
      <xdr:nvSpPr>
        <xdr:cNvPr id="456" name="テキスト ボックス 455"/>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156211</xdr:rowOff>
    </xdr:from>
    <xdr:to>
      <xdr:col>20</xdr:col>
      <xdr:colOff>209550</xdr:colOff>
      <xdr:row>79</xdr:row>
      <xdr:rowOff>86361</xdr:rowOff>
    </xdr:to>
    <xdr:sp macro="" textlink="">
      <xdr:nvSpPr>
        <xdr:cNvPr id="457" name="円/楕円 456"/>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71138</xdr:rowOff>
    </xdr:from>
    <xdr:ext cx="762000" cy="259045"/>
    <xdr:sp macro="" textlink="">
      <xdr:nvSpPr>
        <xdr:cNvPr id="458" name="テキスト ボックス 457"/>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125730</xdr:rowOff>
    </xdr:from>
    <xdr:to>
      <xdr:col>19</xdr:col>
      <xdr:colOff>6350</xdr:colOff>
      <xdr:row>79</xdr:row>
      <xdr:rowOff>55880</xdr:rowOff>
    </xdr:to>
    <xdr:sp macro="" textlink="">
      <xdr:nvSpPr>
        <xdr:cNvPr id="459" name="円/楕円 458"/>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40657</xdr:rowOff>
    </xdr:from>
    <xdr:ext cx="762000" cy="259045"/>
    <xdr:sp macro="" textlink="">
      <xdr:nvSpPr>
        <xdr:cNvPr id="460" name="テキスト ボックス 459"/>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153226</xdr:rowOff>
    </xdr:from>
    <xdr:to>
      <xdr:col>4</xdr:col>
      <xdr:colOff>1117600</xdr:colOff>
      <xdr:row>15</xdr:row>
      <xdr:rowOff>163373</xdr:rowOff>
    </xdr:to>
    <xdr:cxnSp macro="">
      <xdr:nvCxnSpPr>
        <xdr:cNvPr id="50" name="直線コネクタ 49"/>
        <xdr:cNvCxnSpPr/>
      </xdr:nvCxnSpPr>
      <xdr:spPr bwMode="auto">
        <a:xfrm flipV="1">
          <a:off x="5003800" y="2772601"/>
          <a:ext cx="6477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163373</xdr:rowOff>
    </xdr:from>
    <xdr:to>
      <xdr:col>4</xdr:col>
      <xdr:colOff>469900</xdr:colOff>
      <xdr:row>15</xdr:row>
      <xdr:rowOff>166713</xdr:rowOff>
    </xdr:to>
    <xdr:cxnSp macro="">
      <xdr:nvCxnSpPr>
        <xdr:cNvPr id="53" name="直線コネクタ 52"/>
        <xdr:cNvCxnSpPr/>
      </xdr:nvCxnSpPr>
      <xdr:spPr bwMode="auto">
        <a:xfrm flipV="1">
          <a:off x="4305300" y="2782748"/>
          <a:ext cx="698500" cy="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166713</xdr:rowOff>
    </xdr:from>
    <xdr:to>
      <xdr:col>3</xdr:col>
      <xdr:colOff>904875</xdr:colOff>
      <xdr:row>16</xdr:row>
      <xdr:rowOff>470</xdr:rowOff>
    </xdr:to>
    <xdr:cxnSp macro="">
      <xdr:nvCxnSpPr>
        <xdr:cNvPr id="56" name="直線コネクタ 55"/>
        <xdr:cNvCxnSpPr/>
      </xdr:nvCxnSpPr>
      <xdr:spPr bwMode="auto">
        <a:xfrm flipV="1">
          <a:off x="3606800" y="2786088"/>
          <a:ext cx="6985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470</xdr:rowOff>
    </xdr:from>
    <xdr:to>
      <xdr:col>3</xdr:col>
      <xdr:colOff>206375</xdr:colOff>
      <xdr:row>16</xdr:row>
      <xdr:rowOff>10998</xdr:rowOff>
    </xdr:to>
    <xdr:cxnSp macro="">
      <xdr:nvCxnSpPr>
        <xdr:cNvPr id="59" name="直線コネクタ 58"/>
        <xdr:cNvCxnSpPr/>
      </xdr:nvCxnSpPr>
      <xdr:spPr bwMode="auto">
        <a:xfrm flipV="1">
          <a:off x="2908300" y="2791295"/>
          <a:ext cx="698500" cy="1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102426</xdr:rowOff>
    </xdr:from>
    <xdr:to>
      <xdr:col>5</xdr:col>
      <xdr:colOff>34925</xdr:colOff>
      <xdr:row>16</xdr:row>
      <xdr:rowOff>32576</xdr:rowOff>
    </xdr:to>
    <xdr:sp macro="" textlink="">
      <xdr:nvSpPr>
        <xdr:cNvPr id="69" name="円/楕円 68"/>
        <xdr:cNvSpPr/>
      </xdr:nvSpPr>
      <xdr:spPr bwMode="auto">
        <a:xfrm>
          <a:off x="5600700" y="272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118953</xdr:rowOff>
    </xdr:from>
    <xdr:ext cx="762000" cy="259045"/>
    <xdr:sp macro="" textlink="">
      <xdr:nvSpPr>
        <xdr:cNvPr id="70" name="人口1人当たり決算額の推移該当値テキスト130"/>
        <xdr:cNvSpPr txBox="1"/>
      </xdr:nvSpPr>
      <xdr:spPr>
        <a:xfrm>
          <a:off x="5740400" y="256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112573</xdr:rowOff>
    </xdr:from>
    <xdr:to>
      <xdr:col>4</xdr:col>
      <xdr:colOff>520700</xdr:colOff>
      <xdr:row>16</xdr:row>
      <xdr:rowOff>42723</xdr:rowOff>
    </xdr:to>
    <xdr:sp macro="" textlink="">
      <xdr:nvSpPr>
        <xdr:cNvPr id="71" name="円/楕円 70"/>
        <xdr:cNvSpPr/>
      </xdr:nvSpPr>
      <xdr:spPr bwMode="auto">
        <a:xfrm>
          <a:off x="4953000" y="273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52900</xdr:rowOff>
    </xdr:from>
    <xdr:ext cx="736600" cy="259045"/>
    <xdr:sp macro="" textlink="">
      <xdr:nvSpPr>
        <xdr:cNvPr id="72" name="テキスト ボックス 71"/>
        <xdr:cNvSpPr txBox="1"/>
      </xdr:nvSpPr>
      <xdr:spPr>
        <a:xfrm>
          <a:off x="4622800" y="25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115913</xdr:rowOff>
    </xdr:from>
    <xdr:to>
      <xdr:col>3</xdr:col>
      <xdr:colOff>955675</xdr:colOff>
      <xdr:row>16</xdr:row>
      <xdr:rowOff>46063</xdr:rowOff>
    </xdr:to>
    <xdr:sp macro="" textlink="">
      <xdr:nvSpPr>
        <xdr:cNvPr id="73" name="円/楕円 72"/>
        <xdr:cNvSpPr/>
      </xdr:nvSpPr>
      <xdr:spPr bwMode="auto">
        <a:xfrm>
          <a:off x="4254500" y="27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56240</xdr:rowOff>
    </xdr:from>
    <xdr:ext cx="762000" cy="259045"/>
    <xdr:sp macro="" textlink="">
      <xdr:nvSpPr>
        <xdr:cNvPr id="74" name="テキスト ボックス 73"/>
        <xdr:cNvSpPr txBox="1"/>
      </xdr:nvSpPr>
      <xdr:spPr>
        <a:xfrm>
          <a:off x="3924300" y="250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121120</xdr:rowOff>
    </xdr:from>
    <xdr:to>
      <xdr:col>3</xdr:col>
      <xdr:colOff>257175</xdr:colOff>
      <xdr:row>16</xdr:row>
      <xdr:rowOff>51270</xdr:rowOff>
    </xdr:to>
    <xdr:sp macro="" textlink="">
      <xdr:nvSpPr>
        <xdr:cNvPr id="75" name="円/楕円 74"/>
        <xdr:cNvSpPr/>
      </xdr:nvSpPr>
      <xdr:spPr bwMode="auto">
        <a:xfrm>
          <a:off x="35560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61447</xdr:rowOff>
    </xdr:from>
    <xdr:ext cx="762000" cy="259045"/>
    <xdr:sp macro="" textlink="">
      <xdr:nvSpPr>
        <xdr:cNvPr id="76" name="テキスト ボックス 75"/>
        <xdr:cNvSpPr txBox="1"/>
      </xdr:nvSpPr>
      <xdr:spPr>
        <a:xfrm>
          <a:off x="3225800" y="250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131648</xdr:rowOff>
    </xdr:from>
    <xdr:to>
      <xdr:col>2</xdr:col>
      <xdr:colOff>692150</xdr:colOff>
      <xdr:row>16</xdr:row>
      <xdr:rowOff>61798</xdr:rowOff>
    </xdr:to>
    <xdr:sp macro="" textlink="">
      <xdr:nvSpPr>
        <xdr:cNvPr id="77" name="円/楕円 76"/>
        <xdr:cNvSpPr/>
      </xdr:nvSpPr>
      <xdr:spPr bwMode="auto">
        <a:xfrm>
          <a:off x="2857500" y="275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71975</xdr:rowOff>
    </xdr:from>
    <xdr:ext cx="762000" cy="259045"/>
    <xdr:sp macro="" textlink="">
      <xdr:nvSpPr>
        <xdr:cNvPr id="78" name="テキスト ボックス 77"/>
        <xdr:cNvSpPr txBox="1"/>
      </xdr:nvSpPr>
      <xdr:spPr>
        <a:xfrm>
          <a:off x="2527300" y="25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308359</xdr:rowOff>
    </xdr:from>
    <xdr:to>
      <xdr:col>4</xdr:col>
      <xdr:colOff>1117600</xdr:colOff>
      <xdr:row>37</xdr:row>
      <xdr:rowOff>316223</xdr:rowOff>
    </xdr:to>
    <xdr:cxnSp macro="">
      <xdr:nvCxnSpPr>
        <xdr:cNvPr id="112" name="直線コネクタ 111"/>
        <xdr:cNvCxnSpPr/>
      </xdr:nvCxnSpPr>
      <xdr:spPr bwMode="auto">
        <a:xfrm flipV="1">
          <a:off x="5003800" y="7433059"/>
          <a:ext cx="6477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316223</xdr:rowOff>
    </xdr:from>
    <xdr:to>
      <xdr:col>4</xdr:col>
      <xdr:colOff>469900</xdr:colOff>
      <xdr:row>37</xdr:row>
      <xdr:rowOff>319553</xdr:rowOff>
    </xdr:to>
    <xdr:cxnSp macro="">
      <xdr:nvCxnSpPr>
        <xdr:cNvPr id="115" name="直線コネクタ 114"/>
        <xdr:cNvCxnSpPr/>
      </xdr:nvCxnSpPr>
      <xdr:spPr bwMode="auto">
        <a:xfrm flipV="1">
          <a:off x="4305300" y="7440923"/>
          <a:ext cx="698500" cy="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301589</xdr:rowOff>
    </xdr:from>
    <xdr:to>
      <xdr:col>3</xdr:col>
      <xdr:colOff>904875</xdr:colOff>
      <xdr:row>37</xdr:row>
      <xdr:rowOff>319553</xdr:rowOff>
    </xdr:to>
    <xdr:cxnSp macro="">
      <xdr:nvCxnSpPr>
        <xdr:cNvPr id="118" name="直線コネクタ 117"/>
        <xdr:cNvCxnSpPr/>
      </xdr:nvCxnSpPr>
      <xdr:spPr bwMode="auto">
        <a:xfrm>
          <a:off x="3606800" y="7426289"/>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295128</xdr:rowOff>
    </xdr:from>
    <xdr:to>
      <xdr:col>3</xdr:col>
      <xdr:colOff>206375</xdr:colOff>
      <xdr:row>37</xdr:row>
      <xdr:rowOff>301589</xdr:rowOff>
    </xdr:to>
    <xdr:cxnSp macro="">
      <xdr:nvCxnSpPr>
        <xdr:cNvPr id="121" name="直線コネクタ 120"/>
        <xdr:cNvCxnSpPr/>
      </xdr:nvCxnSpPr>
      <xdr:spPr bwMode="auto">
        <a:xfrm>
          <a:off x="2908300" y="7419828"/>
          <a:ext cx="698500" cy="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257559</xdr:rowOff>
    </xdr:from>
    <xdr:to>
      <xdr:col>5</xdr:col>
      <xdr:colOff>34925</xdr:colOff>
      <xdr:row>38</xdr:row>
      <xdr:rowOff>16259</xdr:rowOff>
    </xdr:to>
    <xdr:sp macro="" textlink="">
      <xdr:nvSpPr>
        <xdr:cNvPr id="131" name="円/楕円 130"/>
        <xdr:cNvSpPr/>
      </xdr:nvSpPr>
      <xdr:spPr bwMode="auto">
        <a:xfrm>
          <a:off x="5600700" y="73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39136</xdr:rowOff>
    </xdr:from>
    <xdr:ext cx="762000" cy="259045"/>
    <xdr:sp macro="" textlink="">
      <xdr:nvSpPr>
        <xdr:cNvPr id="132" name="人口1人当たり決算額の推移該当値テキスト445"/>
        <xdr:cNvSpPr txBox="1"/>
      </xdr:nvSpPr>
      <xdr:spPr>
        <a:xfrm>
          <a:off x="5740400" y="71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265423</xdr:rowOff>
    </xdr:from>
    <xdr:to>
      <xdr:col>4</xdr:col>
      <xdr:colOff>520700</xdr:colOff>
      <xdr:row>38</xdr:row>
      <xdr:rowOff>24123</xdr:rowOff>
    </xdr:to>
    <xdr:sp macro="" textlink="">
      <xdr:nvSpPr>
        <xdr:cNvPr id="133" name="円/楕円 132"/>
        <xdr:cNvSpPr/>
      </xdr:nvSpPr>
      <xdr:spPr bwMode="auto">
        <a:xfrm>
          <a:off x="4953000" y="739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34300</xdr:rowOff>
    </xdr:from>
    <xdr:ext cx="736600" cy="259045"/>
    <xdr:sp macro="" textlink="">
      <xdr:nvSpPr>
        <xdr:cNvPr id="134" name="テキスト ボックス 133"/>
        <xdr:cNvSpPr txBox="1"/>
      </xdr:nvSpPr>
      <xdr:spPr>
        <a:xfrm>
          <a:off x="4622800" y="71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268753</xdr:rowOff>
    </xdr:from>
    <xdr:to>
      <xdr:col>3</xdr:col>
      <xdr:colOff>955675</xdr:colOff>
      <xdr:row>38</xdr:row>
      <xdr:rowOff>27453</xdr:rowOff>
    </xdr:to>
    <xdr:sp macro="" textlink="">
      <xdr:nvSpPr>
        <xdr:cNvPr id="135" name="円/楕円 134"/>
        <xdr:cNvSpPr/>
      </xdr:nvSpPr>
      <xdr:spPr bwMode="auto">
        <a:xfrm>
          <a:off x="4254500" y="739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37630</xdr:rowOff>
    </xdr:from>
    <xdr:ext cx="762000" cy="259045"/>
    <xdr:sp macro="" textlink="">
      <xdr:nvSpPr>
        <xdr:cNvPr id="136" name="テキスト ボックス 135"/>
        <xdr:cNvSpPr txBox="1"/>
      </xdr:nvSpPr>
      <xdr:spPr>
        <a:xfrm>
          <a:off x="3924300" y="716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250789</xdr:rowOff>
    </xdr:from>
    <xdr:to>
      <xdr:col>3</xdr:col>
      <xdr:colOff>257175</xdr:colOff>
      <xdr:row>38</xdr:row>
      <xdr:rowOff>9489</xdr:rowOff>
    </xdr:to>
    <xdr:sp macro="" textlink="">
      <xdr:nvSpPr>
        <xdr:cNvPr id="137" name="円/楕円 136"/>
        <xdr:cNvSpPr/>
      </xdr:nvSpPr>
      <xdr:spPr bwMode="auto">
        <a:xfrm>
          <a:off x="3556000" y="737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19666</xdr:rowOff>
    </xdr:from>
    <xdr:ext cx="762000" cy="259045"/>
    <xdr:sp macro="" textlink="">
      <xdr:nvSpPr>
        <xdr:cNvPr id="138" name="テキスト ボックス 137"/>
        <xdr:cNvSpPr txBox="1"/>
      </xdr:nvSpPr>
      <xdr:spPr>
        <a:xfrm>
          <a:off x="3225800" y="714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244328</xdr:rowOff>
    </xdr:from>
    <xdr:to>
      <xdr:col>2</xdr:col>
      <xdr:colOff>692150</xdr:colOff>
      <xdr:row>38</xdr:row>
      <xdr:rowOff>3028</xdr:rowOff>
    </xdr:to>
    <xdr:sp macro="" textlink="">
      <xdr:nvSpPr>
        <xdr:cNvPr id="139" name="円/楕円 138"/>
        <xdr:cNvSpPr/>
      </xdr:nvSpPr>
      <xdr:spPr bwMode="auto">
        <a:xfrm>
          <a:off x="2857500" y="736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13205</xdr:rowOff>
    </xdr:from>
    <xdr:ext cx="762000" cy="259045"/>
    <xdr:sp macro="" textlink="">
      <xdr:nvSpPr>
        <xdr:cNvPr id="140" name="テキスト ボックス 139"/>
        <xdr:cNvSpPr txBox="1"/>
      </xdr:nvSpPr>
      <xdr:spPr>
        <a:xfrm>
          <a:off x="2527300" y="713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12471</xdr:rowOff>
    </xdr:from>
    <xdr:to>
      <xdr:col>6</xdr:col>
      <xdr:colOff>511175</xdr:colOff>
      <xdr:row>35</xdr:row>
      <xdr:rowOff>27559</xdr:rowOff>
    </xdr:to>
    <xdr:cxnSp macro="">
      <xdr:nvCxnSpPr>
        <xdr:cNvPr id="61" name="直線コネクタ 60"/>
        <xdr:cNvCxnSpPr/>
      </xdr:nvCxnSpPr>
      <xdr:spPr>
        <a:xfrm flipV="1">
          <a:off x="3797300" y="6013221"/>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171056</xdr:rowOff>
    </xdr:from>
    <xdr:to>
      <xdr:col>5</xdr:col>
      <xdr:colOff>358775</xdr:colOff>
      <xdr:row>35</xdr:row>
      <xdr:rowOff>27559</xdr:rowOff>
    </xdr:to>
    <xdr:cxnSp macro="">
      <xdr:nvCxnSpPr>
        <xdr:cNvPr id="64" name="直線コネクタ 63"/>
        <xdr:cNvCxnSpPr/>
      </xdr:nvCxnSpPr>
      <xdr:spPr>
        <a:xfrm>
          <a:off x="2908300" y="6000356"/>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171056</xdr:rowOff>
    </xdr:from>
    <xdr:to>
      <xdr:col>4</xdr:col>
      <xdr:colOff>155575</xdr:colOff>
      <xdr:row>35</xdr:row>
      <xdr:rowOff>3315</xdr:rowOff>
    </xdr:to>
    <xdr:cxnSp macro="">
      <xdr:nvCxnSpPr>
        <xdr:cNvPr id="67" name="直線コネクタ 66"/>
        <xdr:cNvCxnSpPr/>
      </xdr:nvCxnSpPr>
      <xdr:spPr>
        <a:xfrm flipV="1">
          <a:off x="2019300" y="6000356"/>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3315</xdr:rowOff>
    </xdr:from>
    <xdr:to>
      <xdr:col>2</xdr:col>
      <xdr:colOff>638175</xdr:colOff>
      <xdr:row>35</xdr:row>
      <xdr:rowOff>27305</xdr:rowOff>
    </xdr:to>
    <xdr:cxnSp macro="">
      <xdr:nvCxnSpPr>
        <xdr:cNvPr id="70" name="直線コネクタ 69"/>
        <xdr:cNvCxnSpPr/>
      </xdr:nvCxnSpPr>
      <xdr:spPr>
        <a:xfrm flipV="1">
          <a:off x="1130300" y="6004065"/>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133121</xdr:rowOff>
    </xdr:from>
    <xdr:to>
      <xdr:col>6</xdr:col>
      <xdr:colOff>561975</xdr:colOff>
      <xdr:row>35</xdr:row>
      <xdr:rowOff>63271</xdr:rowOff>
    </xdr:to>
    <xdr:sp macro="" textlink="">
      <xdr:nvSpPr>
        <xdr:cNvPr id="80" name="円/楕円 79"/>
        <xdr:cNvSpPr/>
      </xdr:nvSpPr>
      <xdr:spPr>
        <a:xfrm>
          <a:off x="4584700" y="59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111548</xdr:rowOff>
    </xdr:from>
    <xdr:ext cx="534377" cy="259045"/>
    <xdr:sp macro="" textlink="">
      <xdr:nvSpPr>
        <xdr:cNvPr id="81" name="人件費該当値テキスト"/>
        <xdr:cNvSpPr txBox="1"/>
      </xdr:nvSpPr>
      <xdr:spPr>
        <a:xfrm>
          <a:off x="4686300" y="59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148209</xdr:rowOff>
    </xdr:from>
    <xdr:to>
      <xdr:col>5</xdr:col>
      <xdr:colOff>409575</xdr:colOff>
      <xdr:row>35</xdr:row>
      <xdr:rowOff>78359</xdr:rowOff>
    </xdr:to>
    <xdr:sp macro="" textlink="">
      <xdr:nvSpPr>
        <xdr:cNvPr id="82" name="円/楕円 81"/>
        <xdr:cNvSpPr/>
      </xdr:nvSpPr>
      <xdr:spPr>
        <a:xfrm>
          <a:off x="3746500" y="5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69486</xdr:rowOff>
    </xdr:from>
    <xdr:ext cx="534377" cy="259045"/>
    <xdr:sp macro="" textlink="">
      <xdr:nvSpPr>
        <xdr:cNvPr id="83" name="テキスト ボックス 82"/>
        <xdr:cNvSpPr txBox="1"/>
      </xdr:nvSpPr>
      <xdr:spPr>
        <a:xfrm>
          <a:off x="3530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120256</xdr:rowOff>
    </xdr:from>
    <xdr:to>
      <xdr:col>4</xdr:col>
      <xdr:colOff>206375</xdr:colOff>
      <xdr:row>35</xdr:row>
      <xdr:rowOff>50406</xdr:rowOff>
    </xdr:to>
    <xdr:sp macro="" textlink="">
      <xdr:nvSpPr>
        <xdr:cNvPr id="84" name="円/楕円 83"/>
        <xdr:cNvSpPr/>
      </xdr:nvSpPr>
      <xdr:spPr>
        <a:xfrm>
          <a:off x="2857500" y="59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66933</xdr:rowOff>
    </xdr:from>
    <xdr:ext cx="534377" cy="259045"/>
    <xdr:sp macro="" textlink="">
      <xdr:nvSpPr>
        <xdr:cNvPr id="85" name="テキスト ボックス 84"/>
        <xdr:cNvSpPr txBox="1"/>
      </xdr:nvSpPr>
      <xdr:spPr>
        <a:xfrm>
          <a:off x="2641111" y="57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123965</xdr:rowOff>
    </xdr:from>
    <xdr:to>
      <xdr:col>3</xdr:col>
      <xdr:colOff>3175</xdr:colOff>
      <xdr:row>35</xdr:row>
      <xdr:rowOff>54115</xdr:rowOff>
    </xdr:to>
    <xdr:sp macro="" textlink="">
      <xdr:nvSpPr>
        <xdr:cNvPr id="86" name="円/楕円 85"/>
        <xdr:cNvSpPr/>
      </xdr:nvSpPr>
      <xdr:spPr>
        <a:xfrm>
          <a:off x="1968500" y="59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70642</xdr:rowOff>
    </xdr:from>
    <xdr:ext cx="534377" cy="259045"/>
    <xdr:sp macro="" textlink="">
      <xdr:nvSpPr>
        <xdr:cNvPr id="87" name="テキスト ボックス 86"/>
        <xdr:cNvSpPr txBox="1"/>
      </xdr:nvSpPr>
      <xdr:spPr>
        <a:xfrm>
          <a:off x="1752111" y="57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147955</xdr:rowOff>
    </xdr:from>
    <xdr:to>
      <xdr:col>1</xdr:col>
      <xdr:colOff>485775</xdr:colOff>
      <xdr:row>35</xdr:row>
      <xdr:rowOff>78105</xdr:rowOff>
    </xdr:to>
    <xdr:sp macro="" textlink="">
      <xdr:nvSpPr>
        <xdr:cNvPr id="88" name="円/楕円 87"/>
        <xdr:cNvSpPr/>
      </xdr:nvSpPr>
      <xdr:spPr>
        <a:xfrm>
          <a:off x="1079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94632</xdr:rowOff>
    </xdr:from>
    <xdr:ext cx="534377" cy="259045"/>
    <xdr:sp macro="" textlink="">
      <xdr:nvSpPr>
        <xdr:cNvPr id="89" name="テキスト ボックス 88"/>
        <xdr:cNvSpPr txBox="1"/>
      </xdr:nvSpPr>
      <xdr:spPr>
        <a:xfrm>
          <a:off x="863111" y="57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79743</xdr:rowOff>
    </xdr:from>
    <xdr:to>
      <xdr:col>6</xdr:col>
      <xdr:colOff>511175</xdr:colOff>
      <xdr:row>52</xdr:row>
      <xdr:rowOff>141250</xdr:rowOff>
    </xdr:to>
    <xdr:cxnSp macro="">
      <xdr:nvCxnSpPr>
        <xdr:cNvPr id="119" name="直線コネクタ 118"/>
        <xdr:cNvCxnSpPr/>
      </xdr:nvCxnSpPr>
      <xdr:spPr>
        <a:xfrm>
          <a:off x="3797300" y="8823693"/>
          <a:ext cx="838200" cy="2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79743</xdr:rowOff>
    </xdr:from>
    <xdr:to>
      <xdr:col>5</xdr:col>
      <xdr:colOff>358775</xdr:colOff>
      <xdr:row>54</xdr:row>
      <xdr:rowOff>109766</xdr:rowOff>
    </xdr:to>
    <xdr:cxnSp macro="">
      <xdr:nvCxnSpPr>
        <xdr:cNvPr id="122" name="直線コネクタ 121"/>
        <xdr:cNvCxnSpPr/>
      </xdr:nvCxnSpPr>
      <xdr:spPr>
        <a:xfrm flipV="1">
          <a:off x="2908300" y="8823693"/>
          <a:ext cx="889000" cy="5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109766</xdr:rowOff>
    </xdr:from>
    <xdr:to>
      <xdr:col>4</xdr:col>
      <xdr:colOff>155575</xdr:colOff>
      <xdr:row>56</xdr:row>
      <xdr:rowOff>57379</xdr:rowOff>
    </xdr:to>
    <xdr:cxnSp macro="">
      <xdr:nvCxnSpPr>
        <xdr:cNvPr id="125" name="直線コネクタ 124"/>
        <xdr:cNvCxnSpPr/>
      </xdr:nvCxnSpPr>
      <xdr:spPr>
        <a:xfrm flipV="1">
          <a:off x="2019300" y="9368066"/>
          <a:ext cx="889000" cy="2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49416</xdr:rowOff>
    </xdr:from>
    <xdr:to>
      <xdr:col>2</xdr:col>
      <xdr:colOff>638175</xdr:colOff>
      <xdr:row>56</xdr:row>
      <xdr:rowOff>57379</xdr:rowOff>
    </xdr:to>
    <xdr:cxnSp macro="">
      <xdr:nvCxnSpPr>
        <xdr:cNvPr id="128" name="直線コネクタ 127"/>
        <xdr:cNvCxnSpPr/>
      </xdr:nvCxnSpPr>
      <xdr:spPr>
        <a:xfrm>
          <a:off x="1130300" y="9650616"/>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90450</xdr:rowOff>
    </xdr:from>
    <xdr:to>
      <xdr:col>6</xdr:col>
      <xdr:colOff>561975</xdr:colOff>
      <xdr:row>53</xdr:row>
      <xdr:rowOff>20600</xdr:rowOff>
    </xdr:to>
    <xdr:sp macro="" textlink="">
      <xdr:nvSpPr>
        <xdr:cNvPr id="138" name="円/楕円 137"/>
        <xdr:cNvSpPr/>
      </xdr:nvSpPr>
      <xdr:spPr>
        <a:xfrm>
          <a:off x="4584700" y="90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113327</xdr:rowOff>
    </xdr:from>
    <xdr:ext cx="599010" cy="259045"/>
    <xdr:sp macro="" textlink="">
      <xdr:nvSpPr>
        <xdr:cNvPr id="139" name="物件費該当値テキスト"/>
        <xdr:cNvSpPr txBox="1"/>
      </xdr:nvSpPr>
      <xdr:spPr>
        <a:xfrm>
          <a:off x="4686300" y="88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116,878</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28943</xdr:rowOff>
    </xdr:from>
    <xdr:to>
      <xdr:col>5</xdr:col>
      <xdr:colOff>409575</xdr:colOff>
      <xdr:row>51</xdr:row>
      <xdr:rowOff>130543</xdr:rowOff>
    </xdr:to>
    <xdr:sp macro="" textlink="">
      <xdr:nvSpPr>
        <xdr:cNvPr id="140" name="円/楕円 139"/>
        <xdr:cNvSpPr/>
      </xdr:nvSpPr>
      <xdr:spPr>
        <a:xfrm>
          <a:off x="3746500" y="87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147070</xdr:rowOff>
    </xdr:from>
    <xdr:ext cx="599010" cy="259045"/>
    <xdr:sp macro="" textlink="">
      <xdr:nvSpPr>
        <xdr:cNvPr id="141" name="テキスト ボックス 140"/>
        <xdr:cNvSpPr txBox="1"/>
      </xdr:nvSpPr>
      <xdr:spPr>
        <a:xfrm>
          <a:off x="3497794" y="854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58966</xdr:rowOff>
    </xdr:from>
    <xdr:to>
      <xdr:col>4</xdr:col>
      <xdr:colOff>206375</xdr:colOff>
      <xdr:row>54</xdr:row>
      <xdr:rowOff>160566</xdr:rowOff>
    </xdr:to>
    <xdr:sp macro="" textlink="">
      <xdr:nvSpPr>
        <xdr:cNvPr id="142" name="円/楕円 141"/>
        <xdr:cNvSpPr/>
      </xdr:nvSpPr>
      <xdr:spPr>
        <a:xfrm>
          <a:off x="2857500" y="93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5643</xdr:rowOff>
    </xdr:from>
    <xdr:ext cx="534377" cy="259045"/>
    <xdr:sp macro="" textlink="">
      <xdr:nvSpPr>
        <xdr:cNvPr id="143" name="テキスト ボックス 142"/>
        <xdr:cNvSpPr txBox="1"/>
      </xdr:nvSpPr>
      <xdr:spPr>
        <a:xfrm>
          <a:off x="2641111" y="90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6579</xdr:rowOff>
    </xdr:from>
    <xdr:to>
      <xdr:col>3</xdr:col>
      <xdr:colOff>3175</xdr:colOff>
      <xdr:row>56</xdr:row>
      <xdr:rowOff>108179</xdr:rowOff>
    </xdr:to>
    <xdr:sp macro="" textlink="">
      <xdr:nvSpPr>
        <xdr:cNvPr id="144" name="円/楕円 143"/>
        <xdr:cNvSpPr/>
      </xdr:nvSpPr>
      <xdr:spPr>
        <a:xfrm>
          <a:off x="1968500" y="96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124706</xdr:rowOff>
    </xdr:from>
    <xdr:ext cx="534377" cy="259045"/>
    <xdr:sp macro="" textlink="">
      <xdr:nvSpPr>
        <xdr:cNvPr id="145" name="テキスト ボックス 144"/>
        <xdr:cNvSpPr txBox="1"/>
      </xdr:nvSpPr>
      <xdr:spPr>
        <a:xfrm>
          <a:off x="1752111" y="93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170066</xdr:rowOff>
    </xdr:from>
    <xdr:to>
      <xdr:col>1</xdr:col>
      <xdr:colOff>485775</xdr:colOff>
      <xdr:row>56</xdr:row>
      <xdr:rowOff>100216</xdr:rowOff>
    </xdr:to>
    <xdr:sp macro="" textlink="">
      <xdr:nvSpPr>
        <xdr:cNvPr id="146" name="円/楕円 145"/>
        <xdr:cNvSpPr/>
      </xdr:nvSpPr>
      <xdr:spPr>
        <a:xfrm>
          <a:off x="1079500" y="95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116743</xdr:rowOff>
    </xdr:from>
    <xdr:ext cx="534377" cy="259045"/>
    <xdr:sp macro="" textlink="">
      <xdr:nvSpPr>
        <xdr:cNvPr id="147" name="テキスト ボックス 146"/>
        <xdr:cNvSpPr txBox="1"/>
      </xdr:nvSpPr>
      <xdr:spPr>
        <a:xfrm>
          <a:off x="863111" y="93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58972</xdr:rowOff>
    </xdr:from>
    <xdr:to>
      <xdr:col>6</xdr:col>
      <xdr:colOff>511175</xdr:colOff>
      <xdr:row>75</xdr:row>
      <xdr:rowOff>143619</xdr:rowOff>
    </xdr:to>
    <xdr:cxnSp macro="">
      <xdr:nvCxnSpPr>
        <xdr:cNvPr id="178" name="直線コネクタ 177"/>
        <xdr:cNvCxnSpPr/>
      </xdr:nvCxnSpPr>
      <xdr:spPr>
        <a:xfrm flipV="1">
          <a:off x="3797300" y="12574822"/>
          <a:ext cx="838200" cy="4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82648</xdr:rowOff>
    </xdr:from>
    <xdr:to>
      <xdr:col>5</xdr:col>
      <xdr:colOff>358775</xdr:colOff>
      <xdr:row>75</xdr:row>
      <xdr:rowOff>143619</xdr:rowOff>
    </xdr:to>
    <xdr:cxnSp macro="">
      <xdr:nvCxnSpPr>
        <xdr:cNvPr id="181" name="直線コネクタ 180"/>
        <xdr:cNvCxnSpPr/>
      </xdr:nvCxnSpPr>
      <xdr:spPr>
        <a:xfrm>
          <a:off x="2908300" y="12598498"/>
          <a:ext cx="889000" cy="40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82648</xdr:rowOff>
    </xdr:from>
    <xdr:to>
      <xdr:col>4</xdr:col>
      <xdr:colOff>155575</xdr:colOff>
      <xdr:row>74</xdr:row>
      <xdr:rowOff>134246</xdr:rowOff>
    </xdr:to>
    <xdr:cxnSp macro="">
      <xdr:nvCxnSpPr>
        <xdr:cNvPr id="184" name="直線コネクタ 183"/>
        <xdr:cNvCxnSpPr/>
      </xdr:nvCxnSpPr>
      <xdr:spPr>
        <a:xfrm flipV="1">
          <a:off x="2019300" y="12598498"/>
          <a:ext cx="889000" cy="2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161286</xdr:rowOff>
    </xdr:from>
    <xdr:to>
      <xdr:col>2</xdr:col>
      <xdr:colOff>638175</xdr:colOff>
      <xdr:row>74</xdr:row>
      <xdr:rowOff>134246</xdr:rowOff>
    </xdr:to>
    <xdr:cxnSp macro="">
      <xdr:nvCxnSpPr>
        <xdr:cNvPr id="187" name="直線コネクタ 186"/>
        <xdr:cNvCxnSpPr/>
      </xdr:nvCxnSpPr>
      <xdr:spPr>
        <a:xfrm>
          <a:off x="1130300" y="12677136"/>
          <a:ext cx="889000" cy="1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8172</xdr:rowOff>
    </xdr:from>
    <xdr:to>
      <xdr:col>6</xdr:col>
      <xdr:colOff>561975</xdr:colOff>
      <xdr:row>73</xdr:row>
      <xdr:rowOff>109772</xdr:rowOff>
    </xdr:to>
    <xdr:sp macro="" textlink="">
      <xdr:nvSpPr>
        <xdr:cNvPr id="197" name="円/楕円 196"/>
        <xdr:cNvSpPr/>
      </xdr:nvSpPr>
      <xdr:spPr>
        <a:xfrm>
          <a:off x="4584700" y="125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31049</xdr:rowOff>
    </xdr:from>
    <xdr:ext cx="534377" cy="259045"/>
    <xdr:sp macro="" textlink="">
      <xdr:nvSpPr>
        <xdr:cNvPr id="198" name="維持補修費該当値テキスト"/>
        <xdr:cNvSpPr txBox="1"/>
      </xdr:nvSpPr>
      <xdr:spPr>
        <a:xfrm>
          <a:off x="4686300" y="123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92819</xdr:rowOff>
    </xdr:from>
    <xdr:to>
      <xdr:col>5</xdr:col>
      <xdr:colOff>409575</xdr:colOff>
      <xdr:row>76</xdr:row>
      <xdr:rowOff>22969</xdr:rowOff>
    </xdr:to>
    <xdr:sp macro="" textlink="">
      <xdr:nvSpPr>
        <xdr:cNvPr id="199" name="円/楕円 198"/>
        <xdr:cNvSpPr/>
      </xdr:nvSpPr>
      <xdr:spPr>
        <a:xfrm>
          <a:off x="37465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39496</xdr:rowOff>
    </xdr:from>
    <xdr:ext cx="534377" cy="259045"/>
    <xdr:sp macro="" textlink="">
      <xdr:nvSpPr>
        <xdr:cNvPr id="200" name="テキスト ボックス 199"/>
        <xdr:cNvSpPr txBox="1"/>
      </xdr:nvSpPr>
      <xdr:spPr>
        <a:xfrm>
          <a:off x="3530111" y="127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31848</xdr:rowOff>
    </xdr:from>
    <xdr:to>
      <xdr:col>4</xdr:col>
      <xdr:colOff>206375</xdr:colOff>
      <xdr:row>73</xdr:row>
      <xdr:rowOff>133448</xdr:rowOff>
    </xdr:to>
    <xdr:sp macro="" textlink="">
      <xdr:nvSpPr>
        <xdr:cNvPr id="201" name="円/楕円 200"/>
        <xdr:cNvSpPr/>
      </xdr:nvSpPr>
      <xdr:spPr>
        <a:xfrm>
          <a:off x="2857500" y="1254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149975</xdr:rowOff>
    </xdr:from>
    <xdr:ext cx="534377" cy="259045"/>
    <xdr:sp macro="" textlink="">
      <xdr:nvSpPr>
        <xdr:cNvPr id="202" name="テキスト ボックス 201"/>
        <xdr:cNvSpPr txBox="1"/>
      </xdr:nvSpPr>
      <xdr:spPr>
        <a:xfrm>
          <a:off x="2641111" y="123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83446</xdr:rowOff>
    </xdr:from>
    <xdr:to>
      <xdr:col>3</xdr:col>
      <xdr:colOff>3175</xdr:colOff>
      <xdr:row>75</xdr:row>
      <xdr:rowOff>13596</xdr:rowOff>
    </xdr:to>
    <xdr:sp macro="" textlink="">
      <xdr:nvSpPr>
        <xdr:cNvPr id="203" name="円/楕円 202"/>
        <xdr:cNvSpPr/>
      </xdr:nvSpPr>
      <xdr:spPr>
        <a:xfrm>
          <a:off x="1968500" y="127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30123</xdr:rowOff>
    </xdr:from>
    <xdr:ext cx="534377" cy="259045"/>
    <xdr:sp macro="" textlink="">
      <xdr:nvSpPr>
        <xdr:cNvPr id="204" name="テキスト ボックス 203"/>
        <xdr:cNvSpPr txBox="1"/>
      </xdr:nvSpPr>
      <xdr:spPr>
        <a:xfrm>
          <a:off x="1752111" y="125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110486</xdr:rowOff>
    </xdr:from>
    <xdr:to>
      <xdr:col>1</xdr:col>
      <xdr:colOff>485775</xdr:colOff>
      <xdr:row>74</xdr:row>
      <xdr:rowOff>40636</xdr:rowOff>
    </xdr:to>
    <xdr:sp macro="" textlink="">
      <xdr:nvSpPr>
        <xdr:cNvPr id="205" name="円/楕円 204"/>
        <xdr:cNvSpPr/>
      </xdr:nvSpPr>
      <xdr:spPr>
        <a:xfrm>
          <a:off x="1079500" y="126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57163</xdr:rowOff>
    </xdr:from>
    <xdr:ext cx="534377" cy="259045"/>
    <xdr:sp macro="" textlink="">
      <xdr:nvSpPr>
        <xdr:cNvPr id="206" name="テキスト ボックス 205"/>
        <xdr:cNvSpPr txBox="1"/>
      </xdr:nvSpPr>
      <xdr:spPr>
        <a:xfrm>
          <a:off x="863111" y="124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158914</xdr:rowOff>
    </xdr:from>
    <xdr:to>
      <xdr:col>6</xdr:col>
      <xdr:colOff>511175</xdr:colOff>
      <xdr:row>99</xdr:row>
      <xdr:rowOff>65443</xdr:rowOff>
    </xdr:to>
    <xdr:cxnSp macro="">
      <xdr:nvCxnSpPr>
        <xdr:cNvPr id="236" name="直線コネクタ 235"/>
        <xdr:cNvCxnSpPr/>
      </xdr:nvCxnSpPr>
      <xdr:spPr>
        <a:xfrm flipV="1">
          <a:off x="3797300" y="16961014"/>
          <a:ext cx="8382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37491</xdr:rowOff>
    </xdr:from>
    <xdr:to>
      <xdr:col>5</xdr:col>
      <xdr:colOff>358775</xdr:colOff>
      <xdr:row>99</xdr:row>
      <xdr:rowOff>65443</xdr:rowOff>
    </xdr:to>
    <xdr:cxnSp macro="">
      <xdr:nvCxnSpPr>
        <xdr:cNvPr id="239" name="直線コネクタ 238"/>
        <xdr:cNvCxnSpPr/>
      </xdr:nvCxnSpPr>
      <xdr:spPr>
        <a:xfrm>
          <a:off x="2908300" y="17011041"/>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37491</xdr:rowOff>
    </xdr:from>
    <xdr:to>
      <xdr:col>4</xdr:col>
      <xdr:colOff>155575</xdr:colOff>
      <xdr:row>99</xdr:row>
      <xdr:rowOff>77051</xdr:rowOff>
    </xdr:to>
    <xdr:cxnSp macro="">
      <xdr:nvCxnSpPr>
        <xdr:cNvPr id="242" name="直線コネクタ 241"/>
        <xdr:cNvCxnSpPr/>
      </xdr:nvCxnSpPr>
      <xdr:spPr>
        <a:xfrm flipV="1">
          <a:off x="2019300" y="17011041"/>
          <a:ext cx="889000" cy="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77051</xdr:rowOff>
    </xdr:from>
    <xdr:to>
      <xdr:col>2</xdr:col>
      <xdr:colOff>638175</xdr:colOff>
      <xdr:row>99</xdr:row>
      <xdr:rowOff>104254</xdr:rowOff>
    </xdr:to>
    <xdr:cxnSp macro="">
      <xdr:nvCxnSpPr>
        <xdr:cNvPr id="245" name="直線コネクタ 244"/>
        <xdr:cNvCxnSpPr/>
      </xdr:nvCxnSpPr>
      <xdr:spPr>
        <a:xfrm flipV="1">
          <a:off x="1130300" y="1705060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108114</xdr:rowOff>
    </xdr:from>
    <xdr:to>
      <xdr:col>6</xdr:col>
      <xdr:colOff>561975</xdr:colOff>
      <xdr:row>99</xdr:row>
      <xdr:rowOff>38264</xdr:rowOff>
    </xdr:to>
    <xdr:sp macro="" textlink="">
      <xdr:nvSpPr>
        <xdr:cNvPr id="255" name="円/楕円 254"/>
        <xdr:cNvSpPr/>
      </xdr:nvSpPr>
      <xdr:spPr>
        <a:xfrm>
          <a:off x="45847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23041</xdr:rowOff>
    </xdr:from>
    <xdr:ext cx="534377" cy="259045"/>
    <xdr:sp macro="" textlink="">
      <xdr:nvSpPr>
        <xdr:cNvPr id="256" name="扶助費該当値テキスト"/>
        <xdr:cNvSpPr txBox="1"/>
      </xdr:nvSpPr>
      <xdr:spPr>
        <a:xfrm>
          <a:off x="4686300" y="168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14643</xdr:rowOff>
    </xdr:from>
    <xdr:to>
      <xdr:col>5</xdr:col>
      <xdr:colOff>409575</xdr:colOff>
      <xdr:row>99</xdr:row>
      <xdr:rowOff>116243</xdr:rowOff>
    </xdr:to>
    <xdr:sp macro="" textlink="">
      <xdr:nvSpPr>
        <xdr:cNvPr id="257" name="円/楕円 256"/>
        <xdr:cNvSpPr/>
      </xdr:nvSpPr>
      <xdr:spPr>
        <a:xfrm>
          <a:off x="3746500" y="169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107370</xdr:rowOff>
    </xdr:from>
    <xdr:ext cx="534377" cy="259045"/>
    <xdr:sp macro="" textlink="">
      <xdr:nvSpPr>
        <xdr:cNvPr id="258" name="テキスト ボックス 257"/>
        <xdr:cNvSpPr txBox="1"/>
      </xdr:nvSpPr>
      <xdr:spPr>
        <a:xfrm>
          <a:off x="3530111" y="170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158141</xdr:rowOff>
    </xdr:from>
    <xdr:to>
      <xdr:col>4</xdr:col>
      <xdr:colOff>206375</xdr:colOff>
      <xdr:row>99</xdr:row>
      <xdr:rowOff>88291</xdr:rowOff>
    </xdr:to>
    <xdr:sp macro="" textlink="">
      <xdr:nvSpPr>
        <xdr:cNvPr id="259" name="円/楕円 258"/>
        <xdr:cNvSpPr/>
      </xdr:nvSpPr>
      <xdr:spPr>
        <a:xfrm>
          <a:off x="2857500" y="169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79418</xdr:rowOff>
    </xdr:from>
    <xdr:ext cx="534377" cy="259045"/>
    <xdr:sp macro="" textlink="">
      <xdr:nvSpPr>
        <xdr:cNvPr id="260" name="テキスト ボックス 259"/>
        <xdr:cNvSpPr txBox="1"/>
      </xdr:nvSpPr>
      <xdr:spPr>
        <a:xfrm>
          <a:off x="2641111" y="170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26251</xdr:rowOff>
    </xdr:from>
    <xdr:to>
      <xdr:col>3</xdr:col>
      <xdr:colOff>3175</xdr:colOff>
      <xdr:row>99</xdr:row>
      <xdr:rowOff>127851</xdr:rowOff>
    </xdr:to>
    <xdr:sp macro="" textlink="">
      <xdr:nvSpPr>
        <xdr:cNvPr id="261" name="円/楕円 260"/>
        <xdr:cNvSpPr/>
      </xdr:nvSpPr>
      <xdr:spPr>
        <a:xfrm>
          <a:off x="1968500" y="169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118978</xdr:rowOff>
    </xdr:from>
    <xdr:ext cx="534377" cy="259045"/>
    <xdr:sp macro="" textlink="">
      <xdr:nvSpPr>
        <xdr:cNvPr id="262" name="テキスト ボックス 261"/>
        <xdr:cNvSpPr txBox="1"/>
      </xdr:nvSpPr>
      <xdr:spPr>
        <a:xfrm>
          <a:off x="1752111" y="170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53454</xdr:rowOff>
    </xdr:from>
    <xdr:to>
      <xdr:col>1</xdr:col>
      <xdr:colOff>485775</xdr:colOff>
      <xdr:row>99</xdr:row>
      <xdr:rowOff>155054</xdr:rowOff>
    </xdr:to>
    <xdr:sp macro="" textlink="">
      <xdr:nvSpPr>
        <xdr:cNvPr id="263" name="円/楕円 262"/>
        <xdr:cNvSpPr/>
      </xdr:nvSpPr>
      <xdr:spPr>
        <a:xfrm>
          <a:off x="1079500" y="170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146181</xdr:rowOff>
    </xdr:from>
    <xdr:ext cx="534377" cy="259045"/>
    <xdr:sp macro="" textlink="">
      <xdr:nvSpPr>
        <xdr:cNvPr id="264" name="テキスト ボックス 263"/>
        <xdr:cNvSpPr txBox="1"/>
      </xdr:nvSpPr>
      <xdr:spPr>
        <a:xfrm>
          <a:off x="863111" y="171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160941</xdr:rowOff>
    </xdr:from>
    <xdr:to>
      <xdr:col>15</xdr:col>
      <xdr:colOff>180975</xdr:colOff>
      <xdr:row>35</xdr:row>
      <xdr:rowOff>162779</xdr:rowOff>
    </xdr:to>
    <xdr:cxnSp macro="">
      <xdr:nvCxnSpPr>
        <xdr:cNvPr id="297" name="直線コネクタ 296"/>
        <xdr:cNvCxnSpPr/>
      </xdr:nvCxnSpPr>
      <xdr:spPr>
        <a:xfrm flipV="1">
          <a:off x="9639300" y="6161691"/>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162779</xdr:rowOff>
    </xdr:from>
    <xdr:to>
      <xdr:col>14</xdr:col>
      <xdr:colOff>28575</xdr:colOff>
      <xdr:row>36</xdr:row>
      <xdr:rowOff>34725</xdr:rowOff>
    </xdr:to>
    <xdr:cxnSp macro="">
      <xdr:nvCxnSpPr>
        <xdr:cNvPr id="300" name="直線コネクタ 299"/>
        <xdr:cNvCxnSpPr/>
      </xdr:nvCxnSpPr>
      <xdr:spPr>
        <a:xfrm flipV="1">
          <a:off x="8750300" y="6163529"/>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13808</xdr:rowOff>
    </xdr:from>
    <xdr:to>
      <xdr:col>12</xdr:col>
      <xdr:colOff>511175</xdr:colOff>
      <xdr:row>36</xdr:row>
      <xdr:rowOff>34725</xdr:rowOff>
    </xdr:to>
    <xdr:cxnSp macro="">
      <xdr:nvCxnSpPr>
        <xdr:cNvPr id="303" name="直線コネクタ 302"/>
        <xdr:cNvCxnSpPr/>
      </xdr:nvCxnSpPr>
      <xdr:spPr>
        <a:xfrm>
          <a:off x="7861300" y="61860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13808</xdr:rowOff>
    </xdr:from>
    <xdr:to>
      <xdr:col>11</xdr:col>
      <xdr:colOff>307975</xdr:colOff>
      <xdr:row>36</xdr:row>
      <xdr:rowOff>52965</xdr:rowOff>
    </xdr:to>
    <xdr:cxnSp macro="">
      <xdr:nvCxnSpPr>
        <xdr:cNvPr id="306" name="直線コネクタ 305"/>
        <xdr:cNvCxnSpPr/>
      </xdr:nvCxnSpPr>
      <xdr:spPr>
        <a:xfrm flipV="1">
          <a:off x="6972300" y="6186008"/>
          <a:ext cx="8890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110141</xdr:rowOff>
    </xdr:from>
    <xdr:to>
      <xdr:col>15</xdr:col>
      <xdr:colOff>231775</xdr:colOff>
      <xdr:row>36</xdr:row>
      <xdr:rowOff>40291</xdr:rowOff>
    </xdr:to>
    <xdr:sp macro="" textlink="">
      <xdr:nvSpPr>
        <xdr:cNvPr id="316" name="円/楕円 315"/>
        <xdr:cNvSpPr/>
      </xdr:nvSpPr>
      <xdr:spPr>
        <a:xfrm>
          <a:off x="10426700" y="61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133018</xdr:rowOff>
    </xdr:from>
    <xdr:ext cx="534377" cy="259045"/>
    <xdr:sp macro="" textlink="">
      <xdr:nvSpPr>
        <xdr:cNvPr id="317" name="補助費等該当値テキスト"/>
        <xdr:cNvSpPr txBox="1"/>
      </xdr:nvSpPr>
      <xdr:spPr>
        <a:xfrm>
          <a:off x="10528300" y="59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111979</xdr:rowOff>
    </xdr:from>
    <xdr:to>
      <xdr:col>14</xdr:col>
      <xdr:colOff>79375</xdr:colOff>
      <xdr:row>36</xdr:row>
      <xdr:rowOff>42129</xdr:rowOff>
    </xdr:to>
    <xdr:sp macro="" textlink="">
      <xdr:nvSpPr>
        <xdr:cNvPr id="318" name="円/楕円 317"/>
        <xdr:cNvSpPr/>
      </xdr:nvSpPr>
      <xdr:spPr>
        <a:xfrm>
          <a:off x="9588500" y="61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58656</xdr:rowOff>
    </xdr:from>
    <xdr:ext cx="534377" cy="259045"/>
    <xdr:sp macro="" textlink="">
      <xdr:nvSpPr>
        <xdr:cNvPr id="319" name="テキスト ボックス 318"/>
        <xdr:cNvSpPr txBox="1"/>
      </xdr:nvSpPr>
      <xdr:spPr>
        <a:xfrm>
          <a:off x="9372111" y="58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155375</xdr:rowOff>
    </xdr:from>
    <xdr:to>
      <xdr:col>12</xdr:col>
      <xdr:colOff>561975</xdr:colOff>
      <xdr:row>36</xdr:row>
      <xdr:rowOff>85525</xdr:rowOff>
    </xdr:to>
    <xdr:sp macro="" textlink="">
      <xdr:nvSpPr>
        <xdr:cNvPr id="320" name="円/楕円 319"/>
        <xdr:cNvSpPr/>
      </xdr:nvSpPr>
      <xdr:spPr>
        <a:xfrm>
          <a:off x="8699500" y="61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102052</xdr:rowOff>
    </xdr:from>
    <xdr:ext cx="534377" cy="259045"/>
    <xdr:sp macro="" textlink="">
      <xdr:nvSpPr>
        <xdr:cNvPr id="321" name="テキスト ボックス 320"/>
        <xdr:cNvSpPr txBox="1"/>
      </xdr:nvSpPr>
      <xdr:spPr>
        <a:xfrm>
          <a:off x="8483111" y="59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134458</xdr:rowOff>
    </xdr:from>
    <xdr:to>
      <xdr:col>11</xdr:col>
      <xdr:colOff>358775</xdr:colOff>
      <xdr:row>36</xdr:row>
      <xdr:rowOff>64608</xdr:rowOff>
    </xdr:to>
    <xdr:sp macro="" textlink="">
      <xdr:nvSpPr>
        <xdr:cNvPr id="322" name="円/楕円 321"/>
        <xdr:cNvSpPr/>
      </xdr:nvSpPr>
      <xdr:spPr>
        <a:xfrm>
          <a:off x="7810500" y="61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81135</xdr:rowOff>
    </xdr:from>
    <xdr:ext cx="534377" cy="259045"/>
    <xdr:sp macro="" textlink="">
      <xdr:nvSpPr>
        <xdr:cNvPr id="323" name="テキスト ボックス 322"/>
        <xdr:cNvSpPr txBox="1"/>
      </xdr:nvSpPr>
      <xdr:spPr>
        <a:xfrm>
          <a:off x="7594111" y="59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2165</xdr:rowOff>
    </xdr:from>
    <xdr:to>
      <xdr:col>10</xdr:col>
      <xdr:colOff>155575</xdr:colOff>
      <xdr:row>36</xdr:row>
      <xdr:rowOff>103765</xdr:rowOff>
    </xdr:to>
    <xdr:sp macro="" textlink="">
      <xdr:nvSpPr>
        <xdr:cNvPr id="324" name="円/楕円 323"/>
        <xdr:cNvSpPr/>
      </xdr:nvSpPr>
      <xdr:spPr>
        <a:xfrm>
          <a:off x="6921500" y="61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120292</xdr:rowOff>
    </xdr:from>
    <xdr:ext cx="534377" cy="259045"/>
    <xdr:sp macro="" textlink="">
      <xdr:nvSpPr>
        <xdr:cNvPr id="325" name="テキスト ボックス 324"/>
        <xdr:cNvSpPr txBox="1"/>
      </xdr:nvSpPr>
      <xdr:spPr>
        <a:xfrm>
          <a:off x="6705111" y="59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95612</xdr:rowOff>
    </xdr:from>
    <xdr:to>
      <xdr:col>15</xdr:col>
      <xdr:colOff>180975</xdr:colOff>
      <xdr:row>56</xdr:row>
      <xdr:rowOff>67239</xdr:rowOff>
    </xdr:to>
    <xdr:cxnSp macro="">
      <xdr:nvCxnSpPr>
        <xdr:cNvPr id="352" name="直線コネクタ 351"/>
        <xdr:cNvCxnSpPr/>
      </xdr:nvCxnSpPr>
      <xdr:spPr>
        <a:xfrm>
          <a:off x="9639300" y="9011012"/>
          <a:ext cx="838200" cy="6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95612</xdr:rowOff>
    </xdr:from>
    <xdr:to>
      <xdr:col>14</xdr:col>
      <xdr:colOff>28575</xdr:colOff>
      <xdr:row>54</xdr:row>
      <xdr:rowOff>27869</xdr:rowOff>
    </xdr:to>
    <xdr:cxnSp macro="">
      <xdr:nvCxnSpPr>
        <xdr:cNvPr id="355" name="直線コネクタ 354"/>
        <xdr:cNvCxnSpPr/>
      </xdr:nvCxnSpPr>
      <xdr:spPr>
        <a:xfrm flipV="1">
          <a:off x="8750300" y="9011012"/>
          <a:ext cx="889000" cy="2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27869</xdr:rowOff>
    </xdr:from>
    <xdr:to>
      <xdr:col>12</xdr:col>
      <xdr:colOff>511175</xdr:colOff>
      <xdr:row>54</xdr:row>
      <xdr:rowOff>108679</xdr:rowOff>
    </xdr:to>
    <xdr:cxnSp macro="">
      <xdr:nvCxnSpPr>
        <xdr:cNvPr id="358" name="直線コネクタ 357"/>
        <xdr:cNvCxnSpPr/>
      </xdr:nvCxnSpPr>
      <xdr:spPr>
        <a:xfrm flipV="1">
          <a:off x="7861300" y="9286169"/>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108679</xdr:rowOff>
    </xdr:from>
    <xdr:to>
      <xdr:col>11</xdr:col>
      <xdr:colOff>307975</xdr:colOff>
      <xdr:row>56</xdr:row>
      <xdr:rowOff>117339</xdr:rowOff>
    </xdr:to>
    <xdr:cxnSp macro="">
      <xdr:nvCxnSpPr>
        <xdr:cNvPr id="361" name="直線コネクタ 360"/>
        <xdr:cNvCxnSpPr/>
      </xdr:nvCxnSpPr>
      <xdr:spPr>
        <a:xfrm flipV="1">
          <a:off x="6972300" y="9366979"/>
          <a:ext cx="889000" cy="3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16439</xdr:rowOff>
    </xdr:from>
    <xdr:to>
      <xdr:col>15</xdr:col>
      <xdr:colOff>231775</xdr:colOff>
      <xdr:row>56</xdr:row>
      <xdr:rowOff>118039</xdr:rowOff>
    </xdr:to>
    <xdr:sp macro="" textlink="">
      <xdr:nvSpPr>
        <xdr:cNvPr id="371" name="円/楕円 370"/>
        <xdr:cNvSpPr/>
      </xdr:nvSpPr>
      <xdr:spPr>
        <a:xfrm>
          <a:off x="104267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39316</xdr:rowOff>
    </xdr:from>
    <xdr:ext cx="534377" cy="259045"/>
    <xdr:sp macro="" textlink="">
      <xdr:nvSpPr>
        <xdr:cNvPr id="372" name="普通建設事業費該当値テキスト"/>
        <xdr:cNvSpPr txBox="1"/>
      </xdr:nvSpPr>
      <xdr:spPr>
        <a:xfrm>
          <a:off x="10528300" y="94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90,849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44812</xdr:rowOff>
    </xdr:from>
    <xdr:to>
      <xdr:col>14</xdr:col>
      <xdr:colOff>79375</xdr:colOff>
      <xdr:row>52</xdr:row>
      <xdr:rowOff>146412</xdr:rowOff>
    </xdr:to>
    <xdr:sp macro="" textlink="">
      <xdr:nvSpPr>
        <xdr:cNvPr id="373" name="円/楕円 372"/>
        <xdr:cNvSpPr/>
      </xdr:nvSpPr>
      <xdr:spPr>
        <a:xfrm>
          <a:off x="9588500" y="89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162939</xdr:rowOff>
    </xdr:from>
    <xdr:ext cx="599010" cy="259045"/>
    <xdr:sp macro="" textlink="">
      <xdr:nvSpPr>
        <xdr:cNvPr id="374" name="テキスト ボックス 373"/>
        <xdr:cNvSpPr txBox="1"/>
      </xdr:nvSpPr>
      <xdr:spPr>
        <a:xfrm>
          <a:off x="9339794" y="8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234,643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148519</xdr:rowOff>
    </xdr:from>
    <xdr:to>
      <xdr:col>12</xdr:col>
      <xdr:colOff>561975</xdr:colOff>
      <xdr:row>54</xdr:row>
      <xdr:rowOff>78669</xdr:rowOff>
    </xdr:to>
    <xdr:sp macro="" textlink="">
      <xdr:nvSpPr>
        <xdr:cNvPr id="375" name="円/楕円 374"/>
        <xdr:cNvSpPr/>
      </xdr:nvSpPr>
      <xdr:spPr>
        <a:xfrm>
          <a:off x="8699500" y="92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95196</xdr:rowOff>
    </xdr:from>
    <xdr:ext cx="599010" cy="259045"/>
    <xdr:sp macro="" textlink="">
      <xdr:nvSpPr>
        <xdr:cNvPr id="376" name="テキスト ボックス 375"/>
        <xdr:cNvSpPr txBox="1"/>
      </xdr:nvSpPr>
      <xdr:spPr>
        <a:xfrm>
          <a:off x="8450794" y="90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174,460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57879</xdr:rowOff>
    </xdr:from>
    <xdr:to>
      <xdr:col>11</xdr:col>
      <xdr:colOff>358775</xdr:colOff>
      <xdr:row>54</xdr:row>
      <xdr:rowOff>159479</xdr:rowOff>
    </xdr:to>
    <xdr:sp macro="" textlink="">
      <xdr:nvSpPr>
        <xdr:cNvPr id="377" name="円/楕円 376"/>
        <xdr:cNvSpPr/>
      </xdr:nvSpPr>
      <xdr:spPr>
        <a:xfrm>
          <a:off x="7810500" y="9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4556</xdr:rowOff>
    </xdr:from>
    <xdr:ext cx="599010" cy="259045"/>
    <xdr:sp macro="" textlink="">
      <xdr:nvSpPr>
        <xdr:cNvPr id="378" name="テキスト ボックス 377"/>
        <xdr:cNvSpPr txBox="1"/>
      </xdr:nvSpPr>
      <xdr:spPr>
        <a:xfrm>
          <a:off x="7561794" y="909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66539</xdr:rowOff>
    </xdr:from>
    <xdr:to>
      <xdr:col>10</xdr:col>
      <xdr:colOff>155575</xdr:colOff>
      <xdr:row>56</xdr:row>
      <xdr:rowOff>168139</xdr:rowOff>
    </xdr:to>
    <xdr:sp macro="" textlink="">
      <xdr:nvSpPr>
        <xdr:cNvPr id="379" name="円/楕円 378"/>
        <xdr:cNvSpPr/>
      </xdr:nvSpPr>
      <xdr:spPr>
        <a:xfrm>
          <a:off x="6921500" y="9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13216</xdr:rowOff>
    </xdr:from>
    <xdr:ext cx="534377" cy="259045"/>
    <xdr:sp macro="" textlink="">
      <xdr:nvSpPr>
        <xdr:cNvPr id="380" name="テキスト ボックス 379"/>
        <xdr:cNvSpPr txBox="1"/>
      </xdr:nvSpPr>
      <xdr:spPr>
        <a:xfrm>
          <a:off x="6705111" y="94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134717</xdr:rowOff>
    </xdr:from>
    <xdr:to>
      <xdr:col>15</xdr:col>
      <xdr:colOff>180975</xdr:colOff>
      <xdr:row>78</xdr:row>
      <xdr:rowOff>81476</xdr:rowOff>
    </xdr:to>
    <xdr:cxnSp macro="">
      <xdr:nvCxnSpPr>
        <xdr:cNvPr id="409" name="直線コネクタ 408"/>
        <xdr:cNvCxnSpPr/>
      </xdr:nvCxnSpPr>
      <xdr:spPr>
        <a:xfrm>
          <a:off x="9639300" y="12136217"/>
          <a:ext cx="838200" cy="13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134717</xdr:rowOff>
    </xdr:from>
    <xdr:to>
      <xdr:col>14</xdr:col>
      <xdr:colOff>28575</xdr:colOff>
      <xdr:row>72</xdr:row>
      <xdr:rowOff>156045</xdr:rowOff>
    </xdr:to>
    <xdr:cxnSp macro="">
      <xdr:nvCxnSpPr>
        <xdr:cNvPr id="412" name="直線コネクタ 411"/>
        <xdr:cNvCxnSpPr/>
      </xdr:nvCxnSpPr>
      <xdr:spPr>
        <a:xfrm flipV="1">
          <a:off x="8750300" y="12136217"/>
          <a:ext cx="889000" cy="36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30676</xdr:rowOff>
    </xdr:from>
    <xdr:to>
      <xdr:col>15</xdr:col>
      <xdr:colOff>231775</xdr:colOff>
      <xdr:row>78</xdr:row>
      <xdr:rowOff>132276</xdr:rowOff>
    </xdr:to>
    <xdr:sp macro="" textlink="">
      <xdr:nvSpPr>
        <xdr:cNvPr id="422" name="円/楕円 421"/>
        <xdr:cNvSpPr/>
      </xdr:nvSpPr>
      <xdr:spPr>
        <a:xfrm>
          <a:off x="104267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9103</xdr:rowOff>
    </xdr:from>
    <xdr:ext cx="534377" cy="259045"/>
    <xdr:sp macro="" textlink="">
      <xdr:nvSpPr>
        <xdr:cNvPr id="423" name="普通建設事業費 （ うち新規整備　）該当値テキスト"/>
        <xdr:cNvSpPr txBox="1"/>
      </xdr:nvSpPr>
      <xdr:spPr>
        <a:xfrm>
          <a:off x="10528300" y="133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83917</xdr:rowOff>
    </xdr:from>
    <xdr:to>
      <xdr:col>14</xdr:col>
      <xdr:colOff>79375</xdr:colOff>
      <xdr:row>71</xdr:row>
      <xdr:rowOff>14067</xdr:rowOff>
    </xdr:to>
    <xdr:sp macro="" textlink="">
      <xdr:nvSpPr>
        <xdr:cNvPr id="424" name="円/楕円 423"/>
        <xdr:cNvSpPr/>
      </xdr:nvSpPr>
      <xdr:spPr>
        <a:xfrm>
          <a:off x="9588500" y="120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30594</xdr:rowOff>
    </xdr:from>
    <xdr:ext cx="599010" cy="259045"/>
    <xdr:sp macro="" textlink="">
      <xdr:nvSpPr>
        <xdr:cNvPr id="425" name="テキスト ボックス 424"/>
        <xdr:cNvSpPr txBox="1"/>
      </xdr:nvSpPr>
      <xdr:spPr>
        <a:xfrm>
          <a:off x="9339794" y="118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190,654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105245</xdr:rowOff>
    </xdr:from>
    <xdr:to>
      <xdr:col>12</xdr:col>
      <xdr:colOff>561975</xdr:colOff>
      <xdr:row>73</xdr:row>
      <xdr:rowOff>35395</xdr:rowOff>
    </xdr:to>
    <xdr:sp macro="" textlink="">
      <xdr:nvSpPr>
        <xdr:cNvPr id="426" name="円/楕円 425"/>
        <xdr:cNvSpPr/>
      </xdr:nvSpPr>
      <xdr:spPr>
        <a:xfrm>
          <a:off x="8699500" y="12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51922</xdr:rowOff>
    </xdr:from>
    <xdr:ext cx="599010" cy="259045"/>
    <xdr:sp macro="" textlink="">
      <xdr:nvSpPr>
        <xdr:cNvPr id="427" name="テキスト ボックス 426"/>
        <xdr:cNvSpPr txBox="1"/>
      </xdr:nvSpPr>
      <xdr:spPr>
        <a:xfrm>
          <a:off x="8450794" y="122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38213</xdr:rowOff>
    </xdr:from>
    <xdr:to>
      <xdr:col>15</xdr:col>
      <xdr:colOff>180975</xdr:colOff>
      <xdr:row>97</xdr:row>
      <xdr:rowOff>77138</xdr:rowOff>
    </xdr:to>
    <xdr:cxnSp macro="">
      <xdr:nvCxnSpPr>
        <xdr:cNvPr id="452" name="直線コネクタ 451"/>
        <xdr:cNvCxnSpPr/>
      </xdr:nvCxnSpPr>
      <xdr:spPr>
        <a:xfrm flipV="1">
          <a:off x="9639300" y="16497413"/>
          <a:ext cx="838200" cy="2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77138</xdr:rowOff>
    </xdr:from>
    <xdr:to>
      <xdr:col>14</xdr:col>
      <xdr:colOff>28575</xdr:colOff>
      <xdr:row>97</xdr:row>
      <xdr:rowOff>98701</xdr:rowOff>
    </xdr:to>
    <xdr:cxnSp macro="">
      <xdr:nvCxnSpPr>
        <xdr:cNvPr id="455" name="直線コネクタ 454"/>
        <xdr:cNvCxnSpPr/>
      </xdr:nvCxnSpPr>
      <xdr:spPr>
        <a:xfrm flipV="1">
          <a:off x="8750300" y="16707788"/>
          <a:ext cx="889000" cy="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158863</xdr:rowOff>
    </xdr:from>
    <xdr:to>
      <xdr:col>15</xdr:col>
      <xdr:colOff>231775</xdr:colOff>
      <xdr:row>96</xdr:row>
      <xdr:rowOff>89013</xdr:rowOff>
    </xdr:to>
    <xdr:sp macro="" textlink="">
      <xdr:nvSpPr>
        <xdr:cNvPr id="465" name="円/楕円 464"/>
        <xdr:cNvSpPr/>
      </xdr:nvSpPr>
      <xdr:spPr>
        <a:xfrm>
          <a:off x="10426700" y="164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10290</xdr:rowOff>
    </xdr:from>
    <xdr:ext cx="534377" cy="259045"/>
    <xdr:sp macro="" textlink="">
      <xdr:nvSpPr>
        <xdr:cNvPr id="466" name="普通建設事業費 （ うち更新整備　）該当値テキスト"/>
        <xdr:cNvSpPr txBox="1"/>
      </xdr:nvSpPr>
      <xdr:spPr>
        <a:xfrm>
          <a:off x="10528300" y="162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26338</xdr:rowOff>
    </xdr:from>
    <xdr:to>
      <xdr:col>14</xdr:col>
      <xdr:colOff>79375</xdr:colOff>
      <xdr:row>97</xdr:row>
      <xdr:rowOff>127938</xdr:rowOff>
    </xdr:to>
    <xdr:sp macro="" textlink="">
      <xdr:nvSpPr>
        <xdr:cNvPr id="467" name="円/楕円 466"/>
        <xdr:cNvSpPr/>
      </xdr:nvSpPr>
      <xdr:spPr>
        <a:xfrm>
          <a:off x="9588500" y="166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119065</xdr:rowOff>
    </xdr:from>
    <xdr:ext cx="534377" cy="259045"/>
    <xdr:sp macro="" textlink="">
      <xdr:nvSpPr>
        <xdr:cNvPr id="468" name="テキスト ボックス 467"/>
        <xdr:cNvSpPr txBox="1"/>
      </xdr:nvSpPr>
      <xdr:spPr>
        <a:xfrm>
          <a:off x="9372111" y="167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47901</xdr:rowOff>
    </xdr:from>
    <xdr:to>
      <xdr:col>12</xdr:col>
      <xdr:colOff>561975</xdr:colOff>
      <xdr:row>97</xdr:row>
      <xdr:rowOff>149501</xdr:rowOff>
    </xdr:to>
    <xdr:sp macro="" textlink="">
      <xdr:nvSpPr>
        <xdr:cNvPr id="469" name="円/楕円 468"/>
        <xdr:cNvSpPr/>
      </xdr:nvSpPr>
      <xdr:spPr>
        <a:xfrm>
          <a:off x="8699500" y="166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140628</xdr:rowOff>
    </xdr:from>
    <xdr:ext cx="534377" cy="259045"/>
    <xdr:sp macro="" textlink="">
      <xdr:nvSpPr>
        <xdr:cNvPr id="470" name="テキスト ボックス 469"/>
        <xdr:cNvSpPr txBox="1"/>
      </xdr:nvSpPr>
      <xdr:spPr>
        <a:xfrm>
          <a:off x="8483111" y="1677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129413</xdr:rowOff>
    </xdr:from>
    <xdr:to>
      <xdr:col>23</xdr:col>
      <xdr:colOff>517525</xdr:colOff>
      <xdr:row>38</xdr:row>
      <xdr:rowOff>138192</xdr:rowOff>
    </xdr:to>
    <xdr:cxnSp macro="">
      <xdr:nvCxnSpPr>
        <xdr:cNvPr id="497" name="直線コネクタ 496"/>
        <xdr:cNvCxnSpPr/>
      </xdr:nvCxnSpPr>
      <xdr:spPr>
        <a:xfrm>
          <a:off x="15481300" y="6644513"/>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115446</xdr:rowOff>
    </xdr:from>
    <xdr:to>
      <xdr:col>22</xdr:col>
      <xdr:colOff>365125</xdr:colOff>
      <xdr:row>38</xdr:row>
      <xdr:rowOff>129413</xdr:rowOff>
    </xdr:to>
    <xdr:cxnSp macro="">
      <xdr:nvCxnSpPr>
        <xdr:cNvPr id="500" name="直線コネクタ 499"/>
        <xdr:cNvCxnSpPr/>
      </xdr:nvCxnSpPr>
      <xdr:spPr>
        <a:xfrm>
          <a:off x="14592300" y="6630546"/>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98209</xdr:rowOff>
    </xdr:from>
    <xdr:to>
      <xdr:col>21</xdr:col>
      <xdr:colOff>161925</xdr:colOff>
      <xdr:row>38</xdr:row>
      <xdr:rowOff>115446</xdr:rowOff>
    </xdr:to>
    <xdr:cxnSp macro="">
      <xdr:nvCxnSpPr>
        <xdr:cNvPr id="503" name="直線コネクタ 502"/>
        <xdr:cNvCxnSpPr/>
      </xdr:nvCxnSpPr>
      <xdr:spPr>
        <a:xfrm>
          <a:off x="13703300" y="6613309"/>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91808</xdr:rowOff>
    </xdr:from>
    <xdr:to>
      <xdr:col>19</xdr:col>
      <xdr:colOff>644525</xdr:colOff>
      <xdr:row>38</xdr:row>
      <xdr:rowOff>98209</xdr:rowOff>
    </xdr:to>
    <xdr:cxnSp macro="">
      <xdr:nvCxnSpPr>
        <xdr:cNvPr id="506" name="直線コネクタ 505"/>
        <xdr:cNvCxnSpPr/>
      </xdr:nvCxnSpPr>
      <xdr:spPr>
        <a:xfrm>
          <a:off x="12814300" y="660690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87392</xdr:rowOff>
    </xdr:from>
    <xdr:to>
      <xdr:col>23</xdr:col>
      <xdr:colOff>568325</xdr:colOff>
      <xdr:row>39</xdr:row>
      <xdr:rowOff>17542</xdr:rowOff>
    </xdr:to>
    <xdr:sp macro="" textlink="">
      <xdr:nvSpPr>
        <xdr:cNvPr id="516" name="円/楕円 515"/>
        <xdr:cNvSpPr/>
      </xdr:nvSpPr>
      <xdr:spPr>
        <a:xfrm>
          <a:off x="162687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2319</xdr:rowOff>
    </xdr:from>
    <xdr:ext cx="313932" cy="259045"/>
    <xdr:sp macro="" textlink="">
      <xdr:nvSpPr>
        <xdr:cNvPr id="517" name="災害復旧事業費該当値テキスト"/>
        <xdr:cNvSpPr txBox="1"/>
      </xdr:nvSpPr>
      <xdr:spPr>
        <a:xfrm>
          <a:off x="16370300" y="6517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78613</xdr:rowOff>
    </xdr:from>
    <xdr:to>
      <xdr:col>22</xdr:col>
      <xdr:colOff>415925</xdr:colOff>
      <xdr:row>39</xdr:row>
      <xdr:rowOff>8763</xdr:rowOff>
    </xdr:to>
    <xdr:sp macro="" textlink="">
      <xdr:nvSpPr>
        <xdr:cNvPr id="518" name="円/楕円 517"/>
        <xdr:cNvSpPr/>
      </xdr:nvSpPr>
      <xdr:spPr>
        <a:xfrm>
          <a:off x="15430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171340</xdr:rowOff>
    </xdr:from>
    <xdr:ext cx="378565" cy="259045"/>
    <xdr:sp macro="" textlink="">
      <xdr:nvSpPr>
        <xdr:cNvPr id="519" name="テキスト ボックス 518"/>
        <xdr:cNvSpPr txBox="1"/>
      </xdr:nvSpPr>
      <xdr:spPr>
        <a:xfrm>
          <a:off x="15292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64646</xdr:rowOff>
    </xdr:from>
    <xdr:to>
      <xdr:col>21</xdr:col>
      <xdr:colOff>212725</xdr:colOff>
      <xdr:row>38</xdr:row>
      <xdr:rowOff>166246</xdr:rowOff>
    </xdr:to>
    <xdr:sp macro="" textlink="">
      <xdr:nvSpPr>
        <xdr:cNvPr id="520" name="円/楕円 519"/>
        <xdr:cNvSpPr/>
      </xdr:nvSpPr>
      <xdr:spPr>
        <a:xfrm>
          <a:off x="14541500" y="65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157373</xdr:rowOff>
    </xdr:from>
    <xdr:ext cx="469744" cy="259045"/>
    <xdr:sp macro="" textlink="">
      <xdr:nvSpPr>
        <xdr:cNvPr id="521" name="テキスト ボックス 520"/>
        <xdr:cNvSpPr txBox="1"/>
      </xdr:nvSpPr>
      <xdr:spPr>
        <a:xfrm>
          <a:off x="14357427" y="667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47409</xdr:rowOff>
    </xdr:from>
    <xdr:to>
      <xdr:col>20</xdr:col>
      <xdr:colOff>9525</xdr:colOff>
      <xdr:row>38</xdr:row>
      <xdr:rowOff>149009</xdr:rowOff>
    </xdr:to>
    <xdr:sp macro="" textlink="">
      <xdr:nvSpPr>
        <xdr:cNvPr id="522" name="円/楕円 521"/>
        <xdr:cNvSpPr/>
      </xdr:nvSpPr>
      <xdr:spPr>
        <a:xfrm>
          <a:off x="13652500" y="65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140136</xdr:rowOff>
    </xdr:from>
    <xdr:ext cx="469744" cy="259045"/>
    <xdr:sp macro="" textlink="">
      <xdr:nvSpPr>
        <xdr:cNvPr id="523" name="テキスト ボックス 522"/>
        <xdr:cNvSpPr txBox="1"/>
      </xdr:nvSpPr>
      <xdr:spPr>
        <a:xfrm>
          <a:off x="13468427" y="665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41008</xdr:rowOff>
    </xdr:from>
    <xdr:to>
      <xdr:col>18</xdr:col>
      <xdr:colOff>492125</xdr:colOff>
      <xdr:row>38</xdr:row>
      <xdr:rowOff>142608</xdr:rowOff>
    </xdr:to>
    <xdr:sp macro="" textlink="">
      <xdr:nvSpPr>
        <xdr:cNvPr id="524" name="円/楕円 523"/>
        <xdr:cNvSpPr/>
      </xdr:nvSpPr>
      <xdr:spPr>
        <a:xfrm>
          <a:off x="127635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133735</xdr:rowOff>
    </xdr:from>
    <xdr:ext cx="469744" cy="259045"/>
    <xdr:sp macro="" textlink="">
      <xdr:nvSpPr>
        <xdr:cNvPr id="525" name="テキスト ボックス 524"/>
        <xdr:cNvSpPr txBox="1"/>
      </xdr:nvSpPr>
      <xdr:spPr>
        <a:xfrm>
          <a:off x="12579427"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33412</xdr:rowOff>
    </xdr:from>
    <xdr:to>
      <xdr:col>23</xdr:col>
      <xdr:colOff>517525</xdr:colOff>
      <xdr:row>78</xdr:row>
      <xdr:rowOff>43360</xdr:rowOff>
    </xdr:to>
    <xdr:cxnSp macro="">
      <xdr:nvCxnSpPr>
        <xdr:cNvPr id="611" name="直線コネクタ 610"/>
        <xdr:cNvCxnSpPr/>
      </xdr:nvCxnSpPr>
      <xdr:spPr>
        <a:xfrm flipV="1">
          <a:off x="15481300" y="13406512"/>
          <a:ext cx="8382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40122</xdr:rowOff>
    </xdr:from>
    <xdr:to>
      <xdr:col>22</xdr:col>
      <xdr:colOff>365125</xdr:colOff>
      <xdr:row>78</xdr:row>
      <xdr:rowOff>43360</xdr:rowOff>
    </xdr:to>
    <xdr:cxnSp macro="">
      <xdr:nvCxnSpPr>
        <xdr:cNvPr id="614" name="直線コネクタ 613"/>
        <xdr:cNvCxnSpPr/>
      </xdr:nvCxnSpPr>
      <xdr:spPr>
        <a:xfrm>
          <a:off x="14592300" y="13413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16889</xdr:rowOff>
    </xdr:from>
    <xdr:to>
      <xdr:col>21</xdr:col>
      <xdr:colOff>161925</xdr:colOff>
      <xdr:row>78</xdr:row>
      <xdr:rowOff>40122</xdr:rowOff>
    </xdr:to>
    <xdr:cxnSp macro="">
      <xdr:nvCxnSpPr>
        <xdr:cNvPr id="617" name="直線コネクタ 616"/>
        <xdr:cNvCxnSpPr/>
      </xdr:nvCxnSpPr>
      <xdr:spPr>
        <a:xfrm>
          <a:off x="13703300" y="13389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168545</xdr:rowOff>
    </xdr:from>
    <xdr:to>
      <xdr:col>19</xdr:col>
      <xdr:colOff>644525</xdr:colOff>
      <xdr:row>78</xdr:row>
      <xdr:rowOff>16889</xdr:rowOff>
    </xdr:to>
    <xdr:cxnSp macro="">
      <xdr:nvCxnSpPr>
        <xdr:cNvPr id="620" name="直線コネクタ 619"/>
        <xdr:cNvCxnSpPr/>
      </xdr:nvCxnSpPr>
      <xdr:spPr>
        <a:xfrm>
          <a:off x="12814300" y="13370195"/>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154062</xdr:rowOff>
    </xdr:from>
    <xdr:to>
      <xdr:col>23</xdr:col>
      <xdr:colOff>568325</xdr:colOff>
      <xdr:row>78</xdr:row>
      <xdr:rowOff>84212</xdr:rowOff>
    </xdr:to>
    <xdr:sp macro="" textlink="">
      <xdr:nvSpPr>
        <xdr:cNvPr id="630" name="円/楕円 629"/>
        <xdr:cNvSpPr/>
      </xdr:nvSpPr>
      <xdr:spPr>
        <a:xfrm>
          <a:off x="16268700" y="133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68989</xdr:rowOff>
    </xdr:from>
    <xdr:ext cx="534377" cy="259045"/>
    <xdr:sp macro="" textlink="">
      <xdr:nvSpPr>
        <xdr:cNvPr id="631" name="公債費該当値テキスト"/>
        <xdr:cNvSpPr txBox="1"/>
      </xdr:nvSpPr>
      <xdr:spPr>
        <a:xfrm>
          <a:off x="16370300" y="1327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164010</xdr:rowOff>
    </xdr:from>
    <xdr:to>
      <xdr:col>22</xdr:col>
      <xdr:colOff>415925</xdr:colOff>
      <xdr:row>78</xdr:row>
      <xdr:rowOff>94160</xdr:rowOff>
    </xdr:to>
    <xdr:sp macro="" textlink="">
      <xdr:nvSpPr>
        <xdr:cNvPr id="632" name="円/楕円 631"/>
        <xdr:cNvSpPr/>
      </xdr:nvSpPr>
      <xdr:spPr>
        <a:xfrm>
          <a:off x="15430500" y="133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85287</xdr:rowOff>
    </xdr:from>
    <xdr:ext cx="534377" cy="259045"/>
    <xdr:sp macro="" textlink="">
      <xdr:nvSpPr>
        <xdr:cNvPr id="633" name="テキスト ボックス 632"/>
        <xdr:cNvSpPr txBox="1"/>
      </xdr:nvSpPr>
      <xdr:spPr>
        <a:xfrm>
          <a:off x="15214111" y="134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160772</xdr:rowOff>
    </xdr:from>
    <xdr:to>
      <xdr:col>21</xdr:col>
      <xdr:colOff>212725</xdr:colOff>
      <xdr:row>78</xdr:row>
      <xdr:rowOff>90922</xdr:rowOff>
    </xdr:to>
    <xdr:sp macro="" textlink="">
      <xdr:nvSpPr>
        <xdr:cNvPr id="634" name="円/楕円 633"/>
        <xdr:cNvSpPr/>
      </xdr:nvSpPr>
      <xdr:spPr>
        <a:xfrm>
          <a:off x="14541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82049</xdr:rowOff>
    </xdr:from>
    <xdr:ext cx="534377" cy="259045"/>
    <xdr:sp macro="" textlink="">
      <xdr:nvSpPr>
        <xdr:cNvPr id="635" name="テキスト ボックス 634"/>
        <xdr:cNvSpPr txBox="1"/>
      </xdr:nvSpPr>
      <xdr:spPr>
        <a:xfrm>
          <a:off x="14325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137539</xdr:rowOff>
    </xdr:from>
    <xdr:to>
      <xdr:col>20</xdr:col>
      <xdr:colOff>9525</xdr:colOff>
      <xdr:row>78</xdr:row>
      <xdr:rowOff>67689</xdr:rowOff>
    </xdr:to>
    <xdr:sp macro="" textlink="">
      <xdr:nvSpPr>
        <xdr:cNvPr id="636" name="円/楕円 635"/>
        <xdr:cNvSpPr/>
      </xdr:nvSpPr>
      <xdr:spPr>
        <a:xfrm>
          <a:off x="13652500" y="133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58816</xdr:rowOff>
    </xdr:from>
    <xdr:ext cx="534377" cy="259045"/>
    <xdr:sp macro="" textlink="">
      <xdr:nvSpPr>
        <xdr:cNvPr id="637" name="テキスト ボックス 636"/>
        <xdr:cNvSpPr txBox="1"/>
      </xdr:nvSpPr>
      <xdr:spPr>
        <a:xfrm>
          <a:off x="13436111" y="134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117745</xdr:rowOff>
    </xdr:from>
    <xdr:to>
      <xdr:col>18</xdr:col>
      <xdr:colOff>492125</xdr:colOff>
      <xdr:row>78</xdr:row>
      <xdr:rowOff>47895</xdr:rowOff>
    </xdr:to>
    <xdr:sp macro="" textlink="">
      <xdr:nvSpPr>
        <xdr:cNvPr id="638" name="円/楕円 637"/>
        <xdr:cNvSpPr/>
      </xdr:nvSpPr>
      <xdr:spPr>
        <a:xfrm>
          <a:off x="12763500" y="133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39022</xdr:rowOff>
    </xdr:from>
    <xdr:ext cx="534377" cy="259045"/>
    <xdr:sp macro="" textlink="">
      <xdr:nvSpPr>
        <xdr:cNvPr id="639" name="テキスト ボックス 638"/>
        <xdr:cNvSpPr txBox="1"/>
      </xdr:nvSpPr>
      <xdr:spPr>
        <a:xfrm>
          <a:off x="12547111" y="1341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131417</xdr:rowOff>
    </xdr:from>
    <xdr:to>
      <xdr:col>23</xdr:col>
      <xdr:colOff>517525</xdr:colOff>
      <xdr:row>97</xdr:row>
      <xdr:rowOff>78839</xdr:rowOff>
    </xdr:to>
    <xdr:cxnSp macro="">
      <xdr:nvCxnSpPr>
        <xdr:cNvPr id="668" name="直線コネクタ 667"/>
        <xdr:cNvCxnSpPr/>
      </xdr:nvCxnSpPr>
      <xdr:spPr>
        <a:xfrm>
          <a:off x="15481300" y="16590617"/>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131417</xdr:rowOff>
    </xdr:from>
    <xdr:to>
      <xdr:col>22</xdr:col>
      <xdr:colOff>365125</xdr:colOff>
      <xdr:row>98</xdr:row>
      <xdr:rowOff>138328</xdr:rowOff>
    </xdr:to>
    <xdr:cxnSp macro="">
      <xdr:nvCxnSpPr>
        <xdr:cNvPr id="671" name="直線コネクタ 670"/>
        <xdr:cNvCxnSpPr/>
      </xdr:nvCxnSpPr>
      <xdr:spPr>
        <a:xfrm flipV="1">
          <a:off x="14592300" y="16590617"/>
          <a:ext cx="889000" cy="3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138328</xdr:rowOff>
    </xdr:from>
    <xdr:to>
      <xdr:col>21</xdr:col>
      <xdr:colOff>161925</xdr:colOff>
      <xdr:row>99</xdr:row>
      <xdr:rowOff>6747</xdr:rowOff>
    </xdr:to>
    <xdr:cxnSp macro="">
      <xdr:nvCxnSpPr>
        <xdr:cNvPr id="674" name="直線コネクタ 673"/>
        <xdr:cNvCxnSpPr/>
      </xdr:nvCxnSpPr>
      <xdr:spPr>
        <a:xfrm flipV="1">
          <a:off x="13703300" y="16940428"/>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130084</xdr:rowOff>
    </xdr:from>
    <xdr:to>
      <xdr:col>19</xdr:col>
      <xdr:colOff>644525</xdr:colOff>
      <xdr:row>99</xdr:row>
      <xdr:rowOff>6747</xdr:rowOff>
    </xdr:to>
    <xdr:cxnSp macro="">
      <xdr:nvCxnSpPr>
        <xdr:cNvPr id="677" name="直線コネクタ 676"/>
        <xdr:cNvCxnSpPr/>
      </xdr:nvCxnSpPr>
      <xdr:spPr>
        <a:xfrm>
          <a:off x="12814300" y="16932184"/>
          <a:ext cx="889000" cy="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28039</xdr:rowOff>
    </xdr:from>
    <xdr:to>
      <xdr:col>23</xdr:col>
      <xdr:colOff>568325</xdr:colOff>
      <xdr:row>97</xdr:row>
      <xdr:rowOff>129639</xdr:rowOff>
    </xdr:to>
    <xdr:sp macro="" textlink="">
      <xdr:nvSpPr>
        <xdr:cNvPr id="687" name="円/楕円 686"/>
        <xdr:cNvSpPr/>
      </xdr:nvSpPr>
      <xdr:spPr>
        <a:xfrm>
          <a:off x="16268700" y="16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50916</xdr:rowOff>
    </xdr:from>
    <xdr:ext cx="534377" cy="259045"/>
    <xdr:sp macro="" textlink="">
      <xdr:nvSpPr>
        <xdr:cNvPr id="688" name="積立金該当値テキスト"/>
        <xdr:cNvSpPr txBox="1"/>
      </xdr:nvSpPr>
      <xdr:spPr>
        <a:xfrm>
          <a:off x="16370300" y="1651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80617</xdr:rowOff>
    </xdr:from>
    <xdr:to>
      <xdr:col>22</xdr:col>
      <xdr:colOff>415925</xdr:colOff>
      <xdr:row>97</xdr:row>
      <xdr:rowOff>10767</xdr:rowOff>
    </xdr:to>
    <xdr:sp macro="" textlink="">
      <xdr:nvSpPr>
        <xdr:cNvPr id="689" name="円/楕円 688"/>
        <xdr:cNvSpPr/>
      </xdr:nvSpPr>
      <xdr:spPr>
        <a:xfrm>
          <a:off x="15430500" y="165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27294</xdr:rowOff>
    </xdr:from>
    <xdr:ext cx="534377" cy="259045"/>
    <xdr:sp macro="" textlink="">
      <xdr:nvSpPr>
        <xdr:cNvPr id="690" name="テキスト ボックス 689"/>
        <xdr:cNvSpPr txBox="1"/>
      </xdr:nvSpPr>
      <xdr:spPr>
        <a:xfrm>
          <a:off x="15214111" y="163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87528</xdr:rowOff>
    </xdr:from>
    <xdr:to>
      <xdr:col>21</xdr:col>
      <xdr:colOff>212725</xdr:colOff>
      <xdr:row>99</xdr:row>
      <xdr:rowOff>17678</xdr:rowOff>
    </xdr:to>
    <xdr:sp macro="" textlink="">
      <xdr:nvSpPr>
        <xdr:cNvPr id="691" name="円/楕円 690"/>
        <xdr:cNvSpPr/>
      </xdr:nvSpPr>
      <xdr:spPr>
        <a:xfrm>
          <a:off x="14541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8805</xdr:rowOff>
    </xdr:from>
    <xdr:ext cx="534377" cy="259045"/>
    <xdr:sp macro="" textlink="">
      <xdr:nvSpPr>
        <xdr:cNvPr id="692" name="テキスト ボックス 691"/>
        <xdr:cNvSpPr txBox="1"/>
      </xdr:nvSpPr>
      <xdr:spPr>
        <a:xfrm>
          <a:off x="14325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127397</xdr:rowOff>
    </xdr:from>
    <xdr:to>
      <xdr:col>20</xdr:col>
      <xdr:colOff>9525</xdr:colOff>
      <xdr:row>99</xdr:row>
      <xdr:rowOff>57547</xdr:rowOff>
    </xdr:to>
    <xdr:sp macro="" textlink="">
      <xdr:nvSpPr>
        <xdr:cNvPr id="693" name="円/楕円 692"/>
        <xdr:cNvSpPr/>
      </xdr:nvSpPr>
      <xdr:spPr>
        <a:xfrm>
          <a:off x="13652500" y="169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48674</xdr:rowOff>
    </xdr:from>
    <xdr:ext cx="469744" cy="259045"/>
    <xdr:sp macro="" textlink="">
      <xdr:nvSpPr>
        <xdr:cNvPr id="694" name="テキスト ボックス 693"/>
        <xdr:cNvSpPr txBox="1"/>
      </xdr:nvSpPr>
      <xdr:spPr>
        <a:xfrm>
          <a:off x="13468427" y="170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79284</xdr:rowOff>
    </xdr:from>
    <xdr:to>
      <xdr:col>18</xdr:col>
      <xdr:colOff>492125</xdr:colOff>
      <xdr:row>99</xdr:row>
      <xdr:rowOff>9434</xdr:rowOff>
    </xdr:to>
    <xdr:sp macro="" textlink="">
      <xdr:nvSpPr>
        <xdr:cNvPr id="695" name="円/楕円 694"/>
        <xdr:cNvSpPr/>
      </xdr:nvSpPr>
      <xdr:spPr>
        <a:xfrm>
          <a:off x="12763500" y="168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561</xdr:rowOff>
    </xdr:from>
    <xdr:ext cx="534377" cy="259045"/>
    <xdr:sp macro="" textlink="">
      <xdr:nvSpPr>
        <xdr:cNvPr id="696" name="テキスト ボックス 695"/>
        <xdr:cNvSpPr txBox="1"/>
      </xdr:nvSpPr>
      <xdr:spPr>
        <a:xfrm>
          <a:off x="12547111" y="169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74909</xdr:rowOff>
    </xdr:from>
    <xdr:to>
      <xdr:col>32</xdr:col>
      <xdr:colOff>187325</xdr:colOff>
      <xdr:row>54</xdr:row>
      <xdr:rowOff>91302</xdr:rowOff>
    </xdr:to>
    <xdr:cxnSp macro="">
      <xdr:nvCxnSpPr>
        <xdr:cNvPr id="784" name="直線コネクタ 783"/>
        <xdr:cNvCxnSpPr/>
      </xdr:nvCxnSpPr>
      <xdr:spPr>
        <a:xfrm flipV="1">
          <a:off x="21323300" y="9333209"/>
          <a:ext cx="8382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91302</xdr:rowOff>
    </xdr:from>
    <xdr:to>
      <xdr:col>31</xdr:col>
      <xdr:colOff>34925</xdr:colOff>
      <xdr:row>54</xdr:row>
      <xdr:rowOff>106782</xdr:rowOff>
    </xdr:to>
    <xdr:cxnSp macro="">
      <xdr:nvCxnSpPr>
        <xdr:cNvPr id="787" name="直線コネクタ 786"/>
        <xdr:cNvCxnSpPr/>
      </xdr:nvCxnSpPr>
      <xdr:spPr>
        <a:xfrm flipV="1">
          <a:off x="20434300" y="9349602"/>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159327</xdr:rowOff>
    </xdr:from>
    <xdr:to>
      <xdr:col>29</xdr:col>
      <xdr:colOff>517525</xdr:colOff>
      <xdr:row>54</xdr:row>
      <xdr:rowOff>106782</xdr:rowOff>
    </xdr:to>
    <xdr:cxnSp macro="">
      <xdr:nvCxnSpPr>
        <xdr:cNvPr id="790" name="直線コネクタ 789"/>
        <xdr:cNvCxnSpPr/>
      </xdr:nvCxnSpPr>
      <xdr:spPr>
        <a:xfrm>
          <a:off x="19545300" y="9246177"/>
          <a:ext cx="889000" cy="1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81374</xdr:rowOff>
    </xdr:from>
    <xdr:to>
      <xdr:col>28</xdr:col>
      <xdr:colOff>314325</xdr:colOff>
      <xdr:row>53</xdr:row>
      <xdr:rowOff>159327</xdr:rowOff>
    </xdr:to>
    <xdr:cxnSp macro="">
      <xdr:nvCxnSpPr>
        <xdr:cNvPr id="793" name="直線コネクタ 792"/>
        <xdr:cNvCxnSpPr/>
      </xdr:nvCxnSpPr>
      <xdr:spPr>
        <a:xfrm>
          <a:off x="18656300" y="9168224"/>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24109</xdr:rowOff>
    </xdr:from>
    <xdr:to>
      <xdr:col>32</xdr:col>
      <xdr:colOff>238125</xdr:colOff>
      <xdr:row>54</xdr:row>
      <xdr:rowOff>125709</xdr:rowOff>
    </xdr:to>
    <xdr:sp macro="" textlink="">
      <xdr:nvSpPr>
        <xdr:cNvPr id="803" name="円/楕円 802"/>
        <xdr:cNvSpPr/>
      </xdr:nvSpPr>
      <xdr:spPr>
        <a:xfrm>
          <a:off x="22110700" y="9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46986</xdr:rowOff>
    </xdr:from>
    <xdr:ext cx="534377" cy="259045"/>
    <xdr:sp macro="" textlink="">
      <xdr:nvSpPr>
        <xdr:cNvPr id="804" name="貸付金該当値テキスト"/>
        <xdr:cNvSpPr txBox="1"/>
      </xdr:nvSpPr>
      <xdr:spPr>
        <a:xfrm>
          <a:off x="22212300" y="91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40502</xdr:rowOff>
    </xdr:from>
    <xdr:to>
      <xdr:col>31</xdr:col>
      <xdr:colOff>85725</xdr:colOff>
      <xdr:row>54</xdr:row>
      <xdr:rowOff>142102</xdr:rowOff>
    </xdr:to>
    <xdr:sp macro="" textlink="">
      <xdr:nvSpPr>
        <xdr:cNvPr id="805" name="円/楕円 804"/>
        <xdr:cNvSpPr/>
      </xdr:nvSpPr>
      <xdr:spPr>
        <a:xfrm>
          <a:off x="21272500" y="92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158629</xdr:rowOff>
    </xdr:from>
    <xdr:ext cx="534377" cy="259045"/>
    <xdr:sp macro="" textlink="">
      <xdr:nvSpPr>
        <xdr:cNvPr id="806" name="テキスト ボックス 805"/>
        <xdr:cNvSpPr txBox="1"/>
      </xdr:nvSpPr>
      <xdr:spPr>
        <a:xfrm>
          <a:off x="21056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55982</xdr:rowOff>
    </xdr:from>
    <xdr:to>
      <xdr:col>29</xdr:col>
      <xdr:colOff>568325</xdr:colOff>
      <xdr:row>54</xdr:row>
      <xdr:rowOff>157582</xdr:rowOff>
    </xdr:to>
    <xdr:sp macro="" textlink="">
      <xdr:nvSpPr>
        <xdr:cNvPr id="807" name="円/楕円 806"/>
        <xdr:cNvSpPr/>
      </xdr:nvSpPr>
      <xdr:spPr>
        <a:xfrm>
          <a:off x="20383500" y="93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2659</xdr:rowOff>
    </xdr:from>
    <xdr:ext cx="534377" cy="259045"/>
    <xdr:sp macro="" textlink="">
      <xdr:nvSpPr>
        <xdr:cNvPr id="808" name="テキスト ボックス 807"/>
        <xdr:cNvSpPr txBox="1"/>
      </xdr:nvSpPr>
      <xdr:spPr>
        <a:xfrm>
          <a:off x="20167111" y="90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26,008</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108527</xdr:rowOff>
    </xdr:from>
    <xdr:to>
      <xdr:col>28</xdr:col>
      <xdr:colOff>365125</xdr:colOff>
      <xdr:row>54</xdr:row>
      <xdr:rowOff>38677</xdr:rowOff>
    </xdr:to>
    <xdr:sp macro="" textlink="">
      <xdr:nvSpPr>
        <xdr:cNvPr id="809" name="円/楕円 808"/>
        <xdr:cNvSpPr/>
      </xdr:nvSpPr>
      <xdr:spPr>
        <a:xfrm>
          <a:off x="19494500" y="919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55204</xdr:rowOff>
    </xdr:from>
    <xdr:ext cx="534377" cy="259045"/>
    <xdr:sp macro="" textlink="">
      <xdr:nvSpPr>
        <xdr:cNvPr id="810" name="テキスト ボックス 809"/>
        <xdr:cNvSpPr txBox="1"/>
      </xdr:nvSpPr>
      <xdr:spPr>
        <a:xfrm>
          <a:off x="19278111" y="89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30574</xdr:rowOff>
    </xdr:from>
    <xdr:to>
      <xdr:col>27</xdr:col>
      <xdr:colOff>161925</xdr:colOff>
      <xdr:row>53</xdr:row>
      <xdr:rowOff>132174</xdr:rowOff>
    </xdr:to>
    <xdr:sp macro="" textlink="">
      <xdr:nvSpPr>
        <xdr:cNvPr id="811" name="円/楕円 810"/>
        <xdr:cNvSpPr/>
      </xdr:nvSpPr>
      <xdr:spPr>
        <a:xfrm>
          <a:off x="18605500" y="9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148701</xdr:rowOff>
    </xdr:from>
    <xdr:ext cx="534377" cy="259045"/>
    <xdr:sp macro="" textlink="">
      <xdr:nvSpPr>
        <xdr:cNvPr id="812" name="テキスト ボックス 811"/>
        <xdr:cNvSpPr txBox="1"/>
      </xdr:nvSpPr>
      <xdr:spPr>
        <a:xfrm>
          <a:off x="18389111" y="88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55657</xdr:rowOff>
    </xdr:from>
    <xdr:to>
      <xdr:col>32</xdr:col>
      <xdr:colOff>187325</xdr:colOff>
      <xdr:row>73</xdr:row>
      <xdr:rowOff>88445</xdr:rowOff>
    </xdr:to>
    <xdr:cxnSp macro="">
      <xdr:nvCxnSpPr>
        <xdr:cNvPr id="844" name="直線コネクタ 843"/>
        <xdr:cNvCxnSpPr/>
      </xdr:nvCxnSpPr>
      <xdr:spPr>
        <a:xfrm flipV="1">
          <a:off x="21323300" y="12571507"/>
          <a:ext cx="8382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88445</xdr:rowOff>
    </xdr:from>
    <xdr:to>
      <xdr:col>31</xdr:col>
      <xdr:colOff>34925</xdr:colOff>
      <xdr:row>73</xdr:row>
      <xdr:rowOff>127225</xdr:rowOff>
    </xdr:to>
    <xdr:cxnSp macro="">
      <xdr:nvCxnSpPr>
        <xdr:cNvPr id="847" name="直線コネクタ 846"/>
        <xdr:cNvCxnSpPr/>
      </xdr:nvCxnSpPr>
      <xdr:spPr>
        <a:xfrm flipV="1">
          <a:off x="20434300" y="12604295"/>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127225</xdr:rowOff>
    </xdr:from>
    <xdr:to>
      <xdr:col>29</xdr:col>
      <xdr:colOff>517525</xdr:colOff>
      <xdr:row>74</xdr:row>
      <xdr:rowOff>303</xdr:rowOff>
    </xdr:to>
    <xdr:cxnSp macro="">
      <xdr:nvCxnSpPr>
        <xdr:cNvPr id="850" name="直線コネクタ 849"/>
        <xdr:cNvCxnSpPr/>
      </xdr:nvCxnSpPr>
      <xdr:spPr>
        <a:xfrm flipV="1">
          <a:off x="19545300" y="12643075"/>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303</xdr:rowOff>
    </xdr:from>
    <xdr:to>
      <xdr:col>28</xdr:col>
      <xdr:colOff>314325</xdr:colOff>
      <xdr:row>74</xdr:row>
      <xdr:rowOff>4794</xdr:rowOff>
    </xdr:to>
    <xdr:cxnSp macro="">
      <xdr:nvCxnSpPr>
        <xdr:cNvPr id="853" name="直線コネクタ 852"/>
        <xdr:cNvCxnSpPr/>
      </xdr:nvCxnSpPr>
      <xdr:spPr>
        <a:xfrm flipV="1">
          <a:off x="18656300" y="12687603"/>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4857</xdr:rowOff>
    </xdr:from>
    <xdr:to>
      <xdr:col>32</xdr:col>
      <xdr:colOff>238125</xdr:colOff>
      <xdr:row>73</xdr:row>
      <xdr:rowOff>106457</xdr:rowOff>
    </xdr:to>
    <xdr:sp macro="" textlink="">
      <xdr:nvSpPr>
        <xdr:cNvPr id="863" name="円/楕円 862"/>
        <xdr:cNvSpPr/>
      </xdr:nvSpPr>
      <xdr:spPr>
        <a:xfrm>
          <a:off x="22110700" y="12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27734</xdr:rowOff>
    </xdr:from>
    <xdr:ext cx="534377" cy="259045"/>
    <xdr:sp macro="" textlink="">
      <xdr:nvSpPr>
        <xdr:cNvPr id="864" name="繰出金該当値テキスト"/>
        <xdr:cNvSpPr txBox="1"/>
      </xdr:nvSpPr>
      <xdr:spPr>
        <a:xfrm>
          <a:off x="22212300" y="12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85,647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37645</xdr:rowOff>
    </xdr:from>
    <xdr:to>
      <xdr:col>31</xdr:col>
      <xdr:colOff>85725</xdr:colOff>
      <xdr:row>73</xdr:row>
      <xdr:rowOff>139245</xdr:rowOff>
    </xdr:to>
    <xdr:sp macro="" textlink="">
      <xdr:nvSpPr>
        <xdr:cNvPr id="865" name="円/楕円 864"/>
        <xdr:cNvSpPr/>
      </xdr:nvSpPr>
      <xdr:spPr>
        <a:xfrm>
          <a:off x="21272500" y="125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155772</xdr:rowOff>
    </xdr:from>
    <xdr:ext cx="534377" cy="259045"/>
    <xdr:sp macro="" textlink="">
      <xdr:nvSpPr>
        <xdr:cNvPr id="866" name="テキスト ボックス 865"/>
        <xdr:cNvSpPr txBox="1"/>
      </xdr:nvSpPr>
      <xdr:spPr>
        <a:xfrm>
          <a:off x="21056111" y="123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76425</xdr:rowOff>
    </xdr:from>
    <xdr:to>
      <xdr:col>29</xdr:col>
      <xdr:colOff>568325</xdr:colOff>
      <xdr:row>74</xdr:row>
      <xdr:rowOff>6575</xdr:rowOff>
    </xdr:to>
    <xdr:sp macro="" textlink="">
      <xdr:nvSpPr>
        <xdr:cNvPr id="867" name="円/楕円 866"/>
        <xdr:cNvSpPr/>
      </xdr:nvSpPr>
      <xdr:spPr>
        <a:xfrm>
          <a:off x="20383500" y="125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23102</xdr:rowOff>
    </xdr:from>
    <xdr:ext cx="534377" cy="259045"/>
    <xdr:sp macro="" textlink="">
      <xdr:nvSpPr>
        <xdr:cNvPr id="868" name="テキスト ボックス 867"/>
        <xdr:cNvSpPr txBox="1"/>
      </xdr:nvSpPr>
      <xdr:spPr>
        <a:xfrm>
          <a:off x="20167111" y="123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120953</xdr:rowOff>
    </xdr:from>
    <xdr:to>
      <xdr:col>28</xdr:col>
      <xdr:colOff>365125</xdr:colOff>
      <xdr:row>74</xdr:row>
      <xdr:rowOff>51103</xdr:rowOff>
    </xdr:to>
    <xdr:sp macro="" textlink="">
      <xdr:nvSpPr>
        <xdr:cNvPr id="869" name="円/楕円 868"/>
        <xdr:cNvSpPr/>
      </xdr:nvSpPr>
      <xdr:spPr>
        <a:xfrm>
          <a:off x="19494500" y="126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67630</xdr:rowOff>
    </xdr:from>
    <xdr:ext cx="534377" cy="259045"/>
    <xdr:sp macro="" textlink="">
      <xdr:nvSpPr>
        <xdr:cNvPr id="870" name="テキスト ボックス 869"/>
        <xdr:cNvSpPr txBox="1"/>
      </xdr:nvSpPr>
      <xdr:spPr>
        <a:xfrm>
          <a:off x="19278111" y="124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78,537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125444</xdr:rowOff>
    </xdr:from>
    <xdr:to>
      <xdr:col>27</xdr:col>
      <xdr:colOff>161925</xdr:colOff>
      <xdr:row>74</xdr:row>
      <xdr:rowOff>55594</xdr:rowOff>
    </xdr:to>
    <xdr:sp macro="" textlink="">
      <xdr:nvSpPr>
        <xdr:cNvPr id="871" name="円/楕円 870"/>
        <xdr:cNvSpPr/>
      </xdr:nvSpPr>
      <xdr:spPr>
        <a:xfrm>
          <a:off x="18605500" y="126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72121</xdr:rowOff>
    </xdr:from>
    <xdr:ext cx="534377" cy="259045"/>
    <xdr:sp macro="" textlink="">
      <xdr:nvSpPr>
        <xdr:cNvPr id="872" name="テキスト ボックス 871"/>
        <xdr:cNvSpPr txBox="1"/>
      </xdr:nvSpPr>
      <xdr:spPr>
        <a:xfrm>
          <a:off x="18389111" y="124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物件費は住民一人当たり１</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千円と類似団体と比較して</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千円高くなって</a:t>
          </a:r>
          <a:r>
            <a:rPr kumimoji="1" lang="ja-JP" altLang="en-US" sz="1100">
              <a:solidFill>
                <a:schemeClr val="dk1"/>
              </a:solidFill>
              <a:effectLst/>
              <a:latin typeface="+mn-lt"/>
              <a:ea typeface="+mn-ea"/>
              <a:cs typeface="+mn-cs"/>
            </a:rPr>
            <a:t>いる。要因はふるさと納税に要する経費によるもので、前年度との比較では１８千円の減となっているがふるさと納税の寄付金の減額によるものである。</a:t>
          </a:r>
          <a:endParaRPr lang="ja-JP" altLang="ja-JP" sz="1400">
            <a:effectLst/>
          </a:endParaRPr>
        </a:p>
        <a:p>
          <a:r>
            <a:rPr kumimoji="1" lang="ja-JP" altLang="ja-JP" sz="1100">
              <a:solidFill>
                <a:schemeClr val="dk1"/>
              </a:solidFill>
              <a:effectLst/>
              <a:latin typeface="+mn-lt"/>
              <a:ea typeface="+mn-ea"/>
              <a:cs typeface="+mn-cs"/>
            </a:rPr>
            <a:t>積立金についても、住民一人当たり</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千円と類似団体と比較して</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千円高くなっており、前年度との比較で</a:t>
          </a:r>
          <a:r>
            <a:rPr kumimoji="1" lang="ja-JP" altLang="en-US" sz="1100">
              <a:solidFill>
                <a:schemeClr val="dk1"/>
              </a:solidFill>
              <a:effectLst/>
              <a:latin typeface="+mn-lt"/>
              <a:ea typeface="+mn-ea"/>
              <a:cs typeface="+mn-cs"/>
            </a:rPr>
            <a:t>は１</a:t>
          </a:r>
          <a:r>
            <a:rPr kumimoji="1" lang="ja-JP" altLang="ja-JP" sz="1100">
              <a:solidFill>
                <a:schemeClr val="dk1"/>
              </a:solidFill>
              <a:effectLst/>
              <a:latin typeface="+mn-lt"/>
              <a:ea typeface="+mn-ea"/>
              <a:cs typeface="+mn-cs"/>
            </a:rPr>
            <a:t>６千円の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となっているが、同様にふるさと納税の寄附金によるものである。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千円と類似団体と比較して一人当たりのコストが高い状況となっている。これは平成２６年度末北陸新幹線飯山駅開業に伴う駅周辺整備事業の増加等によるものであ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前年度との比較で</a:t>
          </a:r>
          <a:r>
            <a:rPr kumimoji="1" lang="ja-JP" altLang="en-US" sz="1100">
              <a:solidFill>
                <a:schemeClr val="dk1"/>
              </a:solidFill>
              <a:effectLst/>
              <a:latin typeface="+mn-lt"/>
              <a:ea typeface="+mn-ea"/>
              <a:cs typeface="+mn-cs"/>
            </a:rPr>
            <a:t>は１４４</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となっているが、整備については平成２８年度で</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完了し、今後は公共施設総合管理計画に基づき計画的な管理に努めていく。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21,847
21,643
202.43
15,278,109
14,469,386
783,214
7,717,853
12,246,540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137985</xdr:rowOff>
    </xdr:from>
    <xdr:to>
      <xdr:col>6</xdr:col>
      <xdr:colOff>511175</xdr:colOff>
      <xdr:row>35</xdr:row>
      <xdr:rowOff>40068</xdr:rowOff>
    </xdr:to>
    <xdr:cxnSp macro="">
      <xdr:nvCxnSpPr>
        <xdr:cNvPr id="61" name="直線コネクタ 60"/>
        <xdr:cNvCxnSpPr/>
      </xdr:nvCxnSpPr>
      <xdr:spPr>
        <a:xfrm>
          <a:off x="3797300" y="5967285"/>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137985</xdr:rowOff>
    </xdr:from>
    <xdr:to>
      <xdr:col>5</xdr:col>
      <xdr:colOff>358775</xdr:colOff>
      <xdr:row>35</xdr:row>
      <xdr:rowOff>28639</xdr:rowOff>
    </xdr:to>
    <xdr:cxnSp macro="">
      <xdr:nvCxnSpPr>
        <xdr:cNvPr id="64" name="直線コネクタ 63"/>
        <xdr:cNvCxnSpPr/>
      </xdr:nvCxnSpPr>
      <xdr:spPr>
        <a:xfrm flipV="1">
          <a:off x="2908300" y="5967285"/>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28639</xdr:rowOff>
    </xdr:from>
    <xdr:to>
      <xdr:col>4</xdr:col>
      <xdr:colOff>155575</xdr:colOff>
      <xdr:row>35</xdr:row>
      <xdr:rowOff>59499</xdr:rowOff>
    </xdr:to>
    <xdr:cxnSp macro="">
      <xdr:nvCxnSpPr>
        <xdr:cNvPr id="67" name="直線コネクタ 66"/>
        <xdr:cNvCxnSpPr/>
      </xdr:nvCxnSpPr>
      <xdr:spPr>
        <a:xfrm flipV="1">
          <a:off x="2019300" y="602938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10160</xdr:rowOff>
    </xdr:from>
    <xdr:to>
      <xdr:col>2</xdr:col>
      <xdr:colOff>638175</xdr:colOff>
      <xdr:row>35</xdr:row>
      <xdr:rowOff>59499</xdr:rowOff>
    </xdr:to>
    <xdr:cxnSp macro="">
      <xdr:nvCxnSpPr>
        <xdr:cNvPr id="70" name="直線コネクタ 69"/>
        <xdr:cNvCxnSpPr/>
      </xdr:nvCxnSpPr>
      <xdr:spPr>
        <a:xfrm>
          <a:off x="1130300" y="6010910"/>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160718</xdr:rowOff>
    </xdr:from>
    <xdr:to>
      <xdr:col>6</xdr:col>
      <xdr:colOff>561975</xdr:colOff>
      <xdr:row>35</xdr:row>
      <xdr:rowOff>90868</xdr:rowOff>
    </xdr:to>
    <xdr:sp macro="" textlink="">
      <xdr:nvSpPr>
        <xdr:cNvPr id="80" name="円/楕円 79"/>
        <xdr:cNvSpPr/>
      </xdr:nvSpPr>
      <xdr:spPr>
        <a:xfrm>
          <a:off x="45847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12145</xdr:rowOff>
    </xdr:from>
    <xdr:ext cx="469744" cy="259045"/>
    <xdr:sp macro="" textlink="">
      <xdr:nvSpPr>
        <xdr:cNvPr id="81" name="議会費該当値テキスト"/>
        <xdr:cNvSpPr txBox="1"/>
      </xdr:nvSpPr>
      <xdr:spPr>
        <a:xfrm>
          <a:off x="4686300" y="58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87185</xdr:rowOff>
    </xdr:from>
    <xdr:to>
      <xdr:col>5</xdr:col>
      <xdr:colOff>409575</xdr:colOff>
      <xdr:row>35</xdr:row>
      <xdr:rowOff>17335</xdr:rowOff>
    </xdr:to>
    <xdr:sp macro="" textlink="">
      <xdr:nvSpPr>
        <xdr:cNvPr id="82" name="円/楕円 81"/>
        <xdr:cNvSpPr/>
      </xdr:nvSpPr>
      <xdr:spPr>
        <a:xfrm>
          <a:off x="3746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33862</xdr:rowOff>
    </xdr:from>
    <xdr:ext cx="469744" cy="259045"/>
    <xdr:sp macro="" textlink="">
      <xdr:nvSpPr>
        <xdr:cNvPr id="83" name="テキスト ボックス 82"/>
        <xdr:cNvSpPr txBox="1"/>
      </xdr:nvSpPr>
      <xdr:spPr>
        <a:xfrm>
          <a:off x="3562427"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149289</xdr:rowOff>
    </xdr:from>
    <xdr:to>
      <xdr:col>4</xdr:col>
      <xdr:colOff>206375</xdr:colOff>
      <xdr:row>35</xdr:row>
      <xdr:rowOff>79439</xdr:rowOff>
    </xdr:to>
    <xdr:sp macro="" textlink="">
      <xdr:nvSpPr>
        <xdr:cNvPr id="84" name="円/楕円 83"/>
        <xdr:cNvSpPr/>
      </xdr:nvSpPr>
      <xdr:spPr>
        <a:xfrm>
          <a:off x="2857500" y="59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95966</xdr:rowOff>
    </xdr:from>
    <xdr:ext cx="469744" cy="259045"/>
    <xdr:sp macro="" textlink="">
      <xdr:nvSpPr>
        <xdr:cNvPr id="85" name="テキスト ボックス 84"/>
        <xdr:cNvSpPr txBox="1"/>
      </xdr:nvSpPr>
      <xdr:spPr>
        <a:xfrm>
          <a:off x="2673427" y="57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8699</xdr:rowOff>
    </xdr:from>
    <xdr:to>
      <xdr:col>3</xdr:col>
      <xdr:colOff>3175</xdr:colOff>
      <xdr:row>35</xdr:row>
      <xdr:rowOff>110299</xdr:rowOff>
    </xdr:to>
    <xdr:sp macro="" textlink="">
      <xdr:nvSpPr>
        <xdr:cNvPr id="86" name="円/楕円 85"/>
        <xdr:cNvSpPr/>
      </xdr:nvSpPr>
      <xdr:spPr>
        <a:xfrm>
          <a:off x="19685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126826</xdr:rowOff>
    </xdr:from>
    <xdr:ext cx="469744" cy="259045"/>
    <xdr:sp macro="" textlink="">
      <xdr:nvSpPr>
        <xdr:cNvPr id="87" name="テキスト ボックス 86"/>
        <xdr:cNvSpPr txBox="1"/>
      </xdr:nvSpPr>
      <xdr:spPr>
        <a:xfrm>
          <a:off x="1784427" y="5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130810</xdr:rowOff>
    </xdr:from>
    <xdr:to>
      <xdr:col>1</xdr:col>
      <xdr:colOff>485775</xdr:colOff>
      <xdr:row>35</xdr:row>
      <xdr:rowOff>60960</xdr:rowOff>
    </xdr:to>
    <xdr:sp macro="" textlink="">
      <xdr:nvSpPr>
        <xdr:cNvPr id="88" name="円/楕円 87"/>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77487</xdr:rowOff>
    </xdr:from>
    <xdr:ext cx="469744" cy="259045"/>
    <xdr:sp macro="" textlink="">
      <xdr:nvSpPr>
        <xdr:cNvPr id="89" name="テキスト ボックス 88"/>
        <xdr:cNvSpPr txBox="1"/>
      </xdr:nvSpPr>
      <xdr:spPr>
        <a:xfrm>
          <a:off x="8954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168714</xdr:rowOff>
    </xdr:from>
    <xdr:to>
      <xdr:col>6</xdr:col>
      <xdr:colOff>511175</xdr:colOff>
      <xdr:row>54</xdr:row>
      <xdr:rowOff>134461</xdr:rowOff>
    </xdr:to>
    <xdr:cxnSp macro="">
      <xdr:nvCxnSpPr>
        <xdr:cNvPr id="116" name="直線コネクタ 115"/>
        <xdr:cNvCxnSpPr/>
      </xdr:nvCxnSpPr>
      <xdr:spPr>
        <a:xfrm>
          <a:off x="3797300" y="9255564"/>
          <a:ext cx="838200" cy="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168714</xdr:rowOff>
    </xdr:from>
    <xdr:to>
      <xdr:col>5</xdr:col>
      <xdr:colOff>358775</xdr:colOff>
      <xdr:row>56</xdr:row>
      <xdr:rowOff>9851</xdr:rowOff>
    </xdr:to>
    <xdr:cxnSp macro="">
      <xdr:nvCxnSpPr>
        <xdr:cNvPr id="119" name="直線コネクタ 118"/>
        <xdr:cNvCxnSpPr/>
      </xdr:nvCxnSpPr>
      <xdr:spPr>
        <a:xfrm flipV="1">
          <a:off x="2908300" y="9255564"/>
          <a:ext cx="889000" cy="35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9851</xdr:rowOff>
    </xdr:from>
    <xdr:to>
      <xdr:col>4</xdr:col>
      <xdr:colOff>155575</xdr:colOff>
      <xdr:row>56</xdr:row>
      <xdr:rowOff>111642</xdr:rowOff>
    </xdr:to>
    <xdr:cxnSp macro="">
      <xdr:nvCxnSpPr>
        <xdr:cNvPr id="122" name="直線コネクタ 121"/>
        <xdr:cNvCxnSpPr/>
      </xdr:nvCxnSpPr>
      <xdr:spPr>
        <a:xfrm flipV="1">
          <a:off x="2019300" y="9611051"/>
          <a:ext cx="889000" cy="10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111642</xdr:rowOff>
    </xdr:from>
    <xdr:to>
      <xdr:col>2</xdr:col>
      <xdr:colOff>638175</xdr:colOff>
      <xdr:row>56</xdr:row>
      <xdr:rowOff>128796</xdr:rowOff>
    </xdr:to>
    <xdr:cxnSp macro="">
      <xdr:nvCxnSpPr>
        <xdr:cNvPr id="125" name="直線コネクタ 124"/>
        <xdr:cNvCxnSpPr/>
      </xdr:nvCxnSpPr>
      <xdr:spPr>
        <a:xfrm flipV="1">
          <a:off x="1130300" y="971284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83661</xdr:rowOff>
    </xdr:from>
    <xdr:to>
      <xdr:col>6</xdr:col>
      <xdr:colOff>561975</xdr:colOff>
      <xdr:row>55</xdr:row>
      <xdr:rowOff>13811</xdr:rowOff>
    </xdr:to>
    <xdr:sp macro="" textlink="">
      <xdr:nvSpPr>
        <xdr:cNvPr id="135" name="円/楕円 134"/>
        <xdr:cNvSpPr/>
      </xdr:nvSpPr>
      <xdr:spPr>
        <a:xfrm>
          <a:off x="4584700" y="93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106538</xdr:rowOff>
    </xdr:from>
    <xdr:ext cx="599010" cy="259045"/>
    <xdr:sp macro="" textlink="">
      <xdr:nvSpPr>
        <xdr:cNvPr id="136" name="総務費該当値テキスト"/>
        <xdr:cNvSpPr txBox="1"/>
      </xdr:nvSpPr>
      <xdr:spPr>
        <a:xfrm>
          <a:off x="4686300" y="91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151,146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117914</xdr:rowOff>
    </xdr:from>
    <xdr:to>
      <xdr:col>5</xdr:col>
      <xdr:colOff>409575</xdr:colOff>
      <xdr:row>54</xdr:row>
      <xdr:rowOff>48064</xdr:rowOff>
    </xdr:to>
    <xdr:sp macro="" textlink="">
      <xdr:nvSpPr>
        <xdr:cNvPr id="137" name="円/楕円 136"/>
        <xdr:cNvSpPr/>
      </xdr:nvSpPr>
      <xdr:spPr>
        <a:xfrm>
          <a:off x="3746500" y="92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64591</xdr:rowOff>
    </xdr:from>
    <xdr:ext cx="599010" cy="259045"/>
    <xdr:sp macro="" textlink="">
      <xdr:nvSpPr>
        <xdr:cNvPr id="138" name="テキスト ボックス 137"/>
        <xdr:cNvSpPr txBox="1"/>
      </xdr:nvSpPr>
      <xdr:spPr>
        <a:xfrm>
          <a:off x="3497794" y="897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181,154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130501</xdr:rowOff>
    </xdr:from>
    <xdr:to>
      <xdr:col>4</xdr:col>
      <xdr:colOff>206375</xdr:colOff>
      <xdr:row>56</xdr:row>
      <xdr:rowOff>60651</xdr:rowOff>
    </xdr:to>
    <xdr:sp macro="" textlink="">
      <xdr:nvSpPr>
        <xdr:cNvPr id="139" name="円/楕円 138"/>
        <xdr:cNvSpPr/>
      </xdr:nvSpPr>
      <xdr:spPr>
        <a:xfrm>
          <a:off x="2857500" y="95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77178</xdr:rowOff>
    </xdr:from>
    <xdr:ext cx="599010" cy="259045"/>
    <xdr:sp macro="" textlink="">
      <xdr:nvSpPr>
        <xdr:cNvPr id="140" name="テキスト ボックス 139"/>
        <xdr:cNvSpPr txBox="1"/>
      </xdr:nvSpPr>
      <xdr:spPr>
        <a:xfrm>
          <a:off x="2608794" y="933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60842</xdr:rowOff>
    </xdr:from>
    <xdr:to>
      <xdr:col>3</xdr:col>
      <xdr:colOff>3175</xdr:colOff>
      <xdr:row>56</xdr:row>
      <xdr:rowOff>162442</xdr:rowOff>
    </xdr:to>
    <xdr:sp macro="" textlink="">
      <xdr:nvSpPr>
        <xdr:cNvPr id="141" name="円/楕円 140"/>
        <xdr:cNvSpPr/>
      </xdr:nvSpPr>
      <xdr:spPr>
        <a:xfrm>
          <a:off x="1968500" y="96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153569</xdr:rowOff>
    </xdr:from>
    <xdr:ext cx="534377" cy="259045"/>
    <xdr:sp macro="" textlink="">
      <xdr:nvSpPr>
        <xdr:cNvPr id="142" name="テキスト ボックス 141"/>
        <xdr:cNvSpPr txBox="1"/>
      </xdr:nvSpPr>
      <xdr:spPr>
        <a:xfrm>
          <a:off x="1752111" y="97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77996</xdr:rowOff>
    </xdr:from>
    <xdr:to>
      <xdr:col>1</xdr:col>
      <xdr:colOff>485775</xdr:colOff>
      <xdr:row>57</xdr:row>
      <xdr:rowOff>8146</xdr:rowOff>
    </xdr:to>
    <xdr:sp macro="" textlink="">
      <xdr:nvSpPr>
        <xdr:cNvPr id="143" name="円/楕円 142"/>
        <xdr:cNvSpPr/>
      </xdr:nvSpPr>
      <xdr:spPr>
        <a:xfrm>
          <a:off x="1079500" y="96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170723</xdr:rowOff>
    </xdr:from>
    <xdr:ext cx="534377" cy="259045"/>
    <xdr:sp macro="" textlink="">
      <xdr:nvSpPr>
        <xdr:cNvPr id="144" name="テキスト ボックス 143"/>
        <xdr:cNvSpPr txBox="1"/>
      </xdr:nvSpPr>
      <xdr:spPr>
        <a:xfrm>
          <a:off x="863111" y="97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109936</xdr:rowOff>
    </xdr:from>
    <xdr:to>
      <xdr:col>6</xdr:col>
      <xdr:colOff>511175</xdr:colOff>
      <xdr:row>77</xdr:row>
      <xdr:rowOff>130404</xdr:rowOff>
    </xdr:to>
    <xdr:cxnSp macro="">
      <xdr:nvCxnSpPr>
        <xdr:cNvPr id="172" name="直線コネクタ 171"/>
        <xdr:cNvCxnSpPr/>
      </xdr:nvCxnSpPr>
      <xdr:spPr>
        <a:xfrm flipV="1">
          <a:off x="3797300" y="13311586"/>
          <a:ext cx="8382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130404</xdr:rowOff>
    </xdr:from>
    <xdr:to>
      <xdr:col>5</xdr:col>
      <xdr:colOff>358775</xdr:colOff>
      <xdr:row>77</xdr:row>
      <xdr:rowOff>156648</xdr:rowOff>
    </xdr:to>
    <xdr:cxnSp macro="">
      <xdr:nvCxnSpPr>
        <xdr:cNvPr id="175" name="直線コネクタ 174"/>
        <xdr:cNvCxnSpPr/>
      </xdr:nvCxnSpPr>
      <xdr:spPr>
        <a:xfrm flipV="1">
          <a:off x="2908300" y="13332054"/>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156648</xdr:rowOff>
    </xdr:from>
    <xdr:to>
      <xdr:col>4</xdr:col>
      <xdr:colOff>155575</xdr:colOff>
      <xdr:row>78</xdr:row>
      <xdr:rowOff>14308</xdr:rowOff>
    </xdr:to>
    <xdr:cxnSp macro="">
      <xdr:nvCxnSpPr>
        <xdr:cNvPr id="178" name="直線コネクタ 177"/>
        <xdr:cNvCxnSpPr/>
      </xdr:nvCxnSpPr>
      <xdr:spPr>
        <a:xfrm flipV="1">
          <a:off x="2019300" y="13358298"/>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14308</xdr:rowOff>
    </xdr:from>
    <xdr:to>
      <xdr:col>2</xdr:col>
      <xdr:colOff>638175</xdr:colOff>
      <xdr:row>78</xdr:row>
      <xdr:rowOff>14948</xdr:rowOff>
    </xdr:to>
    <xdr:cxnSp macro="">
      <xdr:nvCxnSpPr>
        <xdr:cNvPr id="181" name="直線コネクタ 180"/>
        <xdr:cNvCxnSpPr/>
      </xdr:nvCxnSpPr>
      <xdr:spPr>
        <a:xfrm flipV="1">
          <a:off x="1130300" y="1338740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59136</xdr:rowOff>
    </xdr:from>
    <xdr:to>
      <xdr:col>6</xdr:col>
      <xdr:colOff>561975</xdr:colOff>
      <xdr:row>77</xdr:row>
      <xdr:rowOff>160736</xdr:rowOff>
    </xdr:to>
    <xdr:sp macro="" textlink="">
      <xdr:nvSpPr>
        <xdr:cNvPr id="191" name="円/楕円 190"/>
        <xdr:cNvSpPr/>
      </xdr:nvSpPr>
      <xdr:spPr>
        <a:xfrm>
          <a:off x="45847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37563</xdr:rowOff>
    </xdr:from>
    <xdr:ext cx="599010" cy="259045"/>
    <xdr:sp macro="" textlink="">
      <xdr:nvSpPr>
        <xdr:cNvPr id="192" name="民生費該当値テキスト"/>
        <xdr:cNvSpPr txBox="1"/>
      </xdr:nvSpPr>
      <xdr:spPr>
        <a:xfrm>
          <a:off x="4686300" y="1323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79604</xdr:rowOff>
    </xdr:from>
    <xdr:to>
      <xdr:col>5</xdr:col>
      <xdr:colOff>409575</xdr:colOff>
      <xdr:row>78</xdr:row>
      <xdr:rowOff>9754</xdr:rowOff>
    </xdr:to>
    <xdr:sp macro="" textlink="">
      <xdr:nvSpPr>
        <xdr:cNvPr id="193" name="円/楕円 192"/>
        <xdr:cNvSpPr/>
      </xdr:nvSpPr>
      <xdr:spPr>
        <a:xfrm>
          <a:off x="3746500" y="132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881</xdr:rowOff>
    </xdr:from>
    <xdr:ext cx="599010" cy="259045"/>
    <xdr:sp macro="" textlink="">
      <xdr:nvSpPr>
        <xdr:cNvPr id="194" name="テキスト ボックス 193"/>
        <xdr:cNvSpPr txBox="1"/>
      </xdr:nvSpPr>
      <xdr:spPr>
        <a:xfrm>
          <a:off x="3497794" y="1337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105848</xdr:rowOff>
    </xdr:from>
    <xdr:to>
      <xdr:col>4</xdr:col>
      <xdr:colOff>206375</xdr:colOff>
      <xdr:row>78</xdr:row>
      <xdr:rowOff>35998</xdr:rowOff>
    </xdr:to>
    <xdr:sp macro="" textlink="">
      <xdr:nvSpPr>
        <xdr:cNvPr id="195" name="円/楕円 194"/>
        <xdr:cNvSpPr/>
      </xdr:nvSpPr>
      <xdr:spPr>
        <a:xfrm>
          <a:off x="2857500" y="133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27125</xdr:rowOff>
    </xdr:from>
    <xdr:ext cx="599010" cy="259045"/>
    <xdr:sp macro="" textlink="">
      <xdr:nvSpPr>
        <xdr:cNvPr id="196" name="テキスト ボックス 195"/>
        <xdr:cNvSpPr txBox="1"/>
      </xdr:nvSpPr>
      <xdr:spPr>
        <a:xfrm>
          <a:off x="2608794" y="1340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134958</xdr:rowOff>
    </xdr:from>
    <xdr:to>
      <xdr:col>3</xdr:col>
      <xdr:colOff>3175</xdr:colOff>
      <xdr:row>78</xdr:row>
      <xdr:rowOff>65108</xdr:rowOff>
    </xdr:to>
    <xdr:sp macro="" textlink="">
      <xdr:nvSpPr>
        <xdr:cNvPr id="197" name="円/楕円 196"/>
        <xdr:cNvSpPr/>
      </xdr:nvSpPr>
      <xdr:spPr>
        <a:xfrm>
          <a:off x="1968500" y="133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56235</xdr:rowOff>
    </xdr:from>
    <xdr:ext cx="599010" cy="259045"/>
    <xdr:sp macro="" textlink="">
      <xdr:nvSpPr>
        <xdr:cNvPr id="198" name="テキスト ボックス 197"/>
        <xdr:cNvSpPr txBox="1"/>
      </xdr:nvSpPr>
      <xdr:spPr>
        <a:xfrm>
          <a:off x="1719794" y="1342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135598</xdr:rowOff>
    </xdr:from>
    <xdr:to>
      <xdr:col>1</xdr:col>
      <xdr:colOff>485775</xdr:colOff>
      <xdr:row>78</xdr:row>
      <xdr:rowOff>65748</xdr:rowOff>
    </xdr:to>
    <xdr:sp macro="" textlink="">
      <xdr:nvSpPr>
        <xdr:cNvPr id="199" name="円/楕円 198"/>
        <xdr:cNvSpPr/>
      </xdr:nvSpPr>
      <xdr:spPr>
        <a:xfrm>
          <a:off x="1079500" y="133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56875</xdr:rowOff>
    </xdr:from>
    <xdr:ext cx="599010" cy="259045"/>
    <xdr:sp macro="" textlink="">
      <xdr:nvSpPr>
        <xdr:cNvPr id="200" name="テキスト ボックス 199"/>
        <xdr:cNvSpPr txBox="1"/>
      </xdr:nvSpPr>
      <xdr:spPr>
        <a:xfrm>
          <a:off x="830794" y="134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161674</xdr:rowOff>
    </xdr:from>
    <xdr:to>
      <xdr:col>6</xdr:col>
      <xdr:colOff>511175</xdr:colOff>
      <xdr:row>96</xdr:row>
      <xdr:rowOff>162148</xdr:rowOff>
    </xdr:to>
    <xdr:cxnSp macro="">
      <xdr:nvCxnSpPr>
        <xdr:cNvPr id="225" name="直線コネクタ 224"/>
        <xdr:cNvCxnSpPr/>
      </xdr:nvCxnSpPr>
      <xdr:spPr>
        <a:xfrm flipV="1">
          <a:off x="3797300" y="16620874"/>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150273</xdr:rowOff>
    </xdr:from>
    <xdr:to>
      <xdr:col>5</xdr:col>
      <xdr:colOff>358775</xdr:colOff>
      <xdr:row>96</xdr:row>
      <xdr:rowOff>162148</xdr:rowOff>
    </xdr:to>
    <xdr:cxnSp macro="">
      <xdr:nvCxnSpPr>
        <xdr:cNvPr id="228" name="直線コネクタ 227"/>
        <xdr:cNvCxnSpPr/>
      </xdr:nvCxnSpPr>
      <xdr:spPr>
        <a:xfrm>
          <a:off x="2908300" y="16609473"/>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150273</xdr:rowOff>
    </xdr:from>
    <xdr:to>
      <xdr:col>4</xdr:col>
      <xdr:colOff>155575</xdr:colOff>
      <xdr:row>96</xdr:row>
      <xdr:rowOff>151981</xdr:rowOff>
    </xdr:to>
    <xdr:cxnSp macro="">
      <xdr:nvCxnSpPr>
        <xdr:cNvPr id="231" name="直線コネクタ 230"/>
        <xdr:cNvCxnSpPr/>
      </xdr:nvCxnSpPr>
      <xdr:spPr>
        <a:xfrm flipV="1">
          <a:off x="2019300" y="16609473"/>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151981</xdr:rowOff>
    </xdr:from>
    <xdr:to>
      <xdr:col>2</xdr:col>
      <xdr:colOff>638175</xdr:colOff>
      <xdr:row>97</xdr:row>
      <xdr:rowOff>4141</xdr:rowOff>
    </xdr:to>
    <xdr:cxnSp macro="">
      <xdr:nvCxnSpPr>
        <xdr:cNvPr id="234" name="直線コネクタ 233"/>
        <xdr:cNvCxnSpPr/>
      </xdr:nvCxnSpPr>
      <xdr:spPr>
        <a:xfrm flipV="1">
          <a:off x="1130300" y="16611181"/>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110874</xdr:rowOff>
    </xdr:from>
    <xdr:to>
      <xdr:col>6</xdr:col>
      <xdr:colOff>561975</xdr:colOff>
      <xdr:row>97</xdr:row>
      <xdr:rowOff>41024</xdr:rowOff>
    </xdr:to>
    <xdr:sp macro="" textlink="">
      <xdr:nvSpPr>
        <xdr:cNvPr id="244" name="円/楕円 243"/>
        <xdr:cNvSpPr/>
      </xdr:nvSpPr>
      <xdr:spPr>
        <a:xfrm>
          <a:off x="4584700" y="165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25801</xdr:rowOff>
    </xdr:from>
    <xdr:ext cx="534377" cy="259045"/>
    <xdr:sp macro="" textlink="">
      <xdr:nvSpPr>
        <xdr:cNvPr id="245" name="衛生費該当値テキスト"/>
        <xdr:cNvSpPr txBox="1"/>
      </xdr:nvSpPr>
      <xdr:spPr>
        <a:xfrm>
          <a:off x="4686300" y="164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111348</xdr:rowOff>
    </xdr:from>
    <xdr:to>
      <xdr:col>5</xdr:col>
      <xdr:colOff>409575</xdr:colOff>
      <xdr:row>97</xdr:row>
      <xdr:rowOff>41498</xdr:rowOff>
    </xdr:to>
    <xdr:sp macro="" textlink="">
      <xdr:nvSpPr>
        <xdr:cNvPr id="246" name="円/楕円 245"/>
        <xdr:cNvSpPr/>
      </xdr:nvSpPr>
      <xdr:spPr>
        <a:xfrm>
          <a:off x="3746500" y="165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32625</xdr:rowOff>
    </xdr:from>
    <xdr:ext cx="534377" cy="259045"/>
    <xdr:sp macro="" textlink="">
      <xdr:nvSpPr>
        <xdr:cNvPr id="247" name="テキスト ボックス 246"/>
        <xdr:cNvSpPr txBox="1"/>
      </xdr:nvSpPr>
      <xdr:spPr>
        <a:xfrm>
          <a:off x="3530111" y="166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99473</xdr:rowOff>
    </xdr:from>
    <xdr:to>
      <xdr:col>4</xdr:col>
      <xdr:colOff>206375</xdr:colOff>
      <xdr:row>97</xdr:row>
      <xdr:rowOff>29623</xdr:rowOff>
    </xdr:to>
    <xdr:sp macro="" textlink="">
      <xdr:nvSpPr>
        <xdr:cNvPr id="248" name="円/楕円 247"/>
        <xdr:cNvSpPr/>
      </xdr:nvSpPr>
      <xdr:spPr>
        <a:xfrm>
          <a:off x="2857500" y="165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20750</xdr:rowOff>
    </xdr:from>
    <xdr:ext cx="534377" cy="259045"/>
    <xdr:sp macro="" textlink="">
      <xdr:nvSpPr>
        <xdr:cNvPr id="249" name="テキスト ボックス 248"/>
        <xdr:cNvSpPr txBox="1"/>
      </xdr:nvSpPr>
      <xdr:spPr>
        <a:xfrm>
          <a:off x="2641111" y="166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101181</xdr:rowOff>
    </xdr:from>
    <xdr:to>
      <xdr:col>3</xdr:col>
      <xdr:colOff>3175</xdr:colOff>
      <xdr:row>97</xdr:row>
      <xdr:rowOff>31331</xdr:rowOff>
    </xdr:to>
    <xdr:sp macro="" textlink="">
      <xdr:nvSpPr>
        <xdr:cNvPr id="250" name="円/楕円 249"/>
        <xdr:cNvSpPr/>
      </xdr:nvSpPr>
      <xdr:spPr>
        <a:xfrm>
          <a:off x="1968500" y="165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22458</xdr:rowOff>
    </xdr:from>
    <xdr:ext cx="534377" cy="259045"/>
    <xdr:sp macro="" textlink="">
      <xdr:nvSpPr>
        <xdr:cNvPr id="251" name="テキスト ボックス 250"/>
        <xdr:cNvSpPr txBox="1"/>
      </xdr:nvSpPr>
      <xdr:spPr>
        <a:xfrm>
          <a:off x="1752111" y="166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124791</xdr:rowOff>
    </xdr:from>
    <xdr:to>
      <xdr:col>1</xdr:col>
      <xdr:colOff>485775</xdr:colOff>
      <xdr:row>97</xdr:row>
      <xdr:rowOff>54941</xdr:rowOff>
    </xdr:to>
    <xdr:sp macro="" textlink="">
      <xdr:nvSpPr>
        <xdr:cNvPr id="252" name="円/楕円 251"/>
        <xdr:cNvSpPr/>
      </xdr:nvSpPr>
      <xdr:spPr>
        <a:xfrm>
          <a:off x="10795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46068</xdr:rowOff>
    </xdr:from>
    <xdr:ext cx="534377" cy="259045"/>
    <xdr:sp macro="" textlink="">
      <xdr:nvSpPr>
        <xdr:cNvPr id="253" name="テキスト ボックス 252"/>
        <xdr:cNvSpPr txBox="1"/>
      </xdr:nvSpPr>
      <xdr:spPr>
        <a:xfrm>
          <a:off x="863111" y="166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14950</xdr:rowOff>
    </xdr:from>
    <xdr:to>
      <xdr:col>15</xdr:col>
      <xdr:colOff>180975</xdr:colOff>
      <xdr:row>37</xdr:row>
      <xdr:rowOff>156028</xdr:rowOff>
    </xdr:to>
    <xdr:cxnSp macro="">
      <xdr:nvCxnSpPr>
        <xdr:cNvPr id="284" name="直線コネクタ 283"/>
        <xdr:cNvCxnSpPr/>
      </xdr:nvCxnSpPr>
      <xdr:spPr>
        <a:xfrm>
          <a:off x="9639300" y="6358600"/>
          <a:ext cx="8382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78631</xdr:rowOff>
    </xdr:from>
    <xdr:to>
      <xdr:col>14</xdr:col>
      <xdr:colOff>28575</xdr:colOff>
      <xdr:row>37</xdr:row>
      <xdr:rowOff>14950</xdr:rowOff>
    </xdr:to>
    <xdr:cxnSp macro="">
      <xdr:nvCxnSpPr>
        <xdr:cNvPr id="287" name="直線コネクタ 286"/>
        <xdr:cNvCxnSpPr/>
      </xdr:nvCxnSpPr>
      <xdr:spPr>
        <a:xfrm>
          <a:off x="8750300" y="62508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39116</xdr:rowOff>
    </xdr:from>
    <xdr:to>
      <xdr:col>12</xdr:col>
      <xdr:colOff>511175</xdr:colOff>
      <xdr:row>36</xdr:row>
      <xdr:rowOff>78631</xdr:rowOff>
    </xdr:to>
    <xdr:cxnSp macro="">
      <xdr:nvCxnSpPr>
        <xdr:cNvPr id="290" name="直線コネクタ 289"/>
        <xdr:cNvCxnSpPr/>
      </xdr:nvCxnSpPr>
      <xdr:spPr>
        <a:xfrm>
          <a:off x="7861300" y="621131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48260</xdr:rowOff>
    </xdr:from>
    <xdr:to>
      <xdr:col>11</xdr:col>
      <xdr:colOff>307975</xdr:colOff>
      <xdr:row>36</xdr:row>
      <xdr:rowOff>39116</xdr:rowOff>
    </xdr:to>
    <xdr:cxnSp macro="">
      <xdr:nvCxnSpPr>
        <xdr:cNvPr id="293" name="直線コネクタ 292"/>
        <xdr:cNvCxnSpPr/>
      </xdr:nvCxnSpPr>
      <xdr:spPr>
        <a:xfrm>
          <a:off x="6972300" y="587756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105228</xdr:rowOff>
    </xdr:from>
    <xdr:to>
      <xdr:col>15</xdr:col>
      <xdr:colOff>231775</xdr:colOff>
      <xdr:row>38</xdr:row>
      <xdr:rowOff>35378</xdr:rowOff>
    </xdr:to>
    <xdr:sp macro="" textlink="">
      <xdr:nvSpPr>
        <xdr:cNvPr id="303" name="円/楕円 302"/>
        <xdr:cNvSpPr/>
      </xdr:nvSpPr>
      <xdr:spPr>
        <a:xfrm>
          <a:off x="104267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128105</xdr:rowOff>
    </xdr:from>
    <xdr:ext cx="378565" cy="259045"/>
    <xdr:sp macro="" textlink="">
      <xdr:nvSpPr>
        <xdr:cNvPr id="304" name="労働費該当値テキスト"/>
        <xdr:cNvSpPr txBox="1"/>
      </xdr:nvSpPr>
      <xdr:spPr>
        <a:xfrm>
          <a:off x="10528300" y="630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135600</xdr:rowOff>
    </xdr:from>
    <xdr:to>
      <xdr:col>14</xdr:col>
      <xdr:colOff>79375</xdr:colOff>
      <xdr:row>37</xdr:row>
      <xdr:rowOff>65750</xdr:rowOff>
    </xdr:to>
    <xdr:sp macro="" textlink="">
      <xdr:nvSpPr>
        <xdr:cNvPr id="305" name="円/楕円 304"/>
        <xdr:cNvSpPr/>
      </xdr:nvSpPr>
      <xdr:spPr>
        <a:xfrm>
          <a:off x="9588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82277</xdr:rowOff>
    </xdr:from>
    <xdr:ext cx="469744" cy="259045"/>
    <xdr:sp macro="" textlink="">
      <xdr:nvSpPr>
        <xdr:cNvPr id="306" name="テキスト ボックス 305"/>
        <xdr:cNvSpPr txBox="1"/>
      </xdr:nvSpPr>
      <xdr:spPr>
        <a:xfrm>
          <a:off x="9404427"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27831</xdr:rowOff>
    </xdr:from>
    <xdr:to>
      <xdr:col>12</xdr:col>
      <xdr:colOff>561975</xdr:colOff>
      <xdr:row>36</xdr:row>
      <xdr:rowOff>129431</xdr:rowOff>
    </xdr:to>
    <xdr:sp macro="" textlink="">
      <xdr:nvSpPr>
        <xdr:cNvPr id="307" name="円/楕円 306"/>
        <xdr:cNvSpPr/>
      </xdr:nvSpPr>
      <xdr:spPr>
        <a:xfrm>
          <a:off x="8699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120558</xdr:rowOff>
    </xdr:from>
    <xdr:ext cx="469744" cy="259045"/>
    <xdr:sp macro="" textlink="">
      <xdr:nvSpPr>
        <xdr:cNvPr id="308" name="テキスト ボックス 307"/>
        <xdr:cNvSpPr txBox="1"/>
      </xdr:nvSpPr>
      <xdr:spPr>
        <a:xfrm>
          <a:off x="8515427"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159766</xdr:rowOff>
    </xdr:from>
    <xdr:to>
      <xdr:col>11</xdr:col>
      <xdr:colOff>358775</xdr:colOff>
      <xdr:row>36</xdr:row>
      <xdr:rowOff>89916</xdr:rowOff>
    </xdr:to>
    <xdr:sp macro="" textlink="">
      <xdr:nvSpPr>
        <xdr:cNvPr id="309" name="円/楕円 308"/>
        <xdr:cNvSpPr/>
      </xdr:nvSpPr>
      <xdr:spPr>
        <a:xfrm>
          <a:off x="7810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81043</xdr:rowOff>
    </xdr:from>
    <xdr:ext cx="469744" cy="259045"/>
    <xdr:sp macro="" textlink="">
      <xdr:nvSpPr>
        <xdr:cNvPr id="310" name="テキスト ボックス 309"/>
        <xdr:cNvSpPr txBox="1"/>
      </xdr:nvSpPr>
      <xdr:spPr>
        <a:xfrm>
          <a:off x="7626427"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168910</xdr:rowOff>
    </xdr:from>
    <xdr:to>
      <xdr:col>10</xdr:col>
      <xdr:colOff>155575</xdr:colOff>
      <xdr:row>34</xdr:row>
      <xdr:rowOff>99060</xdr:rowOff>
    </xdr:to>
    <xdr:sp macro="" textlink="">
      <xdr:nvSpPr>
        <xdr:cNvPr id="311" name="円/楕円 310"/>
        <xdr:cNvSpPr/>
      </xdr:nvSpPr>
      <xdr:spPr>
        <a:xfrm>
          <a:off x="6921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90187</xdr:rowOff>
    </xdr:from>
    <xdr:ext cx="469744" cy="259045"/>
    <xdr:sp macro="" textlink="">
      <xdr:nvSpPr>
        <xdr:cNvPr id="312" name="テキスト ボックス 311"/>
        <xdr:cNvSpPr txBox="1"/>
      </xdr:nvSpPr>
      <xdr:spPr>
        <a:xfrm>
          <a:off x="6737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127673</xdr:rowOff>
    </xdr:from>
    <xdr:to>
      <xdr:col>15</xdr:col>
      <xdr:colOff>180975</xdr:colOff>
      <xdr:row>57</xdr:row>
      <xdr:rowOff>30290</xdr:rowOff>
    </xdr:to>
    <xdr:cxnSp macro="">
      <xdr:nvCxnSpPr>
        <xdr:cNvPr id="341" name="直線コネクタ 340"/>
        <xdr:cNvCxnSpPr/>
      </xdr:nvCxnSpPr>
      <xdr:spPr>
        <a:xfrm flipV="1">
          <a:off x="9639300" y="9728873"/>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30290</xdr:rowOff>
    </xdr:from>
    <xdr:to>
      <xdr:col>14</xdr:col>
      <xdr:colOff>28575</xdr:colOff>
      <xdr:row>57</xdr:row>
      <xdr:rowOff>87859</xdr:rowOff>
    </xdr:to>
    <xdr:cxnSp macro="">
      <xdr:nvCxnSpPr>
        <xdr:cNvPr id="344" name="直線コネクタ 343"/>
        <xdr:cNvCxnSpPr/>
      </xdr:nvCxnSpPr>
      <xdr:spPr>
        <a:xfrm flipV="1">
          <a:off x="8750300" y="9802940"/>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87859</xdr:rowOff>
    </xdr:from>
    <xdr:to>
      <xdr:col>12</xdr:col>
      <xdr:colOff>511175</xdr:colOff>
      <xdr:row>57</xdr:row>
      <xdr:rowOff>91008</xdr:rowOff>
    </xdr:to>
    <xdr:cxnSp macro="">
      <xdr:nvCxnSpPr>
        <xdr:cNvPr id="347" name="直線コネクタ 346"/>
        <xdr:cNvCxnSpPr/>
      </xdr:nvCxnSpPr>
      <xdr:spPr>
        <a:xfrm flipV="1">
          <a:off x="7861300" y="9860509"/>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83921</xdr:rowOff>
    </xdr:from>
    <xdr:to>
      <xdr:col>11</xdr:col>
      <xdr:colOff>307975</xdr:colOff>
      <xdr:row>57</xdr:row>
      <xdr:rowOff>91008</xdr:rowOff>
    </xdr:to>
    <xdr:cxnSp macro="">
      <xdr:nvCxnSpPr>
        <xdr:cNvPr id="350" name="直線コネクタ 349"/>
        <xdr:cNvCxnSpPr/>
      </xdr:nvCxnSpPr>
      <xdr:spPr>
        <a:xfrm>
          <a:off x="6972300" y="985657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76873</xdr:rowOff>
    </xdr:from>
    <xdr:to>
      <xdr:col>15</xdr:col>
      <xdr:colOff>231775</xdr:colOff>
      <xdr:row>57</xdr:row>
      <xdr:rowOff>7023</xdr:rowOff>
    </xdr:to>
    <xdr:sp macro="" textlink="">
      <xdr:nvSpPr>
        <xdr:cNvPr id="360" name="円/楕円 359"/>
        <xdr:cNvSpPr/>
      </xdr:nvSpPr>
      <xdr:spPr>
        <a:xfrm>
          <a:off x="10426700" y="96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99750</xdr:rowOff>
    </xdr:from>
    <xdr:ext cx="534377" cy="259045"/>
    <xdr:sp macro="" textlink="">
      <xdr:nvSpPr>
        <xdr:cNvPr id="361" name="農林水産業費該当値テキスト"/>
        <xdr:cNvSpPr txBox="1"/>
      </xdr:nvSpPr>
      <xdr:spPr>
        <a:xfrm>
          <a:off x="10528300" y="95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150940</xdr:rowOff>
    </xdr:from>
    <xdr:to>
      <xdr:col>14</xdr:col>
      <xdr:colOff>79375</xdr:colOff>
      <xdr:row>57</xdr:row>
      <xdr:rowOff>81090</xdr:rowOff>
    </xdr:to>
    <xdr:sp macro="" textlink="">
      <xdr:nvSpPr>
        <xdr:cNvPr id="362" name="円/楕円 361"/>
        <xdr:cNvSpPr/>
      </xdr:nvSpPr>
      <xdr:spPr>
        <a:xfrm>
          <a:off x="9588500" y="97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72217</xdr:rowOff>
    </xdr:from>
    <xdr:ext cx="534377" cy="259045"/>
    <xdr:sp macro="" textlink="">
      <xdr:nvSpPr>
        <xdr:cNvPr id="363" name="テキスト ボックス 362"/>
        <xdr:cNvSpPr txBox="1"/>
      </xdr:nvSpPr>
      <xdr:spPr>
        <a:xfrm>
          <a:off x="9372111" y="98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37059</xdr:rowOff>
    </xdr:from>
    <xdr:to>
      <xdr:col>12</xdr:col>
      <xdr:colOff>561975</xdr:colOff>
      <xdr:row>57</xdr:row>
      <xdr:rowOff>138659</xdr:rowOff>
    </xdr:to>
    <xdr:sp macro="" textlink="">
      <xdr:nvSpPr>
        <xdr:cNvPr id="364" name="円/楕円 363"/>
        <xdr:cNvSpPr/>
      </xdr:nvSpPr>
      <xdr:spPr>
        <a:xfrm>
          <a:off x="8699500" y="98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129786</xdr:rowOff>
    </xdr:from>
    <xdr:ext cx="534377" cy="259045"/>
    <xdr:sp macro="" textlink="">
      <xdr:nvSpPr>
        <xdr:cNvPr id="365" name="テキスト ボックス 364"/>
        <xdr:cNvSpPr txBox="1"/>
      </xdr:nvSpPr>
      <xdr:spPr>
        <a:xfrm>
          <a:off x="8483111" y="99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40208</xdr:rowOff>
    </xdr:from>
    <xdr:to>
      <xdr:col>11</xdr:col>
      <xdr:colOff>358775</xdr:colOff>
      <xdr:row>57</xdr:row>
      <xdr:rowOff>141808</xdr:rowOff>
    </xdr:to>
    <xdr:sp macro="" textlink="">
      <xdr:nvSpPr>
        <xdr:cNvPr id="366" name="円/楕円 365"/>
        <xdr:cNvSpPr/>
      </xdr:nvSpPr>
      <xdr:spPr>
        <a:xfrm>
          <a:off x="7810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132935</xdr:rowOff>
    </xdr:from>
    <xdr:ext cx="534377" cy="259045"/>
    <xdr:sp macro="" textlink="">
      <xdr:nvSpPr>
        <xdr:cNvPr id="367" name="テキスト ボックス 366"/>
        <xdr:cNvSpPr txBox="1"/>
      </xdr:nvSpPr>
      <xdr:spPr>
        <a:xfrm>
          <a:off x="7594111" y="99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33121</xdr:rowOff>
    </xdr:from>
    <xdr:to>
      <xdr:col>10</xdr:col>
      <xdr:colOff>155575</xdr:colOff>
      <xdr:row>57</xdr:row>
      <xdr:rowOff>134721</xdr:rowOff>
    </xdr:to>
    <xdr:sp macro="" textlink="">
      <xdr:nvSpPr>
        <xdr:cNvPr id="368" name="円/楕円 367"/>
        <xdr:cNvSpPr/>
      </xdr:nvSpPr>
      <xdr:spPr>
        <a:xfrm>
          <a:off x="6921500" y="98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125848</xdr:rowOff>
    </xdr:from>
    <xdr:ext cx="534377" cy="259045"/>
    <xdr:sp macro="" textlink="">
      <xdr:nvSpPr>
        <xdr:cNvPr id="369" name="テキスト ボックス 368"/>
        <xdr:cNvSpPr txBox="1"/>
      </xdr:nvSpPr>
      <xdr:spPr>
        <a:xfrm>
          <a:off x="6705111" y="98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30468</xdr:rowOff>
    </xdr:from>
    <xdr:to>
      <xdr:col>15</xdr:col>
      <xdr:colOff>180975</xdr:colOff>
      <xdr:row>76</xdr:row>
      <xdr:rowOff>47740</xdr:rowOff>
    </xdr:to>
    <xdr:cxnSp macro="">
      <xdr:nvCxnSpPr>
        <xdr:cNvPr id="398" name="直線コネクタ 397"/>
        <xdr:cNvCxnSpPr/>
      </xdr:nvCxnSpPr>
      <xdr:spPr>
        <a:xfrm flipV="1">
          <a:off x="9639300" y="13060668"/>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47740</xdr:rowOff>
    </xdr:from>
    <xdr:to>
      <xdr:col>14</xdr:col>
      <xdr:colOff>28575</xdr:colOff>
      <xdr:row>76</xdr:row>
      <xdr:rowOff>132525</xdr:rowOff>
    </xdr:to>
    <xdr:cxnSp macro="">
      <xdr:nvCxnSpPr>
        <xdr:cNvPr id="401" name="直線コネクタ 400"/>
        <xdr:cNvCxnSpPr/>
      </xdr:nvCxnSpPr>
      <xdr:spPr>
        <a:xfrm flipV="1">
          <a:off x="8750300" y="13077940"/>
          <a:ext cx="889000" cy="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132525</xdr:rowOff>
    </xdr:from>
    <xdr:to>
      <xdr:col>12</xdr:col>
      <xdr:colOff>511175</xdr:colOff>
      <xdr:row>76</xdr:row>
      <xdr:rowOff>135229</xdr:rowOff>
    </xdr:to>
    <xdr:cxnSp macro="">
      <xdr:nvCxnSpPr>
        <xdr:cNvPr id="404" name="直線コネクタ 403"/>
        <xdr:cNvCxnSpPr/>
      </xdr:nvCxnSpPr>
      <xdr:spPr>
        <a:xfrm flipV="1">
          <a:off x="7861300" y="13162725"/>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135229</xdr:rowOff>
    </xdr:from>
    <xdr:to>
      <xdr:col>11</xdr:col>
      <xdr:colOff>307975</xdr:colOff>
      <xdr:row>76</xdr:row>
      <xdr:rowOff>157060</xdr:rowOff>
    </xdr:to>
    <xdr:cxnSp macro="">
      <xdr:nvCxnSpPr>
        <xdr:cNvPr id="407" name="直線コネクタ 406"/>
        <xdr:cNvCxnSpPr/>
      </xdr:nvCxnSpPr>
      <xdr:spPr>
        <a:xfrm flipV="1">
          <a:off x="6972300" y="1316542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151118</xdr:rowOff>
    </xdr:from>
    <xdr:to>
      <xdr:col>15</xdr:col>
      <xdr:colOff>231775</xdr:colOff>
      <xdr:row>76</xdr:row>
      <xdr:rowOff>81268</xdr:rowOff>
    </xdr:to>
    <xdr:sp macro="" textlink="">
      <xdr:nvSpPr>
        <xdr:cNvPr id="417" name="円/楕円 416"/>
        <xdr:cNvSpPr/>
      </xdr:nvSpPr>
      <xdr:spPr>
        <a:xfrm>
          <a:off x="10426700" y="13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2544</xdr:rowOff>
    </xdr:from>
    <xdr:ext cx="534377" cy="259045"/>
    <xdr:sp macro="" textlink="">
      <xdr:nvSpPr>
        <xdr:cNvPr id="418" name="商工費該当値テキスト"/>
        <xdr:cNvSpPr txBox="1"/>
      </xdr:nvSpPr>
      <xdr:spPr>
        <a:xfrm>
          <a:off x="10528300" y="12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168390</xdr:rowOff>
    </xdr:from>
    <xdr:to>
      <xdr:col>14</xdr:col>
      <xdr:colOff>79375</xdr:colOff>
      <xdr:row>76</xdr:row>
      <xdr:rowOff>98540</xdr:rowOff>
    </xdr:to>
    <xdr:sp macro="" textlink="">
      <xdr:nvSpPr>
        <xdr:cNvPr id="419" name="円/楕円 418"/>
        <xdr:cNvSpPr/>
      </xdr:nvSpPr>
      <xdr:spPr>
        <a:xfrm>
          <a:off x="9588500" y="130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115066</xdr:rowOff>
    </xdr:from>
    <xdr:ext cx="534377" cy="259045"/>
    <xdr:sp macro="" textlink="">
      <xdr:nvSpPr>
        <xdr:cNvPr id="420" name="テキスト ボックス 419"/>
        <xdr:cNvSpPr txBox="1"/>
      </xdr:nvSpPr>
      <xdr:spPr>
        <a:xfrm>
          <a:off x="9372111" y="128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81725</xdr:rowOff>
    </xdr:from>
    <xdr:to>
      <xdr:col>12</xdr:col>
      <xdr:colOff>561975</xdr:colOff>
      <xdr:row>77</xdr:row>
      <xdr:rowOff>11875</xdr:rowOff>
    </xdr:to>
    <xdr:sp macro="" textlink="">
      <xdr:nvSpPr>
        <xdr:cNvPr id="421" name="円/楕円 420"/>
        <xdr:cNvSpPr/>
      </xdr:nvSpPr>
      <xdr:spPr>
        <a:xfrm>
          <a:off x="8699500" y="131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28401</xdr:rowOff>
    </xdr:from>
    <xdr:ext cx="534377" cy="259045"/>
    <xdr:sp macro="" textlink="">
      <xdr:nvSpPr>
        <xdr:cNvPr id="422" name="テキスト ボックス 421"/>
        <xdr:cNvSpPr txBox="1"/>
      </xdr:nvSpPr>
      <xdr:spPr>
        <a:xfrm>
          <a:off x="8483111" y="128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84429</xdr:rowOff>
    </xdr:from>
    <xdr:to>
      <xdr:col>11</xdr:col>
      <xdr:colOff>358775</xdr:colOff>
      <xdr:row>77</xdr:row>
      <xdr:rowOff>14579</xdr:rowOff>
    </xdr:to>
    <xdr:sp macro="" textlink="">
      <xdr:nvSpPr>
        <xdr:cNvPr id="423" name="円/楕円 422"/>
        <xdr:cNvSpPr/>
      </xdr:nvSpPr>
      <xdr:spPr>
        <a:xfrm>
          <a:off x="7810500" y="131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31107</xdr:rowOff>
    </xdr:from>
    <xdr:ext cx="534377" cy="259045"/>
    <xdr:sp macro="" textlink="">
      <xdr:nvSpPr>
        <xdr:cNvPr id="424" name="テキスト ボックス 423"/>
        <xdr:cNvSpPr txBox="1"/>
      </xdr:nvSpPr>
      <xdr:spPr>
        <a:xfrm>
          <a:off x="7594111" y="128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106260</xdr:rowOff>
    </xdr:from>
    <xdr:to>
      <xdr:col>10</xdr:col>
      <xdr:colOff>155575</xdr:colOff>
      <xdr:row>77</xdr:row>
      <xdr:rowOff>36410</xdr:rowOff>
    </xdr:to>
    <xdr:sp macro="" textlink="">
      <xdr:nvSpPr>
        <xdr:cNvPr id="425" name="円/楕円 424"/>
        <xdr:cNvSpPr/>
      </xdr:nvSpPr>
      <xdr:spPr>
        <a:xfrm>
          <a:off x="6921500" y="131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52938</xdr:rowOff>
    </xdr:from>
    <xdr:ext cx="534377" cy="259045"/>
    <xdr:sp macro="" textlink="">
      <xdr:nvSpPr>
        <xdr:cNvPr id="426" name="テキスト ボックス 425"/>
        <xdr:cNvSpPr txBox="1"/>
      </xdr:nvSpPr>
      <xdr:spPr>
        <a:xfrm>
          <a:off x="6705111" y="129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92517</xdr:rowOff>
    </xdr:from>
    <xdr:to>
      <xdr:col>15</xdr:col>
      <xdr:colOff>180340</xdr:colOff>
      <xdr:row>98</xdr:row>
      <xdr:rowOff>88402</xdr:rowOff>
    </xdr:to>
    <xdr:cxnSp macro="">
      <xdr:nvCxnSpPr>
        <xdr:cNvPr id="448" name="直線コネクタ 447"/>
        <xdr:cNvCxnSpPr/>
      </xdr:nvCxnSpPr>
      <xdr:spPr>
        <a:xfrm flipV="1">
          <a:off x="10475595" y="16208817"/>
          <a:ext cx="1270" cy="681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92229</xdr:rowOff>
    </xdr:from>
    <xdr:ext cx="534377" cy="259045"/>
    <xdr:sp macro="" textlink="">
      <xdr:nvSpPr>
        <xdr:cNvPr id="449" name="土木費最小値テキスト"/>
        <xdr:cNvSpPr txBox="1"/>
      </xdr:nvSpPr>
      <xdr:spPr>
        <a:xfrm>
          <a:off x="10528300" y="1689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98</xdr:row>
      <xdr:rowOff>88402</xdr:rowOff>
    </xdr:from>
    <xdr:to>
      <xdr:col>15</xdr:col>
      <xdr:colOff>269875</xdr:colOff>
      <xdr:row>98</xdr:row>
      <xdr:rowOff>88402</xdr:rowOff>
    </xdr:to>
    <xdr:cxnSp macro="">
      <xdr:nvCxnSpPr>
        <xdr:cNvPr id="450" name="直線コネクタ 449"/>
        <xdr:cNvCxnSpPr/>
      </xdr:nvCxnSpPr>
      <xdr:spPr>
        <a:xfrm>
          <a:off x="10388600" y="1689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39194</xdr:rowOff>
    </xdr:from>
    <xdr:ext cx="599010" cy="259045"/>
    <xdr:sp macro="" textlink="">
      <xdr:nvSpPr>
        <xdr:cNvPr id="451" name="土木費最大値テキスト"/>
        <xdr:cNvSpPr txBox="1"/>
      </xdr:nvSpPr>
      <xdr:spPr>
        <a:xfrm>
          <a:off x="10528300" y="1598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94</xdr:row>
      <xdr:rowOff>92517</xdr:rowOff>
    </xdr:from>
    <xdr:to>
      <xdr:col>15</xdr:col>
      <xdr:colOff>269875</xdr:colOff>
      <xdr:row>94</xdr:row>
      <xdr:rowOff>92517</xdr:rowOff>
    </xdr:to>
    <xdr:cxnSp macro="">
      <xdr:nvCxnSpPr>
        <xdr:cNvPr id="452" name="直線コネクタ 451"/>
        <xdr:cNvCxnSpPr/>
      </xdr:nvCxnSpPr>
      <xdr:spPr>
        <a:xfrm>
          <a:off x="10388600" y="1620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73557</xdr:rowOff>
    </xdr:from>
    <xdr:to>
      <xdr:col>15</xdr:col>
      <xdr:colOff>180975</xdr:colOff>
      <xdr:row>95</xdr:row>
      <xdr:rowOff>160438</xdr:rowOff>
    </xdr:to>
    <xdr:cxnSp macro="">
      <xdr:nvCxnSpPr>
        <xdr:cNvPr id="453" name="直線コネクタ 452"/>
        <xdr:cNvCxnSpPr/>
      </xdr:nvCxnSpPr>
      <xdr:spPr>
        <a:xfrm>
          <a:off x="9639300" y="15846957"/>
          <a:ext cx="838200" cy="6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165355</xdr:rowOff>
    </xdr:from>
    <xdr:ext cx="534377" cy="259045"/>
    <xdr:sp macro="" textlink="">
      <xdr:nvSpPr>
        <xdr:cNvPr id="454" name="土木費平均値テキスト"/>
        <xdr:cNvSpPr txBox="1"/>
      </xdr:nvSpPr>
      <xdr:spPr>
        <a:xfrm>
          <a:off x="10528300" y="1662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15478</xdr:rowOff>
    </xdr:from>
    <xdr:to>
      <xdr:col>15</xdr:col>
      <xdr:colOff>231775</xdr:colOff>
      <xdr:row>97</xdr:row>
      <xdr:rowOff>117078</xdr:rowOff>
    </xdr:to>
    <xdr:sp macro="" textlink="">
      <xdr:nvSpPr>
        <xdr:cNvPr id="455" name="フローチャート : 判断 454"/>
        <xdr:cNvSpPr/>
      </xdr:nvSpPr>
      <xdr:spPr>
        <a:xfrm>
          <a:off x="10426700" y="166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73557</xdr:rowOff>
    </xdr:from>
    <xdr:to>
      <xdr:col>14</xdr:col>
      <xdr:colOff>28575</xdr:colOff>
      <xdr:row>92</xdr:row>
      <xdr:rowOff>123620</xdr:rowOff>
    </xdr:to>
    <xdr:cxnSp macro="">
      <xdr:nvCxnSpPr>
        <xdr:cNvPr id="456" name="直線コネクタ 455"/>
        <xdr:cNvCxnSpPr/>
      </xdr:nvCxnSpPr>
      <xdr:spPr>
        <a:xfrm flipV="1">
          <a:off x="8750300" y="1584695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22839</xdr:rowOff>
    </xdr:from>
    <xdr:to>
      <xdr:col>14</xdr:col>
      <xdr:colOff>79375</xdr:colOff>
      <xdr:row>97</xdr:row>
      <xdr:rowOff>124439</xdr:rowOff>
    </xdr:to>
    <xdr:sp macro="" textlink="">
      <xdr:nvSpPr>
        <xdr:cNvPr id="457" name="フローチャート : 判断 456"/>
        <xdr:cNvSpPr/>
      </xdr:nvSpPr>
      <xdr:spPr>
        <a:xfrm>
          <a:off x="9588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115566</xdr:rowOff>
    </xdr:from>
    <xdr:ext cx="534377" cy="259045"/>
    <xdr:sp macro="" textlink="">
      <xdr:nvSpPr>
        <xdr:cNvPr id="458" name="テキスト ボックス 457"/>
        <xdr:cNvSpPr txBox="1"/>
      </xdr:nvSpPr>
      <xdr:spPr>
        <a:xfrm>
          <a:off x="9372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123620</xdr:rowOff>
    </xdr:from>
    <xdr:to>
      <xdr:col>12</xdr:col>
      <xdr:colOff>511175</xdr:colOff>
      <xdr:row>93</xdr:row>
      <xdr:rowOff>77955</xdr:rowOff>
    </xdr:to>
    <xdr:cxnSp macro="">
      <xdr:nvCxnSpPr>
        <xdr:cNvPr id="459" name="直線コネクタ 458"/>
        <xdr:cNvCxnSpPr/>
      </xdr:nvCxnSpPr>
      <xdr:spPr>
        <a:xfrm flipV="1">
          <a:off x="7861300" y="15897020"/>
          <a:ext cx="889000" cy="12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106553</xdr:rowOff>
    </xdr:from>
    <xdr:to>
      <xdr:col>12</xdr:col>
      <xdr:colOff>561975</xdr:colOff>
      <xdr:row>97</xdr:row>
      <xdr:rowOff>36703</xdr:rowOff>
    </xdr:to>
    <xdr:sp macro="" textlink="">
      <xdr:nvSpPr>
        <xdr:cNvPr id="460" name="フローチャート : 判断 459"/>
        <xdr:cNvSpPr/>
      </xdr:nvSpPr>
      <xdr:spPr>
        <a:xfrm>
          <a:off x="8699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27830</xdr:rowOff>
    </xdr:from>
    <xdr:ext cx="534377" cy="259045"/>
    <xdr:sp macro="" textlink="">
      <xdr:nvSpPr>
        <xdr:cNvPr id="461" name="テキスト ボックス 460"/>
        <xdr:cNvSpPr txBox="1"/>
      </xdr:nvSpPr>
      <xdr:spPr>
        <a:xfrm>
          <a:off x="8483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77955</xdr:rowOff>
    </xdr:from>
    <xdr:to>
      <xdr:col>11</xdr:col>
      <xdr:colOff>307975</xdr:colOff>
      <xdr:row>95</xdr:row>
      <xdr:rowOff>35564</xdr:rowOff>
    </xdr:to>
    <xdr:cxnSp macro="">
      <xdr:nvCxnSpPr>
        <xdr:cNvPr id="462" name="直線コネクタ 461"/>
        <xdr:cNvCxnSpPr/>
      </xdr:nvCxnSpPr>
      <xdr:spPr>
        <a:xfrm flipV="1">
          <a:off x="6972300" y="16022805"/>
          <a:ext cx="889000" cy="3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154924</xdr:rowOff>
    </xdr:from>
    <xdr:to>
      <xdr:col>11</xdr:col>
      <xdr:colOff>358775</xdr:colOff>
      <xdr:row>97</xdr:row>
      <xdr:rowOff>85074</xdr:rowOff>
    </xdr:to>
    <xdr:sp macro="" textlink="">
      <xdr:nvSpPr>
        <xdr:cNvPr id="463" name="フローチャート : 判断 462"/>
        <xdr:cNvSpPr/>
      </xdr:nvSpPr>
      <xdr:spPr>
        <a:xfrm>
          <a:off x="7810500" y="166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76201</xdr:rowOff>
    </xdr:from>
    <xdr:ext cx="534377" cy="259045"/>
    <xdr:sp macro="" textlink="">
      <xdr:nvSpPr>
        <xdr:cNvPr id="464" name="テキスト ボックス 463"/>
        <xdr:cNvSpPr txBox="1"/>
      </xdr:nvSpPr>
      <xdr:spPr>
        <a:xfrm>
          <a:off x="7594111" y="167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14976</xdr:rowOff>
    </xdr:from>
    <xdr:to>
      <xdr:col>10</xdr:col>
      <xdr:colOff>155575</xdr:colOff>
      <xdr:row>97</xdr:row>
      <xdr:rowOff>116576</xdr:rowOff>
    </xdr:to>
    <xdr:sp macro="" textlink="">
      <xdr:nvSpPr>
        <xdr:cNvPr id="465" name="フローチャート : 判断 464"/>
        <xdr:cNvSpPr/>
      </xdr:nvSpPr>
      <xdr:spPr>
        <a:xfrm>
          <a:off x="6921500" y="1664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107703</xdr:rowOff>
    </xdr:from>
    <xdr:ext cx="534377" cy="259045"/>
    <xdr:sp macro="" textlink="">
      <xdr:nvSpPr>
        <xdr:cNvPr id="466" name="テキスト ボックス 465"/>
        <xdr:cNvSpPr txBox="1"/>
      </xdr:nvSpPr>
      <xdr:spPr>
        <a:xfrm>
          <a:off x="6705111" y="167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109638</xdr:rowOff>
    </xdr:from>
    <xdr:to>
      <xdr:col>15</xdr:col>
      <xdr:colOff>231775</xdr:colOff>
      <xdr:row>96</xdr:row>
      <xdr:rowOff>39788</xdr:rowOff>
    </xdr:to>
    <xdr:sp macro="" textlink="">
      <xdr:nvSpPr>
        <xdr:cNvPr id="472" name="円/楕円 471"/>
        <xdr:cNvSpPr/>
      </xdr:nvSpPr>
      <xdr:spPr>
        <a:xfrm>
          <a:off x="104267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132515</xdr:rowOff>
    </xdr:from>
    <xdr:ext cx="599010" cy="259045"/>
    <xdr:sp macro="" textlink="">
      <xdr:nvSpPr>
        <xdr:cNvPr id="473" name="土木費該当値テキスト"/>
        <xdr:cNvSpPr txBox="1"/>
      </xdr:nvSpPr>
      <xdr:spPr>
        <a:xfrm>
          <a:off x="10528300" y="162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107,964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22757</xdr:rowOff>
    </xdr:from>
    <xdr:to>
      <xdr:col>14</xdr:col>
      <xdr:colOff>79375</xdr:colOff>
      <xdr:row>92</xdr:row>
      <xdr:rowOff>124357</xdr:rowOff>
    </xdr:to>
    <xdr:sp macro="" textlink="">
      <xdr:nvSpPr>
        <xdr:cNvPr id="474" name="円/楕円 473"/>
        <xdr:cNvSpPr/>
      </xdr:nvSpPr>
      <xdr:spPr>
        <a:xfrm>
          <a:off x="9588500" y="15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140884</xdr:rowOff>
    </xdr:from>
    <xdr:ext cx="599010" cy="259045"/>
    <xdr:sp macro="" textlink="">
      <xdr:nvSpPr>
        <xdr:cNvPr id="475" name="テキスト ボックス 474"/>
        <xdr:cNvSpPr txBox="1"/>
      </xdr:nvSpPr>
      <xdr:spPr>
        <a:xfrm>
          <a:off x="9339794" y="15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239,467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72820</xdr:rowOff>
    </xdr:from>
    <xdr:to>
      <xdr:col>12</xdr:col>
      <xdr:colOff>561975</xdr:colOff>
      <xdr:row>93</xdr:row>
      <xdr:rowOff>2970</xdr:rowOff>
    </xdr:to>
    <xdr:sp macro="" textlink="">
      <xdr:nvSpPr>
        <xdr:cNvPr id="476" name="円/楕円 475"/>
        <xdr:cNvSpPr/>
      </xdr:nvSpPr>
      <xdr:spPr>
        <a:xfrm>
          <a:off x="8699500" y="158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19497</xdr:rowOff>
    </xdr:from>
    <xdr:ext cx="599010" cy="259045"/>
    <xdr:sp macro="" textlink="">
      <xdr:nvSpPr>
        <xdr:cNvPr id="477" name="テキスト ボックス 476"/>
        <xdr:cNvSpPr txBox="1"/>
      </xdr:nvSpPr>
      <xdr:spPr>
        <a:xfrm>
          <a:off x="8450794" y="156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228,517</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27155</xdr:rowOff>
    </xdr:from>
    <xdr:to>
      <xdr:col>11</xdr:col>
      <xdr:colOff>358775</xdr:colOff>
      <xdr:row>93</xdr:row>
      <xdr:rowOff>128755</xdr:rowOff>
    </xdr:to>
    <xdr:sp macro="" textlink="">
      <xdr:nvSpPr>
        <xdr:cNvPr id="478" name="円/楕円 477"/>
        <xdr:cNvSpPr/>
      </xdr:nvSpPr>
      <xdr:spPr>
        <a:xfrm>
          <a:off x="7810500" y="159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145282</xdr:rowOff>
    </xdr:from>
    <xdr:ext cx="599010" cy="259045"/>
    <xdr:sp macro="" textlink="">
      <xdr:nvSpPr>
        <xdr:cNvPr id="479" name="テキスト ボックス 478"/>
        <xdr:cNvSpPr txBox="1"/>
      </xdr:nvSpPr>
      <xdr:spPr>
        <a:xfrm>
          <a:off x="7561794" y="1574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201,005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156214</xdr:rowOff>
    </xdr:from>
    <xdr:to>
      <xdr:col>10</xdr:col>
      <xdr:colOff>155575</xdr:colOff>
      <xdr:row>95</xdr:row>
      <xdr:rowOff>86364</xdr:rowOff>
    </xdr:to>
    <xdr:sp macro="" textlink="">
      <xdr:nvSpPr>
        <xdr:cNvPr id="480" name="円/楕円 479"/>
        <xdr:cNvSpPr/>
      </xdr:nvSpPr>
      <xdr:spPr>
        <a:xfrm>
          <a:off x="6921500" y="162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102891</xdr:rowOff>
    </xdr:from>
    <xdr:ext cx="599010" cy="259045"/>
    <xdr:sp macro="" textlink="">
      <xdr:nvSpPr>
        <xdr:cNvPr id="481" name="テキスト ボックス 480"/>
        <xdr:cNvSpPr txBox="1"/>
      </xdr:nvSpPr>
      <xdr:spPr>
        <a:xfrm>
          <a:off x="6672794" y="160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1" name="テキスト ボックス 50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09" name="直線コネクタ 508"/>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0"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1" name="直線コネクタ 510"/>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2"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3" name="直線コネクタ 512"/>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26143</xdr:rowOff>
    </xdr:from>
    <xdr:to>
      <xdr:col>23</xdr:col>
      <xdr:colOff>517525</xdr:colOff>
      <xdr:row>38</xdr:row>
      <xdr:rowOff>40330</xdr:rowOff>
    </xdr:to>
    <xdr:cxnSp macro="">
      <xdr:nvCxnSpPr>
        <xdr:cNvPr id="514" name="直線コネクタ 513"/>
        <xdr:cNvCxnSpPr/>
      </xdr:nvCxnSpPr>
      <xdr:spPr>
        <a:xfrm flipV="1">
          <a:off x="15481300" y="6541243"/>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5"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6" name="フローチャート : 判断 515"/>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11312</xdr:rowOff>
    </xdr:from>
    <xdr:to>
      <xdr:col>22</xdr:col>
      <xdr:colOff>365125</xdr:colOff>
      <xdr:row>38</xdr:row>
      <xdr:rowOff>40330</xdr:rowOff>
    </xdr:to>
    <xdr:cxnSp macro="">
      <xdr:nvCxnSpPr>
        <xdr:cNvPr id="517" name="直線コネクタ 516"/>
        <xdr:cNvCxnSpPr/>
      </xdr:nvCxnSpPr>
      <xdr:spPr>
        <a:xfrm>
          <a:off x="14592300" y="6526412"/>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18" name="フローチャート : 判断 517"/>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19" name="テキスト ボックス 518"/>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137885</xdr:rowOff>
    </xdr:from>
    <xdr:to>
      <xdr:col>21</xdr:col>
      <xdr:colOff>161925</xdr:colOff>
      <xdr:row>38</xdr:row>
      <xdr:rowOff>11312</xdr:rowOff>
    </xdr:to>
    <xdr:cxnSp macro="">
      <xdr:nvCxnSpPr>
        <xdr:cNvPr id="520" name="直線コネクタ 519"/>
        <xdr:cNvCxnSpPr/>
      </xdr:nvCxnSpPr>
      <xdr:spPr>
        <a:xfrm>
          <a:off x="13703300" y="6481535"/>
          <a:ext cx="889000" cy="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1" name="フローチャート : 判断 520"/>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2" name="テキスト ボックス 521"/>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137885</xdr:rowOff>
    </xdr:from>
    <xdr:to>
      <xdr:col>19</xdr:col>
      <xdr:colOff>644525</xdr:colOff>
      <xdr:row>37</xdr:row>
      <xdr:rowOff>171376</xdr:rowOff>
    </xdr:to>
    <xdr:cxnSp macro="">
      <xdr:nvCxnSpPr>
        <xdr:cNvPr id="523" name="直線コネクタ 522"/>
        <xdr:cNvCxnSpPr/>
      </xdr:nvCxnSpPr>
      <xdr:spPr>
        <a:xfrm flipV="1">
          <a:off x="12814300" y="6481535"/>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4" name="フローチャート : 判断 523"/>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5" name="テキスト ボックス 524"/>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6" name="フローチャート : 判断 525"/>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27" name="テキスト ボックス 526"/>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146793</xdr:rowOff>
    </xdr:from>
    <xdr:to>
      <xdr:col>23</xdr:col>
      <xdr:colOff>568325</xdr:colOff>
      <xdr:row>38</xdr:row>
      <xdr:rowOff>76943</xdr:rowOff>
    </xdr:to>
    <xdr:sp macro="" textlink="">
      <xdr:nvSpPr>
        <xdr:cNvPr id="533" name="円/楕円 532"/>
        <xdr:cNvSpPr/>
      </xdr:nvSpPr>
      <xdr:spPr>
        <a:xfrm>
          <a:off x="16268700" y="64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125220</xdr:rowOff>
    </xdr:from>
    <xdr:ext cx="534377" cy="259045"/>
    <xdr:sp macro="" textlink="">
      <xdr:nvSpPr>
        <xdr:cNvPr id="534" name="消防費該当値テキスト"/>
        <xdr:cNvSpPr txBox="1"/>
      </xdr:nvSpPr>
      <xdr:spPr>
        <a:xfrm>
          <a:off x="16370300" y="64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160980</xdr:rowOff>
    </xdr:from>
    <xdr:to>
      <xdr:col>22</xdr:col>
      <xdr:colOff>415925</xdr:colOff>
      <xdr:row>38</xdr:row>
      <xdr:rowOff>91130</xdr:rowOff>
    </xdr:to>
    <xdr:sp macro="" textlink="">
      <xdr:nvSpPr>
        <xdr:cNvPr id="535" name="円/楕円 534"/>
        <xdr:cNvSpPr/>
      </xdr:nvSpPr>
      <xdr:spPr>
        <a:xfrm>
          <a:off x="15430500" y="65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82257</xdr:rowOff>
    </xdr:from>
    <xdr:ext cx="534377" cy="259045"/>
    <xdr:sp macro="" textlink="">
      <xdr:nvSpPr>
        <xdr:cNvPr id="536" name="テキスト ボックス 535"/>
        <xdr:cNvSpPr txBox="1"/>
      </xdr:nvSpPr>
      <xdr:spPr>
        <a:xfrm>
          <a:off x="15214111" y="65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131962</xdr:rowOff>
    </xdr:from>
    <xdr:to>
      <xdr:col>21</xdr:col>
      <xdr:colOff>212725</xdr:colOff>
      <xdr:row>38</xdr:row>
      <xdr:rowOff>62112</xdr:rowOff>
    </xdr:to>
    <xdr:sp macro="" textlink="">
      <xdr:nvSpPr>
        <xdr:cNvPr id="537" name="円/楕円 536"/>
        <xdr:cNvSpPr/>
      </xdr:nvSpPr>
      <xdr:spPr>
        <a:xfrm>
          <a:off x="14541500" y="64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53239</xdr:rowOff>
    </xdr:from>
    <xdr:ext cx="534377" cy="259045"/>
    <xdr:sp macro="" textlink="">
      <xdr:nvSpPr>
        <xdr:cNvPr id="538" name="テキスト ボックス 537"/>
        <xdr:cNvSpPr txBox="1"/>
      </xdr:nvSpPr>
      <xdr:spPr>
        <a:xfrm>
          <a:off x="14325111" y="6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87085</xdr:rowOff>
    </xdr:from>
    <xdr:to>
      <xdr:col>20</xdr:col>
      <xdr:colOff>9525</xdr:colOff>
      <xdr:row>38</xdr:row>
      <xdr:rowOff>17235</xdr:rowOff>
    </xdr:to>
    <xdr:sp macro="" textlink="">
      <xdr:nvSpPr>
        <xdr:cNvPr id="539" name="円/楕円 538"/>
        <xdr:cNvSpPr/>
      </xdr:nvSpPr>
      <xdr:spPr>
        <a:xfrm>
          <a:off x="13652500" y="64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33762</xdr:rowOff>
    </xdr:from>
    <xdr:ext cx="534377" cy="259045"/>
    <xdr:sp macro="" textlink="">
      <xdr:nvSpPr>
        <xdr:cNvPr id="540" name="テキスト ボックス 539"/>
        <xdr:cNvSpPr txBox="1"/>
      </xdr:nvSpPr>
      <xdr:spPr>
        <a:xfrm>
          <a:off x="13436111" y="62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120575</xdr:rowOff>
    </xdr:from>
    <xdr:to>
      <xdr:col>18</xdr:col>
      <xdr:colOff>492125</xdr:colOff>
      <xdr:row>38</xdr:row>
      <xdr:rowOff>50726</xdr:rowOff>
    </xdr:to>
    <xdr:sp macro="" textlink="">
      <xdr:nvSpPr>
        <xdr:cNvPr id="541" name="円/楕円 540"/>
        <xdr:cNvSpPr/>
      </xdr:nvSpPr>
      <xdr:spPr>
        <a:xfrm>
          <a:off x="12763500" y="6464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41853</xdr:rowOff>
    </xdr:from>
    <xdr:ext cx="534377" cy="259045"/>
    <xdr:sp macro="" textlink="">
      <xdr:nvSpPr>
        <xdr:cNvPr id="542" name="テキスト ボックス 541"/>
        <xdr:cNvSpPr txBox="1"/>
      </xdr:nvSpPr>
      <xdr:spPr>
        <a:xfrm>
          <a:off x="12547111" y="65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6" name="直線コネクタ 565"/>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7"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68" name="直線コネクタ 567"/>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69"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0" name="直線コネクタ 569"/>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135097</xdr:rowOff>
    </xdr:from>
    <xdr:to>
      <xdr:col>23</xdr:col>
      <xdr:colOff>517525</xdr:colOff>
      <xdr:row>56</xdr:row>
      <xdr:rowOff>1984</xdr:rowOff>
    </xdr:to>
    <xdr:cxnSp macro="">
      <xdr:nvCxnSpPr>
        <xdr:cNvPr id="571" name="直線コネクタ 570"/>
        <xdr:cNvCxnSpPr/>
      </xdr:nvCxnSpPr>
      <xdr:spPr>
        <a:xfrm>
          <a:off x="15481300" y="9564847"/>
          <a:ext cx="8382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2"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3" name="フローチャート : 判断 572"/>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135097</xdr:rowOff>
    </xdr:from>
    <xdr:to>
      <xdr:col>22</xdr:col>
      <xdr:colOff>365125</xdr:colOff>
      <xdr:row>57</xdr:row>
      <xdr:rowOff>82154</xdr:rowOff>
    </xdr:to>
    <xdr:cxnSp macro="">
      <xdr:nvCxnSpPr>
        <xdr:cNvPr id="574" name="直線コネクタ 573"/>
        <xdr:cNvCxnSpPr/>
      </xdr:nvCxnSpPr>
      <xdr:spPr>
        <a:xfrm flipV="1">
          <a:off x="14592300" y="9564847"/>
          <a:ext cx="889000" cy="2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5" name="フローチャート : 判断 574"/>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76" name="テキスト ボックス 575"/>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75349</xdr:rowOff>
    </xdr:from>
    <xdr:to>
      <xdr:col>21</xdr:col>
      <xdr:colOff>161925</xdr:colOff>
      <xdr:row>57</xdr:row>
      <xdr:rowOff>82154</xdr:rowOff>
    </xdr:to>
    <xdr:cxnSp macro="">
      <xdr:nvCxnSpPr>
        <xdr:cNvPr id="577" name="直線コネクタ 576"/>
        <xdr:cNvCxnSpPr/>
      </xdr:nvCxnSpPr>
      <xdr:spPr>
        <a:xfrm>
          <a:off x="13703300" y="9847999"/>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78" name="フローチャート : 判断 577"/>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79" name="テキスト ボックス 578"/>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41691</xdr:rowOff>
    </xdr:from>
    <xdr:to>
      <xdr:col>19</xdr:col>
      <xdr:colOff>644525</xdr:colOff>
      <xdr:row>57</xdr:row>
      <xdr:rowOff>75349</xdr:rowOff>
    </xdr:to>
    <xdr:cxnSp macro="">
      <xdr:nvCxnSpPr>
        <xdr:cNvPr id="580" name="直線コネクタ 579"/>
        <xdr:cNvCxnSpPr/>
      </xdr:nvCxnSpPr>
      <xdr:spPr>
        <a:xfrm>
          <a:off x="12814300" y="9814341"/>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1" name="フローチャート : 判断 580"/>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2" name="テキスト ボックス 581"/>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3" name="フローチャート : 判断 582"/>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4" name="テキスト ボックス 583"/>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122634</xdr:rowOff>
    </xdr:from>
    <xdr:to>
      <xdr:col>23</xdr:col>
      <xdr:colOff>568325</xdr:colOff>
      <xdr:row>56</xdr:row>
      <xdr:rowOff>52784</xdr:rowOff>
    </xdr:to>
    <xdr:sp macro="" textlink="">
      <xdr:nvSpPr>
        <xdr:cNvPr id="590" name="円/楕円 589"/>
        <xdr:cNvSpPr/>
      </xdr:nvSpPr>
      <xdr:spPr>
        <a:xfrm>
          <a:off x="162687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145511</xdr:rowOff>
    </xdr:from>
    <xdr:ext cx="534377" cy="259045"/>
    <xdr:sp macro="" textlink="">
      <xdr:nvSpPr>
        <xdr:cNvPr id="591" name="教育費該当値テキスト"/>
        <xdr:cNvSpPr txBox="1"/>
      </xdr:nvSpPr>
      <xdr:spPr>
        <a:xfrm>
          <a:off x="16370300" y="940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84297</xdr:rowOff>
    </xdr:from>
    <xdr:to>
      <xdr:col>22</xdr:col>
      <xdr:colOff>415925</xdr:colOff>
      <xdr:row>56</xdr:row>
      <xdr:rowOff>14447</xdr:rowOff>
    </xdr:to>
    <xdr:sp macro="" textlink="">
      <xdr:nvSpPr>
        <xdr:cNvPr id="592" name="円/楕円 591"/>
        <xdr:cNvSpPr/>
      </xdr:nvSpPr>
      <xdr:spPr>
        <a:xfrm>
          <a:off x="15430500" y="95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30974</xdr:rowOff>
    </xdr:from>
    <xdr:ext cx="534377" cy="259045"/>
    <xdr:sp macro="" textlink="">
      <xdr:nvSpPr>
        <xdr:cNvPr id="593" name="テキスト ボックス 592"/>
        <xdr:cNvSpPr txBox="1"/>
      </xdr:nvSpPr>
      <xdr:spPr>
        <a:xfrm>
          <a:off x="15214111" y="92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31354</xdr:rowOff>
    </xdr:from>
    <xdr:to>
      <xdr:col>21</xdr:col>
      <xdr:colOff>212725</xdr:colOff>
      <xdr:row>57</xdr:row>
      <xdr:rowOff>132954</xdr:rowOff>
    </xdr:to>
    <xdr:sp macro="" textlink="">
      <xdr:nvSpPr>
        <xdr:cNvPr id="594" name="円/楕円 593"/>
        <xdr:cNvSpPr/>
      </xdr:nvSpPr>
      <xdr:spPr>
        <a:xfrm>
          <a:off x="14541500" y="98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124081</xdr:rowOff>
    </xdr:from>
    <xdr:ext cx="534377" cy="259045"/>
    <xdr:sp macro="" textlink="">
      <xdr:nvSpPr>
        <xdr:cNvPr id="595" name="テキスト ボックス 594"/>
        <xdr:cNvSpPr txBox="1"/>
      </xdr:nvSpPr>
      <xdr:spPr>
        <a:xfrm>
          <a:off x="14325111"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24549</xdr:rowOff>
    </xdr:from>
    <xdr:to>
      <xdr:col>20</xdr:col>
      <xdr:colOff>9525</xdr:colOff>
      <xdr:row>57</xdr:row>
      <xdr:rowOff>126149</xdr:rowOff>
    </xdr:to>
    <xdr:sp macro="" textlink="">
      <xdr:nvSpPr>
        <xdr:cNvPr id="596" name="円/楕円 595"/>
        <xdr:cNvSpPr/>
      </xdr:nvSpPr>
      <xdr:spPr>
        <a:xfrm>
          <a:off x="13652500" y="9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117276</xdr:rowOff>
    </xdr:from>
    <xdr:ext cx="534377" cy="259045"/>
    <xdr:sp macro="" textlink="">
      <xdr:nvSpPr>
        <xdr:cNvPr id="597" name="テキスト ボックス 596"/>
        <xdr:cNvSpPr txBox="1"/>
      </xdr:nvSpPr>
      <xdr:spPr>
        <a:xfrm>
          <a:off x="13436111" y="98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162341</xdr:rowOff>
    </xdr:from>
    <xdr:to>
      <xdr:col>18</xdr:col>
      <xdr:colOff>492125</xdr:colOff>
      <xdr:row>57</xdr:row>
      <xdr:rowOff>92491</xdr:rowOff>
    </xdr:to>
    <xdr:sp macro="" textlink="">
      <xdr:nvSpPr>
        <xdr:cNvPr id="598" name="円/楕円 597"/>
        <xdr:cNvSpPr/>
      </xdr:nvSpPr>
      <xdr:spPr>
        <a:xfrm>
          <a:off x="12763500" y="97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83618</xdr:rowOff>
    </xdr:from>
    <xdr:ext cx="534377" cy="259045"/>
    <xdr:sp macro="" textlink="">
      <xdr:nvSpPr>
        <xdr:cNvPr id="599" name="テキスト ボックス 598"/>
        <xdr:cNvSpPr txBox="1"/>
      </xdr:nvSpPr>
      <xdr:spPr>
        <a:xfrm>
          <a:off x="12547111" y="98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1" name="直線コネクタ 620"/>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4"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5" name="直線コネクタ 624"/>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129412</xdr:rowOff>
    </xdr:from>
    <xdr:to>
      <xdr:col>23</xdr:col>
      <xdr:colOff>517525</xdr:colOff>
      <xdr:row>78</xdr:row>
      <xdr:rowOff>138192</xdr:rowOff>
    </xdr:to>
    <xdr:cxnSp macro="">
      <xdr:nvCxnSpPr>
        <xdr:cNvPr id="626" name="直線コネクタ 625"/>
        <xdr:cNvCxnSpPr/>
      </xdr:nvCxnSpPr>
      <xdr:spPr>
        <a:xfrm>
          <a:off x="15481300" y="13502512"/>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7"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28" name="フローチャート : 判断 627"/>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115446</xdr:rowOff>
    </xdr:from>
    <xdr:to>
      <xdr:col>22</xdr:col>
      <xdr:colOff>365125</xdr:colOff>
      <xdr:row>78</xdr:row>
      <xdr:rowOff>129412</xdr:rowOff>
    </xdr:to>
    <xdr:cxnSp macro="">
      <xdr:nvCxnSpPr>
        <xdr:cNvPr id="629" name="直線コネクタ 628"/>
        <xdr:cNvCxnSpPr/>
      </xdr:nvCxnSpPr>
      <xdr:spPr>
        <a:xfrm>
          <a:off x="14592300" y="13488546"/>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0" name="フローチャート : 判断 629"/>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1" name="テキスト ボックス 630"/>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98210</xdr:rowOff>
    </xdr:from>
    <xdr:to>
      <xdr:col>21</xdr:col>
      <xdr:colOff>161925</xdr:colOff>
      <xdr:row>78</xdr:row>
      <xdr:rowOff>115446</xdr:rowOff>
    </xdr:to>
    <xdr:cxnSp macro="">
      <xdr:nvCxnSpPr>
        <xdr:cNvPr id="632" name="直線コネクタ 631"/>
        <xdr:cNvCxnSpPr/>
      </xdr:nvCxnSpPr>
      <xdr:spPr>
        <a:xfrm>
          <a:off x="13703300" y="1347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3" name="フローチャート : 判断 632"/>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4" name="テキスト ボックス 633"/>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91808</xdr:rowOff>
    </xdr:from>
    <xdr:to>
      <xdr:col>19</xdr:col>
      <xdr:colOff>644525</xdr:colOff>
      <xdr:row>78</xdr:row>
      <xdr:rowOff>98210</xdr:rowOff>
    </xdr:to>
    <xdr:cxnSp macro="">
      <xdr:nvCxnSpPr>
        <xdr:cNvPr id="635" name="直線コネクタ 634"/>
        <xdr:cNvCxnSpPr/>
      </xdr:nvCxnSpPr>
      <xdr:spPr>
        <a:xfrm>
          <a:off x="12814300" y="1346490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6" name="フローチャート : 判断 635"/>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7" name="テキスト ボックス 636"/>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38" name="フローチャート : 判断 637"/>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39" name="テキスト ボックス 638"/>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87392</xdr:rowOff>
    </xdr:from>
    <xdr:to>
      <xdr:col>23</xdr:col>
      <xdr:colOff>568325</xdr:colOff>
      <xdr:row>79</xdr:row>
      <xdr:rowOff>17542</xdr:rowOff>
    </xdr:to>
    <xdr:sp macro="" textlink="">
      <xdr:nvSpPr>
        <xdr:cNvPr id="645" name="円/楕円 644"/>
        <xdr:cNvSpPr/>
      </xdr:nvSpPr>
      <xdr:spPr>
        <a:xfrm>
          <a:off x="162687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2319</xdr:rowOff>
    </xdr:from>
    <xdr:ext cx="313932" cy="259045"/>
    <xdr:sp macro="" textlink="">
      <xdr:nvSpPr>
        <xdr:cNvPr id="646" name="災害復旧費該当値テキスト"/>
        <xdr:cNvSpPr txBox="1"/>
      </xdr:nvSpPr>
      <xdr:spPr>
        <a:xfrm>
          <a:off x="16370300" y="13375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78612</xdr:rowOff>
    </xdr:from>
    <xdr:to>
      <xdr:col>22</xdr:col>
      <xdr:colOff>415925</xdr:colOff>
      <xdr:row>79</xdr:row>
      <xdr:rowOff>8762</xdr:rowOff>
    </xdr:to>
    <xdr:sp macro="" textlink="">
      <xdr:nvSpPr>
        <xdr:cNvPr id="647" name="円/楕円 646"/>
        <xdr:cNvSpPr/>
      </xdr:nvSpPr>
      <xdr:spPr>
        <a:xfrm>
          <a:off x="154305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171339</xdr:rowOff>
    </xdr:from>
    <xdr:ext cx="378565" cy="259045"/>
    <xdr:sp macro="" textlink="">
      <xdr:nvSpPr>
        <xdr:cNvPr id="648" name="テキスト ボックス 647"/>
        <xdr:cNvSpPr txBox="1"/>
      </xdr:nvSpPr>
      <xdr:spPr>
        <a:xfrm>
          <a:off x="15292017" y="1354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64646</xdr:rowOff>
    </xdr:from>
    <xdr:to>
      <xdr:col>21</xdr:col>
      <xdr:colOff>212725</xdr:colOff>
      <xdr:row>78</xdr:row>
      <xdr:rowOff>166246</xdr:rowOff>
    </xdr:to>
    <xdr:sp macro="" textlink="">
      <xdr:nvSpPr>
        <xdr:cNvPr id="649" name="円/楕円 648"/>
        <xdr:cNvSpPr/>
      </xdr:nvSpPr>
      <xdr:spPr>
        <a:xfrm>
          <a:off x="14541500" y="134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157373</xdr:rowOff>
    </xdr:from>
    <xdr:ext cx="469744" cy="259045"/>
    <xdr:sp macro="" textlink="">
      <xdr:nvSpPr>
        <xdr:cNvPr id="650" name="テキスト ボックス 649"/>
        <xdr:cNvSpPr txBox="1"/>
      </xdr:nvSpPr>
      <xdr:spPr>
        <a:xfrm>
          <a:off x="14357427" y="135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47410</xdr:rowOff>
    </xdr:from>
    <xdr:to>
      <xdr:col>20</xdr:col>
      <xdr:colOff>9525</xdr:colOff>
      <xdr:row>78</xdr:row>
      <xdr:rowOff>149010</xdr:rowOff>
    </xdr:to>
    <xdr:sp macro="" textlink="">
      <xdr:nvSpPr>
        <xdr:cNvPr id="651" name="円/楕円 650"/>
        <xdr:cNvSpPr/>
      </xdr:nvSpPr>
      <xdr:spPr>
        <a:xfrm>
          <a:off x="13652500" y="13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140137</xdr:rowOff>
    </xdr:from>
    <xdr:ext cx="469744" cy="259045"/>
    <xdr:sp macro="" textlink="">
      <xdr:nvSpPr>
        <xdr:cNvPr id="652" name="テキスト ボックス 651"/>
        <xdr:cNvSpPr txBox="1"/>
      </xdr:nvSpPr>
      <xdr:spPr>
        <a:xfrm>
          <a:off x="13468427" y="135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41008</xdr:rowOff>
    </xdr:from>
    <xdr:to>
      <xdr:col>18</xdr:col>
      <xdr:colOff>492125</xdr:colOff>
      <xdr:row>78</xdr:row>
      <xdr:rowOff>142608</xdr:rowOff>
    </xdr:to>
    <xdr:sp macro="" textlink="">
      <xdr:nvSpPr>
        <xdr:cNvPr id="653" name="円/楕円 652"/>
        <xdr:cNvSpPr/>
      </xdr:nvSpPr>
      <xdr:spPr>
        <a:xfrm>
          <a:off x="12763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133735</xdr:rowOff>
    </xdr:from>
    <xdr:ext cx="469744" cy="259045"/>
    <xdr:sp macro="" textlink="">
      <xdr:nvSpPr>
        <xdr:cNvPr id="654" name="テキスト ボックス 653"/>
        <xdr:cNvSpPr txBox="1"/>
      </xdr:nvSpPr>
      <xdr:spPr>
        <a:xfrm>
          <a:off x="12579427"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78" name="直線コネクタ 677"/>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79"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0" name="直線コネクタ 679"/>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1"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2" name="直線コネクタ 681"/>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33412</xdr:rowOff>
    </xdr:from>
    <xdr:to>
      <xdr:col>23</xdr:col>
      <xdr:colOff>517525</xdr:colOff>
      <xdr:row>98</xdr:row>
      <xdr:rowOff>43360</xdr:rowOff>
    </xdr:to>
    <xdr:cxnSp macro="">
      <xdr:nvCxnSpPr>
        <xdr:cNvPr id="683" name="直線コネクタ 682"/>
        <xdr:cNvCxnSpPr/>
      </xdr:nvCxnSpPr>
      <xdr:spPr>
        <a:xfrm flipV="1">
          <a:off x="15481300" y="16835512"/>
          <a:ext cx="8382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4"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5" name="フローチャート : 判断 684"/>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40122</xdr:rowOff>
    </xdr:from>
    <xdr:to>
      <xdr:col>22</xdr:col>
      <xdr:colOff>365125</xdr:colOff>
      <xdr:row>98</xdr:row>
      <xdr:rowOff>43360</xdr:rowOff>
    </xdr:to>
    <xdr:cxnSp macro="">
      <xdr:nvCxnSpPr>
        <xdr:cNvPr id="686" name="直線コネクタ 685"/>
        <xdr:cNvCxnSpPr/>
      </xdr:nvCxnSpPr>
      <xdr:spPr>
        <a:xfrm>
          <a:off x="14592300" y="16842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7" name="フローチャート : 判断 686"/>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88" name="テキスト ボックス 687"/>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16889</xdr:rowOff>
    </xdr:from>
    <xdr:to>
      <xdr:col>21</xdr:col>
      <xdr:colOff>161925</xdr:colOff>
      <xdr:row>98</xdr:row>
      <xdr:rowOff>40122</xdr:rowOff>
    </xdr:to>
    <xdr:cxnSp macro="">
      <xdr:nvCxnSpPr>
        <xdr:cNvPr id="689" name="直線コネクタ 688"/>
        <xdr:cNvCxnSpPr/>
      </xdr:nvCxnSpPr>
      <xdr:spPr>
        <a:xfrm>
          <a:off x="13703300" y="16818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0" name="フローチャート : 判断 689"/>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1" name="テキスト ボックス 690"/>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168545</xdr:rowOff>
    </xdr:from>
    <xdr:to>
      <xdr:col>19</xdr:col>
      <xdr:colOff>644525</xdr:colOff>
      <xdr:row>98</xdr:row>
      <xdr:rowOff>16889</xdr:rowOff>
    </xdr:to>
    <xdr:cxnSp macro="">
      <xdr:nvCxnSpPr>
        <xdr:cNvPr id="692" name="直線コネクタ 691"/>
        <xdr:cNvCxnSpPr/>
      </xdr:nvCxnSpPr>
      <xdr:spPr>
        <a:xfrm>
          <a:off x="12814300" y="16799195"/>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3" name="フローチャート : 判断 692"/>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694" name="テキスト ボックス 693"/>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5" name="フローチャート : 判断 694"/>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696" name="テキスト ボックス 695"/>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154062</xdr:rowOff>
    </xdr:from>
    <xdr:to>
      <xdr:col>23</xdr:col>
      <xdr:colOff>568325</xdr:colOff>
      <xdr:row>98</xdr:row>
      <xdr:rowOff>84212</xdr:rowOff>
    </xdr:to>
    <xdr:sp macro="" textlink="">
      <xdr:nvSpPr>
        <xdr:cNvPr id="702" name="円/楕円 701"/>
        <xdr:cNvSpPr/>
      </xdr:nvSpPr>
      <xdr:spPr>
        <a:xfrm>
          <a:off x="16268700" y="167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68989</xdr:rowOff>
    </xdr:from>
    <xdr:ext cx="534377" cy="259045"/>
    <xdr:sp macro="" textlink="">
      <xdr:nvSpPr>
        <xdr:cNvPr id="703" name="公債費該当値テキスト"/>
        <xdr:cNvSpPr txBox="1"/>
      </xdr:nvSpPr>
      <xdr:spPr>
        <a:xfrm>
          <a:off x="16370300" y="166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164010</xdr:rowOff>
    </xdr:from>
    <xdr:to>
      <xdr:col>22</xdr:col>
      <xdr:colOff>415925</xdr:colOff>
      <xdr:row>98</xdr:row>
      <xdr:rowOff>94160</xdr:rowOff>
    </xdr:to>
    <xdr:sp macro="" textlink="">
      <xdr:nvSpPr>
        <xdr:cNvPr id="704" name="円/楕円 703"/>
        <xdr:cNvSpPr/>
      </xdr:nvSpPr>
      <xdr:spPr>
        <a:xfrm>
          <a:off x="15430500" y="167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85287</xdr:rowOff>
    </xdr:from>
    <xdr:ext cx="534377" cy="259045"/>
    <xdr:sp macro="" textlink="">
      <xdr:nvSpPr>
        <xdr:cNvPr id="705" name="テキスト ボックス 704"/>
        <xdr:cNvSpPr txBox="1"/>
      </xdr:nvSpPr>
      <xdr:spPr>
        <a:xfrm>
          <a:off x="15214111" y="168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160772</xdr:rowOff>
    </xdr:from>
    <xdr:to>
      <xdr:col>21</xdr:col>
      <xdr:colOff>212725</xdr:colOff>
      <xdr:row>98</xdr:row>
      <xdr:rowOff>90922</xdr:rowOff>
    </xdr:to>
    <xdr:sp macro="" textlink="">
      <xdr:nvSpPr>
        <xdr:cNvPr id="706" name="円/楕円 705"/>
        <xdr:cNvSpPr/>
      </xdr:nvSpPr>
      <xdr:spPr>
        <a:xfrm>
          <a:off x="14541500" y="167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82049</xdr:rowOff>
    </xdr:from>
    <xdr:ext cx="534377" cy="259045"/>
    <xdr:sp macro="" textlink="">
      <xdr:nvSpPr>
        <xdr:cNvPr id="707" name="テキスト ボックス 706"/>
        <xdr:cNvSpPr txBox="1"/>
      </xdr:nvSpPr>
      <xdr:spPr>
        <a:xfrm>
          <a:off x="14325111" y="168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137539</xdr:rowOff>
    </xdr:from>
    <xdr:to>
      <xdr:col>20</xdr:col>
      <xdr:colOff>9525</xdr:colOff>
      <xdr:row>98</xdr:row>
      <xdr:rowOff>67689</xdr:rowOff>
    </xdr:to>
    <xdr:sp macro="" textlink="">
      <xdr:nvSpPr>
        <xdr:cNvPr id="708" name="円/楕円 707"/>
        <xdr:cNvSpPr/>
      </xdr:nvSpPr>
      <xdr:spPr>
        <a:xfrm>
          <a:off x="13652500" y="167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58816</xdr:rowOff>
    </xdr:from>
    <xdr:ext cx="534377" cy="259045"/>
    <xdr:sp macro="" textlink="">
      <xdr:nvSpPr>
        <xdr:cNvPr id="709" name="テキスト ボックス 708"/>
        <xdr:cNvSpPr txBox="1"/>
      </xdr:nvSpPr>
      <xdr:spPr>
        <a:xfrm>
          <a:off x="13436111" y="168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117745</xdr:rowOff>
    </xdr:from>
    <xdr:to>
      <xdr:col>18</xdr:col>
      <xdr:colOff>492125</xdr:colOff>
      <xdr:row>98</xdr:row>
      <xdr:rowOff>47895</xdr:rowOff>
    </xdr:to>
    <xdr:sp macro="" textlink="">
      <xdr:nvSpPr>
        <xdr:cNvPr id="710" name="円/楕円 709"/>
        <xdr:cNvSpPr/>
      </xdr:nvSpPr>
      <xdr:spPr>
        <a:xfrm>
          <a:off x="12763500" y="167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39022</xdr:rowOff>
    </xdr:from>
    <xdr:ext cx="534377" cy="259045"/>
    <xdr:sp macro="" textlink="">
      <xdr:nvSpPr>
        <xdr:cNvPr id="711" name="テキスト ボックス 710"/>
        <xdr:cNvSpPr txBox="1"/>
      </xdr:nvSpPr>
      <xdr:spPr>
        <a:xfrm>
          <a:off x="12547111" y="1684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3" name="直線コネクタ 732"/>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4"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6"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7" name="直線コネクタ 736"/>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39"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0" name="フローチャート : 判断 739"/>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2" name="フローチャート : 判断 741"/>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3" name="テキスト ボックス 742"/>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5" name="フローチャート : 判断 744"/>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6" name="テキスト ボックス 745"/>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48" name="フローチャート : 判断 747"/>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49" name="テキスト ボックス 748"/>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0" name="フローチャート : 判断 749"/>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1" name="テキスト ボックス 750"/>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7" name="円/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58"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9" name="円/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0" name="テキスト ボックス 75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1" name="円/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2" name="テキスト ボックス 76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3" name="円/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4" name="テキスト ボックス 76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5" name="円/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6" name="テキスト ボックス 76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2" name="テキスト ボックス 78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4" name="テキスト ボックス 78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0" name="直線コネクタ 789"/>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1"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3"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4" name="直線コネクタ 793"/>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6"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7" name="フローチャート : 判断 796"/>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799" name="フローチャート : 判断 798"/>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0" name="テキスト ボックス 799"/>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2" name="フローチャート : 判断 801"/>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3" name="テキスト ボックス 802"/>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5" name="フローチャート : 判断 804"/>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6" name="テキスト ボックス 805"/>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7" name="フローチャート : 判断 806"/>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08" name="テキスト ボックス 807"/>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5"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7" name="テキスト ボックス 81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1" name="テキスト ボックス 82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3" name="テキスト ボックス 82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教育費が住民一人当たり７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千円となっており、類似団体と比較して一人当たり１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千円増となっている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飯山市立城南中学校移転事業・給食センター移転事業に伴う普通建設事業費の増によることが主な要因である。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総務費は住民一人当たり１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１千円と類似団体と比較して</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千円高くなって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すると３０</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となっている。これはふるさと納税に要する物件費によることが、主な要因である。</a:t>
          </a:r>
          <a:r>
            <a:rPr kumimoji="1" lang="ja-JP" altLang="en-US" sz="1100">
              <a:solidFill>
                <a:schemeClr val="dk1"/>
              </a:solidFill>
              <a:effectLst/>
              <a:latin typeface="+mn-lt"/>
              <a:ea typeface="+mn-ea"/>
              <a:cs typeface="+mn-cs"/>
            </a:rPr>
            <a:t>（平成２８年度は前年度より寄付金額が減少したため、物件費も前年比で減となっている。）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標準財政規模に対する財政調整基金残高比率は平成２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年度のふるさと寄附金による基金の積み立てにより前年度に比べ５．</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実質収支額比率及び実質単年度収支比率は、それぞれ収支額の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連結実質赤字比率については、構成する会計全てにおいて黒字であり、標準規模構成比では、一般会計と水道事業会計で全体の約</a:t>
          </a:r>
          <a:r>
            <a:rPr lang="ja-JP" altLang="en-US" sz="1100" b="0" i="0" baseline="0">
              <a:solidFill>
                <a:schemeClr val="dk1"/>
              </a:solidFill>
              <a:effectLst/>
              <a:latin typeface="+mn-lt"/>
              <a:ea typeface="+mn-ea"/>
              <a:cs typeface="+mn-cs"/>
            </a:rPr>
            <a:t>８６</a:t>
          </a:r>
          <a:r>
            <a:rPr lang="ja-JP" altLang="ja-JP" sz="1100" b="0" i="0" baseline="0">
              <a:solidFill>
                <a:schemeClr val="dk1"/>
              </a:solidFill>
              <a:effectLst/>
              <a:latin typeface="+mn-lt"/>
              <a:ea typeface="+mn-ea"/>
              <a:cs typeface="+mn-cs"/>
            </a:rPr>
            <a:t>％を占めている。今後も、連結実質赤字が発生する見込みはない。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15278109</v>
      </c>
      <c r="BO4" s="381"/>
      <c r="BP4" s="381"/>
      <c r="BQ4" s="381"/>
      <c r="BR4" s="381"/>
      <c r="BS4" s="381"/>
      <c r="BT4" s="381"/>
      <c r="BU4" s="382"/>
      <c r="BV4" s="380">
        <v>19195453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10.1</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14469386</v>
      </c>
      <c r="BO5" s="418"/>
      <c r="BP5" s="418"/>
      <c r="BQ5" s="418"/>
      <c r="BR5" s="418"/>
      <c r="BS5" s="418"/>
      <c r="BT5" s="418"/>
      <c r="BU5" s="419"/>
      <c r="BV5" s="417">
        <v>18192906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91.2</v>
      </c>
      <c r="CU5" s="415"/>
      <c r="CV5" s="415"/>
      <c r="CW5" s="415"/>
      <c r="CX5" s="415"/>
      <c r="CY5" s="415"/>
      <c r="CZ5" s="415"/>
      <c r="DA5" s="416"/>
      <c r="DB5" s="414">
        <v>89.5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808723</v>
      </c>
      <c r="BO6" s="418"/>
      <c r="BP6" s="418"/>
      <c r="BQ6" s="418"/>
      <c r="BR6" s="418"/>
      <c r="BS6" s="418"/>
      <c r="BT6" s="418"/>
      <c r="BU6" s="419"/>
      <c r="BV6" s="417">
        <v>1002547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95.1</v>
      </c>
      <c r="CU6" s="455"/>
      <c r="CV6" s="455"/>
      <c r="CW6" s="455"/>
      <c r="CX6" s="455"/>
      <c r="CY6" s="455"/>
      <c r="CZ6" s="455"/>
      <c r="DA6" s="456"/>
      <c r="DB6" s="454">
        <v>94.5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25509</v>
      </c>
      <c r="BO7" s="418"/>
      <c r="BP7" s="418"/>
      <c r="BQ7" s="418"/>
      <c r="BR7" s="418"/>
      <c r="BS7" s="418"/>
      <c r="BT7" s="418"/>
      <c r="BU7" s="419"/>
      <c r="BV7" s="417">
        <v>66131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7717853</v>
      </c>
      <c r="CU7" s="418"/>
      <c r="CV7" s="418"/>
      <c r="CW7" s="418"/>
      <c r="CX7" s="418"/>
      <c r="CY7" s="418"/>
      <c r="CZ7" s="418"/>
      <c r="DA7" s="419"/>
      <c r="DB7" s="417">
        <v>7771488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783214</v>
      </c>
      <c r="BO8" s="418"/>
      <c r="BP8" s="418"/>
      <c r="BQ8" s="418"/>
      <c r="BR8" s="418"/>
      <c r="BS8" s="418"/>
      <c r="BT8" s="418"/>
      <c r="BU8" s="419"/>
      <c r="BV8" s="417">
        <v>936416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21438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-153202</v>
      </c>
      <c r="BO9" s="418"/>
      <c r="BP9" s="418"/>
      <c r="BQ9" s="418"/>
      <c r="BR9" s="418"/>
      <c r="BS9" s="418"/>
      <c r="BT9" s="418"/>
      <c r="BU9" s="419"/>
      <c r="BV9" s="417">
        <v>19515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9.4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23545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400591</v>
      </c>
      <c r="BO10" s="418"/>
      <c r="BP10" s="418"/>
      <c r="BQ10" s="418"/>
      <c r="BR10" s="418"/>
      <c r="BS10" s="418"/>
      <c r="BT10" s="418"/>
      <c r="BU10" s="419"/>
      <c r="BV10" s="417">
        <v>450969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21847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21643</v>
      </c>
      <c r="S13" s="499"/>
      <c r="T13" s="499"/>
      <c r="U13" s="499"/>
      <c r="V13" s="500"/>
      <c r="W13" s="433" t="s">
        <v>124</v>
      </c>
      <c r="X13" s="434"/>
      <c r="Y13" s="434"/>
      <c r="Z13" s="434"/>
      <c r="AA13" s="434"/>
      <c r="AB13" s="424"/>
      <c r="AC13" s="468">
        <v>2062</v>
      </c>
      <c r="AD13" s="469"/>
      <c r="AE13" s="469"/>
      <c r="AF13" s="469"/>
      <c r="AG13" s="508"/>
      <c r="AH13" s="468">
        <v>2511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247389</v>
      </c>
      <c r="BO13" s="418"/>
      <c r="BP13" s="418"/>
      <c r="BQ13" s="418"/>
      <c r="BR13" s="418"/>
      <c r="BS13" s="418"/>
      <c r="BT13" s="418"/>
      <c r="BU13" s="419"/>
      <c r="BV13" s="417">
        <v>470484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11.1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22331</v>
      </c>
      <c r="S14" s="499"/>
      <c r="T14" s="499"/>
      <c r="U14" s="499"/>
      <c r="V14" s="500"/>
      <c r="W14" s="407"/>
      <c r="X14" s="408"/>
      <c r="Y14" s="408"/>
      <c r="Z14" s="408"/>
      <c r="AA14" s="408"/>
      <c r="AB14" s="397"/>
      <c r="AC14" s="501">
        <v>18.399999999999999</v>
      </c>
      <c r="AD14" s="502"/>
      <c r="AE14" s="502"/>
      <c r="AF14" s="502"/>
      <c r="AG14" s="503"/>
      <c r="AH14" s="501">
        <v>20.7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43.6</v>
      </c>
      <c r="CU14" s="513"/>
      <c r="CV14" s="513"/>
      <c r="CW14" s="513"/>
      <c r="CX14" s="513"/>
      <c r="CY14" s="513"/>
      <c r="CZ14" s="513"/>
      <c r="DA14" s="514"/>
      <c r="DB14" s="512">
        <v>55.9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22115</v>
      </c>
      <c r="S15" s="499"/>
      <c r="T15" s="499"/>
      <c r="U15" s="499"/>
      <c r="V15" s="500"/>
      <c r="W15" s="433" t="s">
        <v>131</v>
      </c>
      <c r="X15" s="434"/>
      <c r="Y15" s="434"/>
      <c r="Z15" s="434"/>
      <c r="AA15" s="434"/>
      <c r="AB15" s="424"/>
      <c r="AC15" s="468">
        <v>2554</v>
      </c>
      <c r="AD15" s="469"/>
      <c r="AE15" s="469"/>
      <c r="AF15" s="469"/>
      <c r="AG15" s="508"/>
      <c r="AH15" s="468">
        <v>2759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2525255</v>
      </c>
      <c r="BO15" s="381"/>
      <c r="BP15" s="381"/>
      <c r="BQ15" s="381"/>
      <c r="BR15" s="381"/>
      <c r="BS15" s="381"/>
      <c r="BT15" s="381"/>
      <c r="BU15" s="382"/>
      <c r="BV15" s="380">
        <v>2313962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22.8</v>
      </c>
      <c r="AD16" s="502"/>
      <c r="AE16" s="502"/>
      <c r="AF16" s="502"/>
      <c r="AG16" s="503"/>
      <c r="AH16" s="501">
        <v>22.8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6750912</v>
      </c>
      <c r="BO16" s="418"/>
      <c r="BP16" s="418"/>
      <c r="BQ16" s="418"/>
      <c r="BR16" s="418"/>
      <c r="BS16" s="418"/>
      <c r="BT16" s="418"/>
      <c r="BU16" s="419"/>
      <c r="BV16" s="417">
        <v>6773285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6585</v>
      </c>
      <c r="AD17" s="469"/>
      <c r="AE17" s="469"/>
      <c r="AF17" s="469"/>
      <c r="AG17" s="508"/>
      <c r="AH17" s="468">
        <v>6855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3174193</v>
      </c>
      <c r="BO17" s="418"/>
      <c r="BP17" s="418"/>
      <c r="BQ17" s="418"/>
      <c r="BR17" s="418"/>
      <c r="BS17" s="418"/>
      <c r="BT17" s="418"/>
      <c r="BU17" s="419"/>
      <c r="BV17" s="417">
        <v>2892823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202.43</v>
      </c>
      <c r="M18" s="530"/>
      <c r="N18" s="530"/>
      <c r="O18" s="530"/>
      <c r="P18" s="530"/>
      <c r="Q18" s="530"/>
      <c r="R18" s="531"/>
      <c r="S18" s="531"/>
      <c r="T18" s="531"/>
      <c r="U18" s="531"/>
      <c r="V18" s="532"/>
      <c r="W18" s="435"/>
      <c r="X18" s="436"/>
      <c r="Y18" s="436"/>
      <c r="Z18" s="436"/>
      <c r="AA18" s="436"/>
      <c r="AB18" s="427"/>
      <c r="AC18" s="533">
        <v>58.8</v>
      </c>
      <c r="AD18" s="534"/>
      <c r="AE18" s="534"/>
      <c r="AF18" s="534"/>
      <c r="AG18" s="535"/>
      <c r="AH18" s="533">
        <v>56.5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7037188</v>
      </c>
      <c r="BO18" s="418"/>
      <c r="BP18" s="418"/>
      <c r="BQ18" s="418"/>
      <c r="BR18" s="418"/>
      <c r="BS18" s="418"/>
      <c r="BT18" s="418"/>
      <c r="BU18" s="419"/>
      <c r="BV18" s="417">
        <v>7109742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106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9798468</v>
      </c>
      <c r="BO19" s="418"/>
      <c r="BP19" s="418"/>
      <c r="BQ19" s="418"/>
      <c r="BR19" s="418"/>
      <c r="BS19" s="418"/>
      <c r="BT19" s="418"/>
      <c r="BU19" s="419"/>
      <c r="BV19" s="417">
        <v>10190822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7423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12246540</v>
      </c>
      <c r="BO23" s="418"/>
      <c r="BP23" s="418"/>
      <c r="BQ23" s="418"/>
      <c r="BR23" s="418"/>
      <c r="BS23" s="418"/>
      <c r="BT23" s="418"/>
      <c r="BU23" s="419"/>
      <c r="BV23" s="417">
        <v>11834920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7140</v>
      </c>
      <c r="R24" s="469"/>
      <c r="S24" s="469"/>
      <c r="T24" s="469"/>
      <c r="U24" s="469"/>
      <c r="V24" s="508"/>
      <c r="W24" s="563"/>
      <c r="X24" s="551"/>
      <c r="Y24" s="552"/>
      <c r="Z24" s="467" t="s">
        <v>155</v>
      </c>
      <c r="AA24" s="447"/>
      <c r="AB24" s="447"/>
      <c r="AC24" s="447"/>
      <c r="AD24" s="447"/>
      <c r="AE24" s="447"/>
      <c r="AF24" s="447"/>
      <c r="AG24" s="448"/>
      <c r="AH24" s="468">
        <v>201</v>
      </c>
      <c r="AI24" s="469"/>
      <c r="AJ24" s="469"/>
      <c r="AK24" s="469"/>
      <c r="AL24" s="508"/>
      <c r="AM24" s="468">
        <v>645813</v>
      </c>
      <c r="AN24" s="469"/>
      <c r="AO24" s="469"/>
      <c r="AP24" s="469"/>
      <c r="AQ24" s="469"/>
      <c r="AR24" s="508"/>
      <c r="AS24" s="468">
        <v>3213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8944618</v>
      </c>
      <c r="BO24" s="418"/>
      <c r="BP24" s="418"/>
      <c r="BQ24" s="418"/>
      <c r="BR24" s="418"/>
      <c r="BS24" s="418"/>
      <c r="BT24" s="418"/>
      <c r="BU24" s="419"/>
      <c r="BV24" s="417">
        <v>8302253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5850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1876260</v>
      </c>
      <c r="BO25" s="381"/>
      <c r="BP25" s="381"/>
      <c r="BQ25" s="381"/>
      <c r="BR25" s="381"/>
      <c r="BS25" s="381"/>
      <c r="BT25" s="381"/>
      <c r="BU25" s="382"/>
      <c r="BV25" s="380">
        <v>2215796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5080</v>
      </c>
      <c r="R26" s="469"/>
      <c r="S26" s="469"/>
      <c r="T26" s="469"/>
      <c r="U26" s="469"/>
      <c r="V26" s="508"/>
      <c r="W26" s="563"/>
      <c r="X26" s="551"/>
      <c r="Y26" s="552"/>
      <c r="Z26" s="467" t="s">
        <v>161</v>
      </c>
      <c r="AA26" s="573"/>
      <c r="AB26" s="573"/>
      <c r="AC26" s="573"/>
      <c r="AD26" s="573"/>
      <c r="AE26" s="573"/>
      <c r="AF26" s="573"/>
      <c r="AG26" s="574"/>
      <c r="AH26" s="468">
        <v>15</v>
      </c>
      <c r="AI26" s="469"/>
      <c r="AJ26" s="469"/>
      <c r="AK26" s="469"/>
      <c r="AL26" s="508"/>
      <c r="AM26" s="468">
        <v>49410</v>
      </c>
      <c r="AN26" s="469"/>
      <c r="AO26" s="469"/>
      <c r="AP26" s="469"/>
      <c r="AQ26" s="469"/>
      <c r="AR26" s="508"/>
      <c r="AS26" s="468">
        <v>3294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3280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802577</v>
      </c>
      <c r="BO27" s="587"/>
      <c r="BP27" s="587"/>
      <c r="BQ27" s="587"/>
      <c r="BR27" s="587"/>
      <c r="BS27" s="587"/>
      <c r="BT27" s="587"/>
      <c r="BU27" s="588"/>
      <c r="BV27" s="586">
        <v>802343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2810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1464838</v>
      </c>
      <c r="BO28" s="381"/>
      <c r="BP28" s="381"/>
      <c r="BQ28" s="381"/>
      <c r="BR28" s="381"/>
      <c r="BS28" s="381"/>
      <c r="BT28" s="381"/>
      <c r="BU28" s="382"/>
      <c r="BV28" s="380">
        <v>1064247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2630</v>
      </c>
      <c r="R29" s="469"/>
      <c r="S29" s="469"/>
      <c r="T29" s="469"/>
      <c r="U29" s="469"/>
      <c r="V29" s="508"/>
      <c r="W29" s="564"/>
      <c r="X29" s="565"/>
      <c r="Y29" s="566"/>
      <c r="Z29" s="467" t="s">
        <v>171</v>
      </c>
      <c r="AA29" s="447"/>
      <c r="AB29" s="447"/>
      <c r="AC29" s="447"/>
      <c r="AD29" s="447"/>
      <c r="AE29" s="447"/>
      <c r="AF29" s="447"/>
      <c r="AG29" s="448"/>
      <c r="AH29" s="468">
        <v>201</v>
      </c>
      <c r="AI29" s="469"/>
      <c r="AJ29" s="469"/>
      <c r="AK29" s="469"/>
      <c r="AL29" s="508"/>
      <c r="AM29" s="468">
        <v>645813</v>
      </c>
      <c r="AN29" s="469"/>
      <c r="AO29" s="469"/>
      <c r="AP29" s="469"/>
      <c r="AQ29" s="469"/>
      <c r="AR29" s="508"/>
      <c r="AS29" s="468">
        <v>3213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612873</v>
      </c>
      <c r="BO29" s="418"/>
      <c r="BP29" s="418"/>
      <c r="BQ29" s="418"/>
      <c r="BR29" s="418"/>
      <c r="BS29" s="418"/>
      <c r="BT29" s="418"/>
      <c r="BU29" s="419"/>
      <c r="BV29" s="417">
        <v>546544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2149670</v>
      </c>
      <c r="BO30" s="587"/>
      <c r="BP30" s="587"/>
      <c r="BQ30" s="587"/>
      <c r="BR30" s="587"/>
      <c r="BS30" s="587"/>
      <c r="BT30" s="587"/>
      <c r="BU30" s="588"/>
      <c r="BV30" s="586">
        <v>2143717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飯山市国民健康保険特別会計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飯山市水道事業会計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飯山市簡易水道等特別会計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北信広域連合（一般会計）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テレビ飯山</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飯山市福祉企業センター特別会計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飯山市介護保険特別会計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飯山市公共下水道事業特別会計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（養護老人ホーム高社寮事業特別会計）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飯山市土地開発公社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飯山市ケーブルテレビ事業特別会計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飯山市後期高齢者医療特別会計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飯山市特定環境保全公共下水道事業特別会計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（養護老人ホーム千曲荘事業特別会計）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飯山市介護サービス事業特別会計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IF('各会計、関係団体の財政状況及び健全化判断比率'!B37="","",'各会計、関係団体の財政状況及び健全化判断比率'!B37)</f>
        <v>飯山市農業集落排水事業特別会計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（特別養護老人ホーム望岳荘事業特別会計）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飯山市駐車場事業特別会計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（特別養護老人ホーム高社寮事業特別会計）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（特別養護老人ホーム千曲荘事業特別会計）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（特別養護老人ホーいで湯の里事業特別会計）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（特別養護老人ホーム菜の花苑事業特別会計）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（特別養護老人ホームふるさと苑事業特別会計）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岳北広域行政組合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7" t="s">
        <v>534</v>
      </c>
      <c r="D34" s="1187"/>
      <c r="E34" s="1188"/>
      <c r="F34" s="32">
        <v>7.53</v>
      </c>
      <c r="G34" s="33">
        <v>7.36</v>
      </c>
      <c r="H34" s="33">
        <v>11.84</v>
      </c>
      <c r="I34" s="33">
        <v>11.68</v>
      </c>
      <c r="J34" s="34">
        <v>10.050000000000001</v>
      </c>
      <c r="K34" s="22"/>
      <c r="L34" s="22"/>
      <c r="M34" s="22"/>
      <c r="N34" s="22"/>
      <c r="O34" s="22"/>
      <c r="P34" s="22"/>
    </row>
    <row r="35" spans="1:16" ht="39" customHeight="1" x14ac:dyDescent="0.15">
      <c r="A35" s="22"/>
      <c r="B35" s="35"/>
      <c r="C35" s="1181" t="s">
        <v>535</v>
      </c>
      <c r="D35" s="1182"/>
      <c r="E35" s="1183"/>
      <c r="F35" s="36">
        <v>2.2599999999999998</v>
      </c>
      <c r="G35" s="37">
        <v>2.37</v>
      </c>
      <c r="H35" s="37">
        <v>3.92</v>
      </c>
      <c r="I35" s="37">
        <v>5.82</v>
      </c>
      <c r="J35" s="38">
        <v>7.8</v>
      </c>
      <c r="K35" s="22"/>
      <c r="L35" s="22"/>
      <c r="M35" s="22"/>
      <c r="N35" s="22"/>
      <c r="O35" s="22"/>
      <c r="P35" s="22"/>
    </row>
    <row r="36" spans="1:16" ht="39" customHeight="1" x14ac:dyDescent="0.15">
      <c r="A36" s="22"/>
      <c r="B36" s="35"/>
      <c r="C36" s="1181" t="s">
        <v>536</v>
      </c>
      <c r="D36" s="1182"/>
      <c r="E36" s="1183"/>
      <c r="F36" s="36">
        <v>0.02</v>
      </c>
      <c r="G36" s="37">
        <v>0.03</v>
      </c>
      <c r="H36" s="37">
        <v>0.08</v>
      </c>
      <c r="I36" s="37">
        <v>0.05</v>
      </c>
      <c r="J36" s="38">
        <v>1.61</v>
      </c>
      <c r="K36" s="22"/>
      <c r="L36" s="22"/>
      <c r="M36" s="22"/>
      <c r="N36" s="22"/>
      <c r="O36" s="22"/>
      <c r="P36" s="22"/>
    </row>
    <row r="37" spans="1:16" ht="39" customHeight="1" x14ac:dyDescent="0.15">
      <c r="A37" s="22"/>
      <c r="B37" s="35"/>
      <c r="C37" s="1181" t="s">
        <v>537</v>
      </c>
      <c r="D37" s="1182"/>
      <c r="E37" s="1183"/>
      <c r="F37" s="36">
        <v>0.24</v>
      </c>
      <c r="G37" s="37">
        <v>0.54</v>
      </c>
      <c r="H37" s="37">
        <v>0.46</v>
      </c>
      <c r="I37" s="37">
        <v>0.56000000000000005</v>
      </c>
      <c r="J37" s="38">
        <v>0.53</v>
      </c>
      <c r="K37" s="22"/>
      <c r="L37" s="22"/>
      <c r="M37" s="22"/>
      <c r="N37" s="22"/>
      <c r="O37" s="22"/>
      <c r="P37" s="22"/>
    </row>
    <row r="38" spans="1:16" ht="39" customHeight="1" x14ac:dyDescent="0.15">
      <c r="A38" s="22"/>
      <c r="B38" s="35"/>
      <c r="C38" s="1181" t="s">
        <v>538</v>
      </c>
      <c r="D38" s="1182"/>
      <c r="E38" s="1183"/>
      <c r="F38" s="36">
        <v>0.13</v>
      </c>
      <c r="G38" s="37">
        <v>0.08</v>
      </c>
      <c r="H38" s="37">
        <v>7.0000000000000007E-2</v>
      </c>
      <c r="I38" s="37">
        <v>0.2</v>
      </c>
      <c r="J38" s="38">
        <v>0.26</v>
      </c>
      <c r="K38" s="22"/>
      <c r="L38" s="22"/>
      <c r="M38" s="22"/>
      <c r="N38" s="22"/>
      <c r="O38" s="22"/>
      <c r="P38" s="22"/>
    </row>
    <row r="39" spans="1:16" ht="39" customHeight="1" x14ac:dyDescent="0.15">
      <c r="A39" s="22"/>
      <c r="B39" s="35"/>
      <c r="C39" s="1181" t="s">
        <v>539</v>
      </c>
      <c r="D39" s="1182"/>
      <c r="E39" s="1183"/>
      <c r="F39" s="36">
        <v>0.06</v>
      </c>
      <c r="G39" s="37">
        <v>0.05</v>
      </c>
      <c r="H39" s="37">
        <v>0.06</v>
      </c>
      <c r="I39" s="37">
        <v>0.09</v>
      </c>
      <c r="J39" s="38">
        <v>0.09</v>
      </c>
      <c r="K39" s="22"/>
      <c r="L39" s="22"/>
      <c r="M39" s="22"/>
      <c r="N39" s="22"/>
      <c r="O39" s="22"/>
      <c r="P39" s="22"/>
    </row>
    <row r="40" spans="1:16" ht="39" customHeight="1" x14ac:dyDescent="0.15">
      <c r="A40" s="22"/>
      <c r="B40" s="35"/>
      <c r="C40" s="1181" t="s">
        <v>540</v>
      </c>
      <c r="D40" s="1182"/>
      <c r="E40" s="1183"/>
      <c r="F40" s="36" t="s">
        <v>488</v>
      </c>
      <c r="G40" s="37" t="s">
        <v>488</v>
      </c>
      <c r="H40" s="37" t="s">
        <v>488</v>
      </c>
      <c r="I40" s="37">
        <v>0.06</v>
      </c>
      <c r="J40" s="38">
        <v>0.09</v>
      </c>
      <c r="K40" s="22"/>
      <c r="L40" s="22"/>
      <c r="M40" s="22"/>
      <c r="N40" s="22"/>
      <c r="O40" s="22"/>
      <c r="P40" s="22"/>
    </row>
    <row r="41" spans="1:16" ht="39" customHeight="1" x14ac:dyDescent="0.15">
      <c r="A41" s="22"/>
      <c r="B41" s="35"/>
      <c r="C41" s="1181" t="s">
        <v>541</v>
      </c>
      <c r="D41" s="1182"/>
      <c r="E41" s="1183"/>
      <c r="F41" s="36">
        <v>0.02</v>
      </c>
      <c r="G41" s="37">
        <v>0.02</v>
      </c>
      <c r="H41" s="37">
        <v>0.04</v>
      </c>
      <c r="I41" s="37">
        <v>0.33</v>
      </c>
      <c r="J41" s="38">
        <v>0.06</v>
      </c>
      <c r="K41" s="22"/>
      <c r="L41" s="22"/>
      <c r="M41" s="22"/>
      <c r="N41" s="22"/>
      <c r="O41" s="22"/>
      <c r="P41" s="22"/>
    </row>
    <row r="42" spans="1:16" ht="39" customHeight="1" x14ac:dyDescent="0.15">
      <c r="A42" s="22"/>
      <c r="B42" s="39"/>
      <c r="C42" s="1181" t="s">
        <v>542</v>
      </c>
      <c r="D42" s="1182"/>
      <c r="E42" s="1183"/>
      <c r="F42" s="36" t="s">
        <v>488</v>
      </c>
      <c r="G42" s="37" t="s">
        <v>488</v>
      </c>
      <c r="H42" s="37" t="s">
        <v>488</v>
      </c>
      <c r="I42" s="37" t="s">
        <v>488</v>
      </c>
      <c r="J42" s="38" t="s">
        <v>488</v>
      </c>
      <c r="K42" s="22"/>
      <c r="L42" s="22"/>
      <c r="M42" s="22"/>
      <c r="N42" s="22"/>
      <c r="O42" s="22"/>
      <c r="P42" s="22"/>
    </row>
    <row r="43" spans="1:16" ht="39" customHeight="1" thickBot="1" x14ac:dyDescent="0.2">
      <c r="A43" s="22"/>
      <c r="B43" s="40"/>
      <c r="C43" s="1184" t="s">
        <v>543</v>
      </c>
      <c r="D43" s="1185"/>
      <c r="E43" s="1186"/>
      <c r="F43" s="41">
        <v>0.63</v>
      </c>
      <c r="G43" s="42">
        <v>0.26</v>
      </c>
      <c r="H43" s="42">
        <v>0.35</v>
      </c>
      <c r="I43" s="42">
        <v>0.35</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1344</v>
      </c>
      <c r="L45" s="60">
        <v>1208</v>
      </c>
      <c r="M45" s="60">
        <v>1051</v>
      </c>
      <c r="N45" s="60">
        <v>1011</v>
      </c>
      <c r="O45" s="61">
        <v>1046</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488</v>
      </c>
      <c r="L46" s="64" t="s">
        <v>488</v>
      </c>
      <c r="M46" s="64" t="s">
        <v>488</v>
      </c>
      <c r="N46" s="64" t="s">
        <v>488</v>
      </c>
      <c r="O46" s="65" t="s">
        <v>488</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488</v>
      </c>
      <c r="L47" s="64" t="s">
        <v>488</v>
      </c>
      <c r="M47" s="64" t="s">
        <v>488</v>
      </c>
      <c r="N47" s="64" t="s">
        <v>488</v>
      </c>
      <c r="O47" s="65" t="s">
        <v>488</v>
      </c>
      <c r="P47" s="48"/>
      <c r="Q47" s="48"/>
      <c r="R47" s="48"/>
      <c r="S47" s="48"/>
      <c r="T47" s="48"/>
      <c r="U47" s="48"/>
    </row>
    <row r="48" spans="1:21" ht="30.75" customHeight="1" x14ac:dyDescent="0.15">
      <c r="A48" s="48"/>
      <c r="B48" s="1199"/>
      <c r="C48" s="1200"/>
      <c r="D48" s="62"/>
      <c r="E48" s="1191" t="s">
        <v>15</v>
      </c>
      <c r="F48" s="1191"/>
      <c r="G48" s="1191"/>
      <c r="H48" s="1191"/>
      <c r="I48" s="1191"/>
      <c r="J48" s="1192"/>
      <c r="K48" s="63">
        <v>992</v>
      </c>
      <c r="L48" s="64">
        <v>967</v>
      </c>
      <c r="M48" s="64">
        <v>951</v>
      </c>
      <c r="N48" s="64">
        <v>921</v>
      </c>
      <c r="O48" s="65">
        <v>920</v>
      </c>
      <c r="P48" s="48"/>
      <c r="Q48" s="48"/>
      <c r="R48" s="48"/>
      <c r="S48" s="48"/>
      <c r="T48" s="48"/>
      <c r="U48" s="48"/>
    </row>
    <row r="49" spans="1:21" ht="30.75" customHeight="1" x14ac:dyDescent="0.15">
      <c r="A49" s="48"/>
      <c r="B49" s="1199"/>
      <c r="C49" s="1200"/>
      <c r="D49" s="62"/>
      <c r="E49" s="1191" t="s">
        <v>16</v>
      </c>
      <c r="F49" s="1191"/>
      <c r="G49" s="1191"/>
      <c r="H49" s="1191"/>
      <c r="I49" s="1191"/>
      <c r="J49" s="1192"/>
      <c r="K49" s="63">
        <v>216</v>
      </c>
      <c r="L49" s="64">
        <v>253</v>
      </c>
      <c r="M49" s="64">
        <v>194</v>
      </c>
      <c r="N49" s="64">
        <v>149</v>
      </c>
      <c r="O49" s="65">
        <v>159</v>
      </c>
      <c r="P49" s="48"/>
      <c r="Q49" s="48"/>
      <c r="R49" s="48"/>
      <c r="S49" s="48"/>
      <c r="T49" s="48"/>
      <c r="U49" s="48"/>
    </row>
    <row r="50" spans="1:21" ht="30.75" customHeight="1" x14ac:dyDescent="0.15">
      <c r="A50" s="48"/>
      <c r="B50" s="1199"/>
      <c r="C50" s="1200"/>
      <c r="D50" s="62"/>
      <c r="E50" s="1191" t="s">
        <v>17</v>
      </c>
      <c r="F50" s="1191"/>
      <c r="G50" s="1191"/>
      <c r="H50" s="1191"/>
      <c r="I50" s="1191"/>
      <c r="J50" s="1192"/>
      <c r="K50" s="63">
        <v>2</v>
      </c>
      <c r="L50" s="64">
        <v>0</v>
      </c>
      <c r="M50" s="64">
        <v>0</v>
      </c>
      <c r="N50" s="64">
        <v>0</v>
      </c>
      <c r="O50" s="65">
        <v>0</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488</v>
      </c>
      <c r="L51" s="64" t="s">
        <v>488</v>
      </c>
      <c r="M51" s="64">
        <v>0</v>
      </c>
      <c r="N51" s="64" t="s">
        <v>488</v>
      </c>
      <c r="O51" s="65" t="s">
        <v>488</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1715</v>
      </c>
      <c r="L52" s="64">
        <v>1637</v>
      </c>
      <c r="M52" s="64">
        <v>1525</v>
      </c>
      <c r="N52" s="64">
        <v>1404</v>
      </c>
      <c r="O52" s="65">
        <v>1418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839</v>
      </c>
      <c r="L53" s="69">
        <v>791</v>
      </c>
      <c r="M53" s="69">
        <v>671</v>
      </c>
      <c r="N53" s="69">
        <v>677</v>
      </c>
      <c r="O53" s="70">
        <v>707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05" t="s">
        <v>24</v>
      </c>
      <c r="C41" s="1206"/>
      <c r="D41" s="81"/>
      <c r="E41" s="1211" t="s">
        <v>25</v>
      </c>
      <c r="F41" s="1211"/>
      <c r="G41" s="1211"/>
      <c r="H41" s="1212"/>
      <c r="I41" s="82">
        <v>7857</v>
      </c>
      <c r="J41" s="83">
        <v>8510</v>
      </c>
      <c r="K41" s="83">
        <v>9826</v>
      </c>
      <c r="L41" s="83">
        <v>11835</v>
      </c>
      <c r="M41" s="84">
        <v>12247</v>
      </c>
    </row>
    <row r="42" spans="2:13" ht="27.75" customHeight="1" x14ac:dyDescent="0.15">
      <c r="B42" s="1207"/>
      <c r="C42" s="1208"/>
      <c r="D42" s="85"/>
      <c r="E42" s="1213" t="s">
        <v>26</v>
      </c>
      <c r="F42" s="1213"/>
      <c r="G42" s="1213"/>
      <c r="H42" s="1214"/>
      <c r="I42" s="86">
        <v>1381</v>
      </c>
      <c r="J42" s="87">
        <v>1261</v>
      </c>
      <c r="K42" s="87">
        <v>1055</v>
      </c>
      <c r="L42" s="87">
        <v>971</v>
      </c>
      <c r="M42" s="88">
        <v>986</v>
      </c>
    </row>
    <row r="43" spans="2:13" ht="27.75" customHeight="1" x14ac:dyDescent="0.15">
      <c r="B43" s="1207"/>
      <c r="C43" s="1208"/>
      <c r="D43" s="85"/>
      <c r="E43" s="1213" t="s">
        <v>27</v>
      </c>
      <c r="F43" s="1213"/>
      <c r="G43" s="1213"/>
      <c r="H43" s="1214"/>
      <c r="I43" s="86">
        <v>11612</v>
      </c>
      <c r="J43" s="87">
        <v>10999</v>
      </c>
      <c r="K43" s="87">
        <v>10283</v>
      </c>
      <c r="L43" s="87">
        <v>9545</v>
      </c>
      <c r="M43" s="88">
        <v>8874</v>
      </c>
    </row>
    <row r="44" spans="2:13" ht="27.75" customHeight="1" x14ac:dyDescent="0.15">
      <c r="B44" s="1207"/>
      <c r="C44" s="1208"/>
      <c r="D44" s="85"/>
      <c r="E44" s="1213" t="s">
        <v>28</v>
      </c>
      <c r="F44" s="1213"/>
      <c r="G44" s="1213"/>
      <c r="H44" s="1214"/>
      <c r="I44" s="86">
        <v>1764</v>
      </c>
      <c r="J44" s="87">
        <v>1582</v>
      </c>
      <c r="K44" s="87">
        <v>1855</v>
      </c>
      <c r="L44" s="87">
        <v>1699</v>
      </c>
      <c r="M44" s="88">
        <v>1599</v>
      </c>
    </row>
    <row r="45" spans="2:13" ht="27.75" customHeight="1" x14ac:dyDescent="0.15">
      <c r="B45" s="1207"/>
      <c r="C45" s="1208"/>
      <c r="D45" s="85"/>
      <c r="E45" s="1213" t="s">
        <v>29</v>
      </c>
      <c r="F45" s="1213"/>
      <c r="G45" s="1213"/>
      <c r="H45" s="1214"/>
      <c r="I45" s="86">
        <v>2764</v>
      </c>
      <c r="J45" s="87">
        <v>2462</v>
      </c>
      <c r="K45" s="87">
        <v>2271</v>
      </c>
      <c r="L45" s="87">
        <v>2136</v>
      </c>
      <c r="M45" s="88">
        <v>2091</v>
      </c>
    </row>
    <row r="46" spans="2:13" ht="27.75" customHeight="1" x14ac:dyDescent="0.15">
      <c r="B46" s="1207"/>
      <c r="C46" s="1208"/>
      <c r="D46" s="89"/>
      <c r="E46" s="1213" t="s">
        <v>30</v>
      </c>
      <c r="F46" s="1213"/>
      <c r="G46" s="1213"/>
      <c r="H46" s="1214"/>
      <c r="I46" s="86" t="s">
        <v>488</v>
      </c>
      <c r="J46" s="87" t="s">
        <v>488</v>
      </c>
      <c r="K46" s="87" t="s">
        <v>488</v>
      </c>
      <c r="L46" s="87" t="s">
        <v>488</v>
      </c>
      <c r="M46" s="88" t="s">
        <v>488</v>
      </c>
    </row>
    <row r="47" spans="2:13" ht="27.75" customHeight="1" x14ac:dyDescent="0.15">
      <c r="B47" s="1207"/>
      <c r="C47" s="1208"/>
      <c r="D47" s="90"/>
      <c r="E47" s="1215" t="s">
        <v>31</v>
      </c>
      <c r="F47" s="1216"/>
      <c r="G47" s="1216"/>
      <c r="H47" s="1217"/>
      <c r="I47" s="86" t="s">
        <v>488</v>
      </c>
      <c r="J47" s="87" t="s">
        <v>488</v>
      </c>
      <c r="K47" s="87" t="s">
        <v>488</v>
      </c>
      <c r="L47" s="87" t="s">
        <v>488</v>
      </c>
      <c r="M47" s="88" t="s">
        <v>488</v>
      </c>
    </row>
    <row r="48" spans="2:13" ht="27.75" customHeight="1" x14ac:dyDescent="0.15">
      <c r="B48" s="1207"/>
      <c r="C48" s="1208"/>
      <c r="D48" s="85"/>
      <c r="E48" s="1213" t="s">
        <v>32</v>
      </c>
      <c r="F48" s="1213"/>
      <c r="G48" s="1213"/>
      <c r="H48" s="1214"/>
      <c r="I48" s="86" t="s">
        <v>488</v>
      </c>
      <c r="J48" s="87" t="s">
        <v>488</v>
      </c>
      <c r="K48" s="87" t="s">
        <v>488</v>
      </c>
      <c r="L48" s="87" t="s">
        <v>488</v>
      </c>
      <c r="M48" s="88" t="s">
        <v>488</v>
      </c>
    </row>
    <row r="49" spans="2:13" ht="27.75" customHeight="1" x14ac:dyDescent="0.15">
      <c r="B49" s="1209"/>
      <c r="C49" s="1210"/>
      <c r="D49" s="85"/>
      <c r="E49" s="1213" t="s">
        <v>33</v>
      </c>
      <c r="F49" s="1213"/>
      <c r="G49" s="1213"/>
      <c r="H49" s="1214"/>
      <c r="I49" s="86" t="s">
        <v>488</v>
      </c>
      <c r="J49" s="87" t="s">
        <v>488</v>
      </c>
      <c r="K49" s="87" t="s">
        <v>488</v>
      </c>
      <c r="L49" s="87" t="s">
        <v>488</v>
      </c>
      <c r="M49" s="88" t="s">
        <v>488</v>
      </c>
    </row>
    <row r="50" spans="2:13" ht="27.75" customHeight="1" x14ac:dyDescent="0.15">
      <c r="B50" s="1218" t="s">
        <v>34</v>
      </c>
      <c r="C50" s="1219"/>
      <c r="D50" s="91"/>
      <c r="E50" s="1213" t="s">
        <v>35</v>
      </c>
      <c r="F50" s="1213"/>
      <c r="G50" s="1213"/>
      <c r="H50" s="1214"/>
      <c r="I50" s="86">
        <v>4624</v>
      </c>
      <c r="J50" s="87">
        <v>4591</v>
      </c>
      <c r="K50" s="87">
        <v>3293</v>
      </c>
      <c r="L50" s="87">
        <v>4216</v>
      </c>
      <c r="M50" s="88">
        <v>4632</v>
      </c>
    </row>
    <row r="51" spans="2:13" ht="27.75" customHeight="1" x14ac:dyDescent="0.15">
      <c r="B51" s="1207"/>
      <c r="C51" s="1208"/>
      <c r="D51" s="85"/>
      <c r="E51" s="1213" t="s">
        <v>36</v>
      </c>
      <c r="F51" s="1213"/>
      <c r="G51" s="1213"/>
      <c r="H51" s="1214"/>
      <c r="I51" s="86">
        <v>1106</v>
      </c>
      <c r="J51" s="87">
        <v>1264</v>
      </c>
      <c r="K51" s="87">
        <v>1103</v>
      </c>
      <c r="L51" s="87">
        <v>1013</v>
      </c>
      <c r="M51" s="88">
        <v>998</v>
      </c>
    </row>
    <row r="52" spans="2:13" ht="27.75" customHeight="1" x14ac:dyDescent="0.15">
      <c r="B52" s="1209"/>
      <c r="C52" s="1210"/>
      <c r="D52" s="85"/>
      <c r="E52" s="1213" t="s">
        <v>37</v>
      </c>
      <c r="F52" s="1213"/>
      <c r="G52" s="1213"/>
      <c r="H52" s="1214"/>
      <c r="I52" s="86">
        <v>15349</v>
      </c>
      <c r="J52" s="87">
        <v>15177</v>
      </c>
      <c r="K52" s="87">
        <v>15814</v>
      </c>
      <c r="L52" s="87">
        <v>17340</v>
      </c>
      <c r="M52" s="88">
        <v>17369</v>
      </c>
    </row>
    <row r="53" spans="2:13" ht="27.75" customHeight="1" thickBot="1" x14ac:dyDescent="0.2">
      <c r="B53" s="1220" t="s">
        <v>21</v>
      </c>
      <c r="C53" s="1221"/>
      <c r="D53" s="92"/>
      <c r="E53" s="1222" t="s">
        <v>38</v>
      </c>
      <c r="F53" s="1222"/>
      <c r="G53" s="1222"/>
      <c r="H53" s="1223"/>
      <c r="I53" s="93">
        <v>4299</v>
      </c>
      <c r="J53" s="94">
        <v>3781</v>
      </c>
      <c r="K53" s="94">
        <v>5080</v>
      </c>
      <c r="L53" s="94">
        <v>3618</v>
      </c>
      <c r="M53" s="95">
        <v>2797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24"/>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572</v>
      </c>
    </row>
    <row r="50" spans="1:17" x14ac:dyDescent="0.15">
      <c r="B50" s="250"/>
      <c r="C50" s="246"/>
      <c r="D50" s="246"/>
      <c r="E50" s="246"/>
      <c r="F50" s="246"/>
      <c r="G50" s="1233"/>
      <c r="H50" s="1234"/>
      <c r="I50" s="1234"/>
      <c r="J50" s="1235"/>
      <c r="K50" s="356" t="s">
        <v>528</v>
      </c>
      <c r="L50" s="356" t="s">
        <v>529</v>
      </c>
      <c r="M50" s="356" t="s">
        <v>530</v>
      </c>
      <c r="N50" s="356" t="s">
        <v>531</v>
      </c>
      <c r="O50" s="356" t="s">
        <v>532</v>
      </c>
    </row>
    <row r="51" spans="1:17" x14ac:dyDescent="0.15">
      <c r="B51" s="250"/>
      <c r="C51" s="246"/>
      <c r="D51" s="246"/>
      <c r="E51" s="246"/>
      <c r="F51" s="246"/>
      <c r="G51" s="1236" t="s">
        <v>573</v>
      </c>
      <c r="H51" s="1237"/>
      <c r="I51" s="1242" t="s">
        <v>574</v>
      </c>
      <c r="J51" s="1242"/>
      <c r="K51" s="1244"/>
      <c r="L51" s="1244"/>
      <c r="M51" s="1244"/>
      <c r="N51" s="1244"/>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575</v>
      </c>
      <c r="J53" s="1246"/>
      <c r="K53" s="1253"/>
      <c r="L53" s="1253"/>
      <c r="M53" s="1253"/>
      <c r="N53" s="1253"/>
      <c r="O53" s="1253"/>
    </row>
    <row r="54" spans="1:17" x14ac:dyDescent="0.15">
      <c r="A54" s="357"/>
      <c r="B54" s="250"/>
      <c r="C54" s="246"/>
      <c r="D54" s="246"/>
      <c r="E54" s="246"/>
      <c r="F54" s="246"/>
      <c r="G54" s="1240"/>
      <c r="H54" s="1241"/>
      <c r="I54" s="1246"/>
      <c r="J54" s="1246"/>
      <c r="K54" s="1254"/>
      <c r="L54" s="1254"/>
      <c r="M54" s="1254"/>
      <c r="N54" s="1254"/>
      <c r="O54" s="1254"/>
    </row>
    <row r="55" spans="1:17" x14ac:dyDescent="0.15">
      <c r="A55" s="357"/>
      <c r="B55" s="250"/>
      <c r="C55" s="246"/>
      <c r="D55" s="246"/>
      <c r="E55" s="246"/>
      <c r="F55" s="246"/>
      <c r="G55" s="1247" t="s">
        <v>576</v>
      </c>
      <c r="H55" s="1248"/>
      <c r="I55" s="1246" t="s">
        <v>574</v>
      </c>
      <c r="J55" s="1246"/>
      <c r="K55" s="1244"/>
      <c r="L55" s="1244"/>
      <c r="M55" s="1244"/>
      <c r="N55" s="1244"/>
      <c r="O55" s="1244"/>
    </row>
    <row r="56" spans="1:17" x14ac:dyDescent="0.15">
      <c r="A56" s="357"/>
      <c r="B56" s="250"/>
      <c r="C56" s="246"/>
      <c r="D56" s="246"/>
      <c r="E56" s="246"/>
      <c r="F56" s="246"/>
      <c r="G56" s="1249"/>
      <c r="H56" s="1250"/>
      <c r="I56" s="1246"/>
      <c r="J56" s="1246"/>
      <c r="K56" s="1245"/>
      <c r="L56" s="1245"/>
      <c r="M56" s="1245"/>
      <c r="N56" s="1245"/>
      <c r="O56" s="1245"/>
    </row>
    <row r="57" spans="1:17" s="357" customFormat="1" x14ac:dyDescent="0.15">
      <c r="B57" s="358"/>
      <c r="C57" s="354"/>
      <c r="D57" s="354"/>
      <c r="E57" s="354"/>
      <c r="F57" s="354"/>
      <c r="G57" s="1249"/>
      <c r="H57" s="1250"/>
      <c r="I57" s="1255" t="s">
        <v>577</v>
      </c>
      <c r="J57" s="1255"/>
      <c r="K57" s="1253"/>
      <c r="L57" s="1253"/>
      <c r="M57" s="1253"/>
      <c r="N57" s="1253"/>
      <c r="O57" s="1253"/>
      <c r="P57" s="359"/>
      <c r="Q57" s="358"/>
    </row>
    <row r="58" spans="1:17" s="357" customFormat="1" x14ac:dyDescent="0.15">
      <c r="A58" s="245"/>
      <c r="B58" s="358"/>
      <c r="C58" s="354"/>
      <c r="D58" s="354"/>
      <c r="E58" s="354"/>
      <c r="F58" s="354"/>
      <c r="G58" s="1251"/>
      <c r="H58" s="1252"/>
      <c r="I58" s="1255"/>
      <c r="J58" s="1255"/>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24" t="s">
        <v>581</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33"/>
      <c r="H72" s="1234"/>
      <c r="I72" s="1234"/>
      <c r="J72" s="1235"/>
      <c r="K72" s="356" t="s">
        <v>528</v>
      </c>
      <c r="L72" s="356" t="s">
        <v>529</v>
      </c>
      <c r="M72" s="356" t="s">
        <v>530</v>
      </c>
      <c r="N72" s="356" t="s">
        <v>531</v>
      </c>
      <c r="O72" s="356" t="s">
        <v>532</v>
      </c>
    </row>
    <row r="73" spans="2:30" x14ac:dyDescent="0.15">
      <c r="B73" s="250"/>
      <c r="C73" s="246"/>
      <c r="D73" s="246"/>
      <c r="E73" s="246"/>
      <c r="F73" s="246"/>
      <c r="G73" s="1236" t="s">
        <v>573</v>
      </c>
      <c r="H73" s="1237"/>
      <c r="I73" s="1242" t="s">
        <v>574</v>
      </c>
      <c r="J73" s="1242"/>
      <c r="K73" s="1256">
        <v>66.7</v>
      </c>
      <c r="L73" s="1256">
        <v>58.5</v>
      </c>
      <c r="M73" s="1245">
        <v>81</v>
      </c>
      <c r="N73" s="1245">
        <v>55.9</v>
      </c>
      <c r="O73" s="1245">
        <v>43.6</v>
      </c>
      <c r="S73" s="245">
        <v>9.9</v>
      </c>
    </row>
    <row r="74" spans="2:30" x14ac:dyDescent="0.15">
      <c r="B74" s="250"/>
      <c r="C74" s="246"/>
      <c r="D74" s="246"/>
      <c r="E74" s="246"/>
      <c r="F74" s="246"/>
      <c r="G74" s="1238"/>
      <c r="H74" s="1239"/>
      <c r="I74" s="1243"/>
      <c r="J74" s="1243"/>
      <c r="K74" s="1256"/>
      <c r="L74" s="1256"/>
      <c r="M74" s="1245"/>
      <c r="N74" s="1245"/>
      <c r="O74" s="1245"/>
    </row>
    <row r="75" spans="2:30" x14ac:dyDescent="0.15">
      <c r="B75" s="250"/>
      <c r="C75" s="246"/>
      <c r="D75" s="246"/>
      <c r="E75" s="246"/>
      <c r="F75" s="246"/>
      <c r="G75" s="1238"/>
      <c r="H75" s="1239"/>
      <c r="I75" s="1246" t="s">
        <v>580</v>
      </c>
      <c r="J75" s="1246"/>
      <c r="K75" s="1257">
        <v>13.7</v>
      </c>
      <c r="L75" s="1257">
        <v>13.1</v>
      </c>
      <c r="M75" s="1257">
        <v>11.9</v>
      </c>
      <c r="N75" s="1257">
        <v>11.1</v>
      </c>
      <c r="O75" s="1257">
        <v>10.7</v>
      </c>
      <c r="U75" s="245">
        <v>81.2</v>
      </c>
      <c r="W75" s="245">
        <v>87.2</v>
      </c>
      <c r="Y75" s="245">
        <v>99.8</v>
      </c>
      <c r="AA75" s="245">
        <v>109.5</v>
      </c>
      <c r="AC75" s="245">
        <v>115.2</v>
      </c>
    </row>
    <row r="76" spans="2:30" x14ac:dyDescent="0.15">
      <c r="B76" s="250"/>
      <c r="C76" s="246"/>
      <c r="D76" s="246"/>
      <c r="E76" s="246"/>
      <c r="F76" s="246"/>
      <c r="G76" s="1240"/>
      <c r="H76" s="1241"/>
      <c r="I76" s="1246"/>
      <c r="J76" s="1246"/>
      <c r="K76" s="1254"/>
      <c r="L76" s="1254"/>
      <c r="M76" s="1254"/>
      <c r="N76" s="1254"/>
      <c r="O76" s="1254"/>
    </row>
    <row r="77" spans="2:30" x14ac:dyDescent="0.15">
      <c r="B77" s="250"/>
      <c r="C77" s="246"/>
      <c r="D77" s="246"/>
      <c r="E77" s="246"/>
      <c r="F77" s="246"/>
      <c r="G77" s="1247" t="s">
        <v>576</v>
      </c>
      <c r="H77" s="1248"/>
      <c r="I77" s="1246" t="s">
        <v>574</v>
      </c>
      <c r="J77" s="1246"/>
      <c r="K77" s="1256">
        <v>76.2</v>
      </c>
      <c r="L77" s="1256">
        <v>65.3</v>
      </c>
      <c r="M77" s="1245">
        <v>60.8</v>
      </c>
      <c r="N77" s="1245">
        <v>58.5</v>
      </c>
      <c r="O77" s="1245">
        <v>54.6</v>
      </c>
      <c r="R77" s="245">
        <v>12.3</v>
      </c>
      <c r="T77" s="245">
        <v>11.1</v>
      </c>
    </row>
    <row r="78" spans="2:30" x14ac:dyDescent="0.15">
      <c r="B78" s="250"/>
      <c r="C78" s="246"/>
      <c r="D78" s="246"/>
      <c r="E78" s="246"/>
      <c r="F78" s="246"/>
      <c r="G78" s="1249"/>
      <c r="H78" s="1250"/>
      <c r="I78" s="1246"/>
      <c r="J78" s="1246"/>
      <c r="K78" s="1256"/>
      <c r="L78" s="1256"/>
      <c r="M78" s="1245"/>
      <c r="N78" s="1245"/>
      <c r="O78" s="1245"/>
    </row>
    <row r="79" spans="2:30" x14ac:dyDescent="0.15">
      <c r="B79" s="250"/>
      <c r="C79" s="246"/>
      <c r="D79" s="246"/>
      <c r="E79" s="246"/>
      <c r="F79" s="246"/>
      <c r="G79" s="1249"/>
      <c r="H79" s="1250"/>
      <c r="I79" s="1258" t="s">
        <v>580</v>
      </c>
      <c r="J79" s="1255"/>
      <c r="K79" s="1259">
        <v>12.8</v>
      </c>
      <c r="L79" s="1259">
        <v>12</v>
      </c>
      <c r="M79" s="1259">
        <v>11.1</v>
      </c>
      <c r="N79" s="1259">
        <v>10.7</v>
      </c>
      <c r="O79" s="1259">
        <v>10</v>
      </c>
      <c r="V79" s="245">
        <v>53.5</v>
      </c>
      <c r="X79" s="245">
        <v>48.2</v>
      </c>
      <c r="Z79" s="245">
        <v>34.200000000000003</v>
      </c>
      <c r="AB79" s="245">
        <v>30.3</v>
      </c>
      <c r="AD79" s="245">
        <v>28.9</v>
      </c>
    </row>
    <row r="80" spans="2:30" x14ac:dyDescent="0.15">
      <c r="B80" s="250"/>
      <c r="C80" s="246"/>
      <c r="D80" s="246"/>
      <c r="E80" s="246"/>
      <c r="F80" s="246"/>
      <c r="G80" s="1251"/>
      <c r="H80" s="1252"/>
      <c r="I80" s="1255"/>
      <c r="J80" s="1255"/>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79891</v>
      </c>
      <c r="E3" s="118"/>
      <c r="F3" s="119">
        <v>75709</v>
      </c>
      <c r="G3" s="120"/>
      <c r="H3" s="121"/>
    </row>
    <row r="4" spans="1:8" x14ac:dyDescent="0.15">
      <c r="A4" s="122"/>
      <c r="B4" s="123"/>
      <c r="C4" s="124"/>
      <c r="D4" s="125">
        <v>50132</v>
      </c>
      <c r="E4" s="126"/>
      <c r="F4" s="127">
        <v>35212</v>
      </c>
      <c r="G4" s="128"/>
      <c r="H4" s="129"/>
    </row>
    <row r="5" spans="1:8" x14ac:dyDescent="0.15">
      <c r="A5" s="110" t="s">
        <v>522</v>
      </c>
      <c r="B5" s="115"/>
      <c r="C5" s="116"/>
      <c r="D5" s="117">
        <v>156785</v>
      </c>
      <c r="E5" s="118"/>
      <c r="F5" s="119">
        <v>90961</v>
      </c>
      <c r="G5" s="120"/>
      <c r="H5" s="121"/>
    </row>
    <row r="6" spans="1:8" x14ac:dyDescent="0.15">
      <c r="A6" s="122"/>
      <c r="B6" s="123"/>
      <c r="C6" s="124"/>
      <c r="D6" s="125">
        <v>47980</v>
      </c>
      <c r="E6" s="126"/>
      <c r="F6" s="127">
        <v>37720</v>
      </c>
      <c r="G6" s="128"/>
      <c r="H6" s="129"/>
    </row>
    <row r="7" spans="1:8" x14ac:dyDescent="0.15">
      <c r="A7" s="110" t="s">
        <v>523</v>
      </c>
      <c r="B7" s="115"/>
      <c r="C7" s="116"/>
      <c r="D7" s="117">
        <v>174460</v>
      </c>
      <c r="E7" s="118"/>
      <c r="F7" s="119">
        <v>106614</v>
      </c>
      <c r="G7" s="120"/>
      <c r="H7" s="121"/>
    </row>
    <row r="8" spans="1:8" x14ac:dyDescent="0.15">
      <c r="A8" s="122"/>
      <c r="B8" s="123"/>
      <c r="C8" s="124"/>
      <c r="D8" s="125">
        <v>31343</v>
      </c>
      <c r="E8" s="126"/>
      <c r="F8" s="127">
        <v>45545</v>
      </c>
      <c r="G8" s="128"/>
      <c r="H8" s="129"/>
    </row>
    <row r="9" spans="1:8" x14ac:dyDescent="0.15">
      <c r="A9" s="110" t="s">
        <v>524</v>
      </c>
      <c r="B9" s="115"/>
      <c r="C9" s="116"/>
      <c r="D9" s="117">
        <v>234643</v>
      </c>
      <c r="E9" s="118"/>
      <c r="F9" s="119">
        <v>85459</v>
      </c>
      <c r="G9" s="120"/>
      <c r="H9" s="121"/>
    </row>
    <row r="10" spans="1:8" x14ac:dyDescent="0.15">
      <c r="A10" s="122"/>
      <c r="B10" s="123"/>
      <c r="C10" s="124"/>
      <c r="D10" s="125">
        <v>118272</v>
      </c>
      <c r="E10" s="126"/>
      <c r="F10" s="127">
        <v>44378</v>
      </c>
      <c r="G10" s="128"/>
      <c r="H10" s="129"/>
    </row>
    <row r="11" spans="1:8" x14ac:dyDescent="0.15">
      <c r="A11" s="110" t="s">
        <v>525</v>
      </c>
      <c r="B11" s="115"/>
      <c r="C11" s="116"/>
      <c r="D11" s="117">
        <v>90849</v>
      </c>
      <c r="E11" s="118"/>
      <c r="F11" s="119">
        <v>83280</v>
      </c>
      <c r="G11" s="120"/>
      <c r="H11" s="121"/>
    </row>
    <row r="12" spans="1:8" x14ac:dyDescent="0.15">
      <c r="A12" s="122"/>
      <c r="B12" s="123"/>
      <c r="C12" s="130"/>
      <c r="D12" s="125">
        <v>40311</v>
      </c>
      <c r="E12" s="126"/>
      <c r="F12" s="127">
        <v>43123</v>
      </c>
      <c r="G12" s="128"/>
      <c r="H12" s="129"/>
    </row>
    <row r="13" spans="1:8" x14ac:dyDescent="0.15">
      <c r="A13" s="110"/>
      <c r="B13" s="115"/>
      <c r="C13" s="131"/>
      <c r="D13" s="132">
        <v>147326</v>
      </c>
      <c r="E13" s="133"/>
      <c r="F13" s="134">
        <v>88405</v>
      </c>
      <c r="G13" s="135"/>
      <c r="H13" s="121"/>
    </row>
    <row r="14" spans="1:8" x14ac:dyDescent="0.15">
      <c r="A14" s="122"/>
      <c r="B14" s="123"/>
      <c r="C14" s="124"/>
      <c r="D14" s="125">
        <v>57608</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7.57</v>
      </c>
      <c r="C19" s="136">
        <f>ROUND(VALUE(SUBSTITUTE(実質収支比率等に係る経年分析!G$48,"▲","-")),2)</f>
        <v>7.41</v>
      </c>
      <c r="D19" s="136">
        <f>ROUND(VALUE(SUBSTITUTE(実質収支比率等に係る経年分析!H$48,"▲","-")),2)</f>
        <v>11.91</v>
      </c>
      <c r="E19" s="136">
        <f>ROUND(VALUE(SUBSTITUTE(実質収支比率等に係る経年分析!I$48,"▲","-")),2)</f>
        <v>12.05</v>
      </c>
      <c r="F19" s="136">
        <f>ROUND(VALUE(SUBSTITUTE(実質収支比率等に係る経年分析!J$48,"▲","-")),2)</f>
        <v>10.15</v>
      </c>
    </row>
    <row r="20" spans="1:11" x14ac:dyDescent="0.15">
      <c r="A20" s="136" t="s">
        <v>43</v>
      </c>
      <c r="B20" s="136">
        <f>ROUND(VALUE(SUBSTITUTE(実質収支比率等に係る経年分析!F$47,"▲","-")),2)</f>
        <v>9.94</v>
      </c>
      <c r="C20" s="136">
        <f>ROUND(VALUE(SUBSTITUTE(実質収支比率等に係る経年分析!G$47,"▲","-")),2)</f>
        <v>10.029999999999999</v>
      </c>
      <c r="D20" s="136">
        <f>ROUND(VALUE(SUBSTITUTE(実質収支比率等に係る経年分析!H$47,"▲","-")),2)</f>
        <v>7.97</v>
      </c>
      <c r="E20" s="136">
        <f>ROUND(VALUE(SUBSTITUTE(実質収支比率等に係る経年分析!I$47,"▲","-")),2)</f>
        <v>13.69</v>
      </c>
      <c r="F20" s="136">
        <f>ROUND(VALUE(SUBSTITUTE(実質収支比率等に係る経年分析!J$47,"▲","-")),2)</f>
        <v>18.98</v>
      </c>
    </row>
    <row r="21" spans="1:11" x14ac:dyDescent="0.15">
      <c r="A21" s="136" t="s">
        <v>44</v>
      </c>
      <c r="B21" s="136">
        <f>IF(ISNUMBER(VALUE(SUBSTITUTE(実質収支比率等に係る経年分析!F$49,"▲","-"))),ROUND(VALUE(SUBSTITUTE(実質収支比率等に係る経年分析!F$49,"▲","-")),2),NA())</f>
        <v>1.41</v>
      </c>
      <c r="C21" s="136">
        <f>IF(ISNUMBER(VALUE(SUBSTITUTE(実質収支比率等に係る経年分析!G$49,"▲","-"))),ROUND(VALUE(SUBSTITUTE(実質収支比率等に係る経年分析!G$49,"▲","-")),2),NA())</f>
        <v>-0.2</v>
      </c>
      <c r="D21" s="136">
        <f>IF(ISNUMBER(VALUE(SUBSTITUTE(実質収支比率等に係る経年分析!H$49,"▲","-"))),ROUND(VALUE(SUBSTITUTE(実質収支比率等に係る経年分析!H$49,"▲","-")),2),NA())</f>
        <v>1.76</v>
      </c>
      <c r="E21" s="136">
        <f>IF(ISNUMBER(VALUE(SUBSTITUTE(実質収支比率等に係る経年分析!I$49,"▲","-"))),ROUND(VALUE(SUBSTITUTE(実質収支比率等に係る経年分析!I$49,"▲","-")),2),NA())</f>
        <v>6.05</v>
      </c>
      <c r="F21" s="136">
        <f>IF(ISNUMBER(VALUE(SUBSTITUTE(実質収支比率等に係る経年分析!J$49,"▲","-"))),ROUND(VALUE(SUBSTITUTE(実質収支比率等に係る経年分析!J$49,"▲","-")),2),NA())</f>
        <v>3.21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飯山市ケーブルテレビ事業特別会計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飯山市駐車場事業特別会計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飯山市農業集落排水事業特別会計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飯山市公共下水道事業特別会計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x14ac:dyDescent="0.15">
      <c r="A33" s="137" t="str">
        <f>IF(連結実質赤字比率に係る赤字・黒字の構成分析!C$37="",NA(),連結実質赤字比率に係る赤字・黒字の構成分析!C$37)</f>
        <v>飯山市介護保険特別会計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飯山市簡易水道等特別会計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1.61</v>
      </c>
    </row>
    <row r="35" spans="1:16" x14ac:dyDescent="0.15">
      <c r="A35" s="137" t="str">
        <f>IF(連結実質赤字比率に係る赤字・黒字の構成分析!C$35="",NA(),連結実質赤字比率に係る赤字・黒字の構成分析!C$35)</f>
        <v>飯山市水道事業会計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2.2599999999999998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10.050000000000001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1715</v>
      </c>
      <c r="E42" s="138"/>
      <c r="F42" s="138"/>
      <c r="G42" s="138">
        <f>'実質公債費比率（分子）の構造'!L$52</f>
        <v>1637</v>
      </c>
      <c r="H42" s="138"/>
      <c r="I42" s="138"/>
      <c r="J42" s="138">
        <f>'実質公債費比率（分子）の構造'!M$52</f>
        <v>1525</v>
      </c>
      <c r="K42" s="138"/>
      <c r="L42" s="138"/>
      <c r="M42" s="138">
        <f>'実質公債費比率（分子）の構造'!N$52</f>
        <v>1404</v>
      </c>
      <c r="N42" s="138"/>
      <c r="O42" s="138"/>
      <c r="P42" s="138">
        <f>'実質公債費比率（分子）の構造'!O$52</f>
        <v>1418</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216</v>
      </c>
      <c r="C45" s="138"/>
      <c r="D45" s="138"/>
      <c r="E45" s="138">
        <f>'実質公債費比率（分子）の構造'!L$49</f>
        <v>253</v>
      </c>
      <c r="F45" s="138"/>
      <c r="G45" s="138"/>
      <c r="H45" s="138">
        <f>'実質公債費比率（分子）の構造'!M$49</f>
        <v>194</v>
      </c>
      <c r="I45" s="138"/>
      <c r="J45" s="138"/>
      <c r="K45" s="138">
        <f>'実質公債費比率（分子）の構造'!N$49</f>
        <v>149</v>
      </c>
      <c r="L45" s="138"/>
      <c r="M45" s="138"/>
      <c r="N45" s="138">
        <f>'実質公債費比率（分子）の構造'!O$49</f>
        <v>159</v>
      </c>
      <c r="O45" s="138"/>
      <c r="P45" s="138"/>
    </row>
    <row r="46" spans="1:16" x14ac:dyDescent="0.15">
      <c r="A46" s="138" t="s">
        <v>55</v>
      </c>
      <c r="B46" s="138">
        <f>'実質公債費比率（分子）の構造'!K$48</f>
        <v>992</v>
      </c>
      <c r="C46" s="138"/>
      <c r="D46" s="138"/>
      <c r="E46" s="138">
        <f>'実質公債費比率（分子）の構造'!L$48</f>
        <v>967</v>
      </c>
      <c r="F46" s="138"/>
      <c r="G46" s="138"/>
      <c r="H46" s="138">
        <f>'実質公債費比率（分子）の構造'!M$48</f>
        <v>951</v>
      </c>
      <c r="I46" s="138"/>
      <c r="J46" s="138"/>
      <c r="K46" s="138">
        <f>'実質公債費比率（分子）の構造'!N$48</f>
        <v>921</v>
      </c>
      <c r="L46" s="138"/>
      <c r="M46" s="138"/>
      <c r="N46" s="138">
        <f>'実質公債費比率（分子）の構造'!O$48</f>
        <v>920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1344</v>
      </c>
      <c r="C49" s="138"/>
      <c r="D49" s="138"/>
      <c r="E49" s="138">
        <f>'実質公債費比率（分子）の構造'!L$45</f>
        <v>1208</v>
      </c>
      <c r="F49" s="138"/>
      <c r="G49" s="138"/>
      <c r="H49" s="138">
        <f>'実質公債費比率（分子）の構造'!M$45</f>
        <v>1051</v>
      </c>
      <c r="I49" s="138"/>
      <c r="J49" s="138"/>
      <c r="K49" s="138">
        <f>'実質公債費比率（分子）の構造'!N$45</f>
        <v>1011</v>
      </c>
      <c r="L49" s="138"/>
      <c r="M49" s="138"/>
      <c r="N49" s="138">
        <f>'実質公債費比率（分子）の構造'!O$45</f>
        <v>1046</v>
      </c>
      <c r="O49" s="138"/>
      <c r="P49" s="138"/>
    </row>
    <row r="50" spans="1:16" x14ac:dyDescent="0.15">
      <c r="A50" s="138" t="s">
        <v>59</v>
      </c>
      <c r="B50" s="138" t="e">
        <f>NA()</f>
        <v>#N/A</v>
      </c>
      <c r="C50" s="138">
        <f>IF(ISNUMBER('実質公債費比率（分子）の構造'!K$53),'実質公債費比率（分子）の構造'!K$53,NA())</f>
        <v>839</v>
      </c>
      <c r="D50" s="138" t="e">
        <f>NA()</f>
        <v>#N/A</v>
      </c>
      <c r="E50" s="138" t="e">
        <f>NA()</f>
        <v>#N/A</v>
      </c>
      <c r="F50" s="138">
        <f>IF(ISNUMBER('実質公債費比率（分子）の構造'!L$53),'実質公債費比率（分子）の構造'!L$53,NA())</f>
        <v>791</v>
      </c>
      <c r="G50" s="138" t="e">
        <f>NA()</f>
        <v>#N/A</v>
      </c>
      <c r="H50" s="138" t="e">
        <f>NA()</f>
        <v>#N/A</v>
      </c>
      <c r="I50" s="138">
        <f>IF(ISNUMBER('実質公債費比率（分子）の構造'!M$53),'実質公債費比率（分子）の構造'!M$53,NA())</f>
        <v>671</v>
      </c>
      <c r="J50" s="138" t="e">
        <f>NA()</f>
        <v>#N/A</v>
      </c>
      <c r="K50" s="138" t="e">
        <f>NA()</f>
        <v>#N/A</v>
      </c>
      <c r="L50" s="138">
        <f>IF(ISNUMBER('実質公債費比率（分子）の構造'!N$53),'実質公債費比率（分子）の構造'!N$53,NA())</f>
        <v>677</v>
      </c>
      <c r="M50" s="138" t="e">
        <f>NA()</f>
        <v>#N/A</v>
      </c>
      <c r="N50" s="138" t="e">
        <f>NA()</f>
        <v>#N/A</v>
      </c>
      <c r="O50" s="138">
        <f>IF(ISNUMBER('実質公債費比率（分子）の構造'!O$53),'実質公債費比率（分子）の構造'!O$53,NA())</f>
        <v>707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15349</v>
      </c>
      <c r="E56" s="137"/>
      <c r="F56" s="137"/>
      <c r="G56" s="137">
        <f>'将来負担比率（分子）の構造'!J$52</f>
        <v>15177</v>
      </c>
      <c r="H56" s="137"/>
      <c r="I56" s="137"/>
      <c r="J56" s="137">
        <f>'将来負担比率（分子）の構造'!K$52</f>
        <v>15814</v>
      </c>
      <c r="K56" s="137"/>
      <c r="L56" s="137"/>
      <c r="M56" s="137">
        <f>'将来負担比率（分子）の構造'!L$52</f>
        <v>17340</v>
      </c>
      <c r="N56" s="137"/>
      <c r="O56" s="137"/>
      <c r="P56" s="137">
        <f>'将来負担比率（分子）の構造'!M$52</f>
        <v>17369</v>
      </c>
    </row>
    <row r="57" spans="1:16" x14ac:dyDescent="0.15">
      <c r="A57" s="137" t="s">
        <v>36</v>
      </c>
      <c r="B57" s="137"/>
      <c r="C57" s="137"/>
      <c r="D57" s="137">
        <f>'将来負担比率（分子）の構造'!I$51</f>
        <v>1106</v>
      </c>
      <c r="E57" s="137"/>
      <c r="F57" s="137"/>
      <c r="G57" s="137">
        <f>'将来負担比率（分子）の構造'!J$51</f>
        <v>1264</v>
      </c>
      <c r="H57" s="137"/>
      <c r="I57" s="137"/>
      <c r="J57" s="137">
        <f>'将来負担比率（分子）の構造'!K$51</f>
        <v>1103</v>
      </c>
      <c r="K57" s="137"/>
      <c r="L57" s="137"/>
      <c r="M57" s="137">
        <f>'将来負担比率（分子）の構造'!L$51</f>
        <v>1013</v>
      </c>
      <c r="N57" s="137"/>
      <c r="O57" s="137"/>
      <c r="P57" s="137">
        <f>'将来負担比率（分子）の構造'!M$51</f>
        <v>998</v>
      </c>
    </row>
    <row r="58" spans="1:16" x14ac:dyDescent="0.15">
      <c r="A58" s="137" t="s">
        <v>35</v>
      </c>
      <c r="B58" s="137"/>
      <c r="C58" s="137"/>
      <c r="D58" s="137">
        <f>'将来負担比率（分子）の構造'!I$50</f>
        <v>4624</v>
      </c>
      <c r="E58" s="137"/>
      <c r="F58" s="137"/>
      <c r="G58" s="137">
        <f>'将来負担比率（分子）の構造'!J$50</f>
        <v>4591</v>
      </c>
      <c r="H58" s="137"/>
      <c r="I58" s="137"/>
      <c r="J58" s="137">
        <f>'将来負担比率（分子）の構造'!K$50</f>
        <v>3293</v>
      </c>
      <c r="K58" s="137"/>
      <c r="L58" s="137"/>
      <c r="M58" s="137">
        <f>'将来負担比率（分子）の構造'!L$50</f>
        <v>4216</v>
      </c>
      <c r="N58" s="137"/>
      <c r="O58" s="137"/>
      <c r="P58" s="137">
        <f>'将来負担比率（分子）の構造'!M$50</f>
        <v>4632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2764</v>
      </c>
      <c r="C62" s="137"/>
      <c r="D62" s="137"/>
      <c r="E62" s="137">
        <f>'将来負担比率（分子）の構造'!J$45</f>
        <v>2462</v>
      </c>
      <c r="F62" s="137"/>
      <c r="G62" s="137"/>
      <c r="H62" s="137">
        <f>'将来負担比率（分子）の構造'!K$45</f>
        <v>2271</v>
      </c>
      <c r="I62" s="137"/>
      <c r="J62" s="137"/>
      <c r="K62" s="137">
        <f>'将来負担比率（分子）の構造'!L$45</f>
        <v>2136</v>
      </c>
      <c r="L62" s="137"/>
      <c r="M62" s="137"/>
      <c r="N62" s="137">
        <f>'将来負担比率（分子）の構造'!M$45</f>
        <v>2091</v>
      </c>
      <c r="O62" s="137"/>
      <c r="P62" s="137"/>
    </row>
    <row r="63" spans="1:16" x14ac:dyDescent="0.15">
      <c r="A63" s="137" t="s">
        <v>28</v>
      </c>
      <c r="B63" s="137">
        <f>'将来負担比率（分子）の構造'!I$44</f>
        <v>1764</v>
      </c>
      <c r="C63" s="137"/>
      <c r="D63" s="137"/>
      <c r="E63" s="137">
        <f>'将来負担比率（分子）の構造'!J$44</f>
        <v>1582</v>
      </c>
      <c r="F63" s="137"/>
      <c r="G63" s="137"/>
      <c r="H63" s="137">
        <f>'将来負担比率（分子）の構造'!K$44</f>
        <v>1855</v>
      </c>
      <c r="I63" s="137"/>
      <c r="J63" s="137"/>
      <c r="K63" s="137">
        <f>'将来負担比率（分子）の構造'!L$44</f>
        <v>1699</v>
      </c>
      <c r="L63" s="137"/>
      <c r="M63" s="137"/>
      <c r="N63" s="137">
        <f>'将来負担比率（分子）の構造'!M$44</f>
        <v>1599</v>
      </c>
      <c r="O63" s="137"/>
      <c r="P63" s="137"/>
    </row>
    <row r="64" spans="1:16" x14ac:dyDescent="0.15">
      <c r="A64" s="137" t="s">
        <v>27</v>
      </c>
      <c r="B64" s="137">
        <f>'将来負担比率（分子）の構造'!I$43</f>
        <v>11612</v>
      </c>
      <c r="C64" s="137"/>
      <c r="D64" s="137"/>
      <c r="E64" s="137">
        <f>'将来負担比率（分子）の構造'!J$43</f>
        <v>10999</v>
      </c>
      <c r="F64" s="137"/>
      <c r="G64" s="137"/>
      <c r="H64" s="137">
        <f>'将来負担比率（分子）の構造'!K$43</f>
        <v>10283</v>
      </c>
      <c r="I64" s="137"/>
      <c r="J64" s="137"/>
      <c r="K64" s="137">
        <f>'将来負担比率（分子）の構造'!L$43</f>
        <v>9545</v>
      </c>
      <c r="L64" s="137"/>
      <c r="M64" s="137"/>
      <c r="N64" s="137">
        <f>'将来負担比率（分子）の構造'!M$43</f>
        <v>8874</v>
      </c>
      <c r="O64" s="137"/>
      <c r="P64" s="137"/>
    </row>
    <row r="65" spans="1:16" x14ac:dyDescent="0.15">
      <c r="A65" s="137" t="s">
        <v>26</v>
      </c>
      <c r="B65" s="137">
        <f>'将来負担比率（分子）の構造'!I$42</f>
        <v>1381</v>
      </c>
      <c r="C65" s="137"/>
      <c r="D65" s="137"/>
      <c r="E65" s="137">
        <f>'将来負担比率（分子）の構造'!J$42</f>
        <v>1261</v>
      </c>
      <c r="F65" s="137"/>
      <c r="G65" s="137"/>
      <c r="H65" s="137">
        <f>'将来負担比率（分子）の構造'!K$42</f>
        <v>1055</v>
      </c>
      <c r="I65" s="137"/>
      <c r="J65" s="137"/>
      <c r="K65" s="137">
        <f>'将来負担比率（分子）の構造'!L$42</f>
        <v>971</v>
      </c>
      <c r="L65" s="137"/>
      <c r="M65" s="137"/>
      <c r="N65" s="137">
        <f>'将来負担比率（分子）の構造'!M$42</f>
        <v>986</v>
      </c>
      <c r="O65" s="137"/>
      <c r="P65" s="137"/>
    </row>
    <row r="66" spans="1:16" x14ac:dyDescent="0.15">
      <c r="A66" s="137" t="s">
        <v>25</v>
      </c>
      <c r="B66" s="137">
        <f>'将来負担比率（分子）の構造'!I$41</f>
        <v>7857</v>
      </c>
      <c r="C66" s="137"/>
      <c r="D66" s="137"/>
      <c r="E66" s="137">
        <f>'将来負担比率（分子）の構造'!J$41</f>
        <v>8510</v>
      </c>
      <c r="F66" s="137"/>
      <c r="G66" s="137"/>
      <c r="H66" s="137">
        <f>'将来負担比率（分子）の構造'!K$41</f>
        <v>9826</v>
      </c>
      <c r="I66" s="137"/>
      <c r="J66" s="137"/>
      <c r="K66" s="137">
        <f>'将来負担比率（分子）の構造'!L$41</f>
        <v>11835</v>
      </c>
      <c r="L66" s="137"/>
      <c r="M66" s="137"/>
      <c r="N66" s="137">
        <f>'将来負担比率（分子）の構造'!M$41</f>
        <v>12247</v>
      </c>
      <c r="O66" s="137"/>
      <c r="P66" s="137"/>
    </row>
    <row r="67" spans="1:16" x14ac:dyDescent="0.15">
      <c r="A67" s="137" t="s">
        <v>63</v>
      </c>
      <c r="B67" s="137" t="e">
        <f>NA()</f>
        <v>#N/A</v>
      </c>
      <c r="C67" s="137">
        <f>IF(ISNUMBER('将来負担比率（分子）の構造'!I$53), IF('将来負担比率（分子）の構造'!I$53 &lt; 0, 0, '将来負担比率（分子）の構造'!I$53), NA())</f>
        <v>4299</v>
      </c>
      <c r="D67" s="137" t="e">
        <f>NA()</f>
        <v>#N/A</v>
      </c>
      <c r="E67" s="137" t="e">
        <f>NA()</f>
        <v>#N/A</v>
      </c>
      <c r="F67" s="137">
        <f>IF(ISNUMBER('将来負担比率（分子）の構造'!J$53), IF('将来負担比率（分子）の構造'!J$53 &lt; 0, 0, '将来負担比率（分子）の構造'!J$53), NA())</f>
        <v>3781</v>
      </c>
      <c r="G67" s="137" t="e">
        <f>NA()</f>
        <v>#N/A</v>
      </c>
      <c r="H67" s="137" t="e">
        <f>NA()</f>
        <v>#N/A</v>
      </c>
      <c r="I67" s="137">
        <f>IF(ISNUMBER('将来負担比率（分子）の構造'!K$53), IF('将来負担比率（分子）の構造'!K$53 &lt; 0, 0, '将来負担比率（分子）の構造'!K$53), NA())</f>
        <v>5080</v>
      </c>
      <c r="J67" s="137" t="e">
        <f>NA()</f>
        <v>#N/A</v>
      </c>
      <c r="K67" s="137" t="e">
        <f>NA()</f>
        <v>#N/A</v>
      </c>
      <c r="L67" s="137">
        <f>IF(ISNUMBER('将来負担比率（分子）の構造'!L$53), IF('将来負担比率（分子）の構造'!L$53 &lt; 0, 0, '将来負担比率（分子）の構造'!L$53), NA())</f>
        <v>3618</v>
      </c>
      <c r="M67" s="137" t="e">
        <f>NA()</f>
        <v>#N/A</v>
      </c>
      <c r="N67" s="137" t="e">
        <f>NA()</f>
        <v>#N/A</v>
      </c>
      <c r="O67" s="137">
        <f>IF(ISNUMBER('将来負担比率（分子）の構造'!M$53), IF('将来負担比率（分子）の構造'!M$53 &lt; 0, 0, '将来負担比率（分子）の構造'!M$53), NA())</f>
        <v>2797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2584650</v>
      </c>
      <c r="S5" s="615"/>
      <c r="T5" s="615"/>
      <c r="U5" s="615"/>
      <c r="V5" s="615"/>
      <c r="W5" s="615"/>
      <c r="X5" s="615"/>
      <c r="Y5" s="616"/>
      <c r="Z5" s="617">
        <v>16.899999999999999</v>
      </c>
      <c r="AA5" s="617"/>
      <c r="AB5" s="617"/>
      <c r="AC5" s="617"/>
      <c r="AD5" s="618">
        <v>2514660</v>
      </c>
      <c r="AE5" s="618"/>
      <c r="AF5" s="618"/>
      <c r="AG5" s="618"/>
      <c r="AH5" s="618"/>
      <c r="AI5" s="618"/>
      <c r="AJ5" s="618"/>
      <c r="AK5" s="618"/>
      <c r="AL5" s="619">
        <v>34</v>
      </c>
      <c r="AM5" s="620"/>
      <c r="AN5" s="620"/>
      <c r="AO5" s="621"/>
      <c r="AP5" s="611" t="s">
        <v>210</v>
      </c>
      <c r="AQ5" s="612"/>
      <c r="AR5" s="612"/>
      <c r="AS5" s="612"/>
      <c r="AT5" s="612"/>
      <c r="AU5" s="612"/>
      <c r="AV5" s="612"/>
      <c r="AW5" s="612"/>
      <c r="AX5" s="612"/>
      <c r="AY5" s="612"/>
      <c r="AZ5" s="612"/>
      <c r="BA5" s="612"/>
      <c r="BB5" s="612"/>
      <c r="BC5" s="612"/>
      <c r="BD5" s="612"/>
      <c r="BE5" s="612"/>
      <c r="BF5" s="613"/>
      <c r="BG5" s="625">
        <v>2505201</v>
      </c>
      <c r="BH5" s="626"/>
      <c r="BI5" s="626"/>
      <c r="BJ5" s="626"/>
      <c r="BK5" s="626"/>
      <c r="BL5" s="626"/>
      <c r="BM5" s="626"/>
      <c r="BN5" s="627"/>
      <c r="BO5" s="628">
        <v>96.9</v>
      </c>
      <c r="BP5" s="628"/>
      <c r="BQ5" s="628"/>
      <c r="BR5" s="628"/>
      <c r="BS5" s="629">
        <v>-3055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175339</v>
      </c>
      <c r="S6" s="626"/>
      <c r="T6" s="626"/>
      <c r="U6" s="626"/>
      <c r="V6" s="626"/>
      <c r="W6" s="626"/>
      <c r="X6" s="626"/>
      <c r="Y6" s="627"/>
      <c r="Z6" s="628">
        <v>1.1000000000000001</v>
      </c>
      <c r="AA6" s="628"/>
      <c r="AB6" s="628"/>
      <c r="AC6" s="628"/>
      <c r="AD6" s="629">
        <v>175339</v>
      </c>
      <c r="AE6" s="629"/>
      <c r="AF6" s="629"/>
      <c r="AG6" s="629"/>
      <c r="AH6" s="629"/>
      <c r="AI6" s="629"/>
      <c r="AJ6" s="629"/>
      <c r="AK6" s="629"/>
      <c r="AL6" s="630">
        <v>2.4</v>
      </c>
      <c r="AM6" s="631"/>
      <c r="AN6" s="631"/>
      <c r="AO6" s="632"/>
      <c r="AP6" s="622" t="s">
        <v>215</v>
      </c>
      <c r="AQ6" s="623"/>
      <c r="AR6" s="623"/>
      <c r="AS6" s="623"/>
      <c r="AT6" s="623"/>
      <c r="AU6" s="623"/>
      <c r="AV6" s="623"/>
      <c r="AW6" s="623"/>
      <c r="AX6" s="623"/>
      <c r="AY6" s="623"/>
      <c r="AZ6" s="623"/>
      <c r="BA6" s="623"/>
      <c r="BB6" s="623"/>
      <c r="BC6" s="623"/>
      <c r="BD6" s="623"/>
      <c r="BE6" s="623"/>
      <c r="BF6" s="624"/>
      <c r="BG6" s="625">
        <v>2505201</v>
      </c>
      <c r="BH6" s="626"/>
      <c r="BI6" s="626"/>
      <c r="BJ6" s="626"/>
      <c r="BK6" s="626"/>
      <c r="BL6" s="626"/>
      <c r="BM6" s="626"/>
      <c r="BN6" s="627"/>
      <c r="BO6" s="628">
        <v>96.9</v>
      </c>
      <c r="BP6" s="628"/>
      <c r="BQ6" s="628"/>
      <c r="BR6" s="628"/>
      <c r="BS6" s="629">
        <v>-3055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122852</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122852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2056</v>
      </c>
      <c r="S7" s="626"/>
      <c r="T7" s="626"/>
      <c r="U7" s="626"/>
      <c r="V7" s="626"/>
      <c r="W7" s="626"/>
      <c r="X7" s="626"/>
      <c r="Y7" s="627"/>
      <c r="Z7" s="628">
        <v>0</v>
      </c>
      <c r="AA7" s="628"/>
      <c r="AB7" s="628"/>
      <c r="AC7" s="628"/>
      <c r="AD7" s="629">
        <v>2056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914118</v>
      </c>
      <c r="BH7" s="626"/>
      <c r="BI7" s="626"/>
      <c r="BJ7" s="626"/>
      <c r="BK7" s="626"/>
      <c r="BL7" s="626"/>
      <c r="BM7" s="626"/>
      <c r="BN7" s="627"/>
      <c r="BO7" s="628">
        <v>35.4</v>
      </c>
      <c r="BP7" s="628"/>
      <c r="BQ7" s="628"/>
      <c r="BR7" s="628"/>
      <c r="BS7" s="629">
        <v>-3055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3302096</v>
      </c>
      <c r="CS7" s="626"/>
      <c r="CT7" s="626"/>
      <c r="CU7" s="626"/>
      <c r="CV7" s="626"/>
      <c r="CW7" s="626"/>
      <c r="CX7" s="626"/>
      <c r="CY7" s="627"/>
      <c r="CZ7" s="628">
        <v>22.8</v>
      </c>
      <c r="DA7" s="628"/>
      <c r="DB7" s="628"/>
      <c r="DC7" s="628"/>
      <c r="DD7" s="634">
        <v>72524</v>
      </c>
      <c r="DE7" s="626"/>
      <c r="DF7" s="626"/>
      <c r="DG7" s="626"/>
      <c r="DH7" s="626"/>
      <c r="DI7" s="626"/>
      <c r="DJ7" s="626"/>
      <c r="DK7" s="626"/>
      <c r="DL7" s="626"/>
      <c r="DM7" s="626"/>
      <c r="DN7" s="626"/>
      <c r="DO7" s="626"/>
      <c r="DP7" s="627"/>
      <c r="DQ7" s="634">
        <v>1857271</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6324</v>
      </c>
      <c r="S8" s="626"/>
      <c r="T8" s="626"/>
      <c r="U8" s="626"/>
      <c r="V8" s="626"/>
      <c r="W8" s="626"/>
      <c r="X8" s="626"/>
      <c r="Y8" s="627"/>
      <c r="Z8" s="628">
        <v>0</v>
      </c>
      <c r="AA8" s="628"/>
      <c r="AB8" s="628"/>
      <c r="AC8" s="628"/>
      <c r="AD8" s="629">
        <v>6324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36605</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3146187</v>
      </c>
      <c r="CS8" s="626"/>
      <c r="CT8" s="626"/>
      <c r="CU8" s="626"/>
      <c r="CV8" s="626"/>
      <c r="CW8" s="626"/>
      <c r="CX8" s="626"/>
      <c r="CY8" s="627"/>
      <c r="CZ8" s="628">
        <v>21.7</v>
      </c>
      <c r="DA8" s="628"/>
      <c r="DB8" s="628"/>
      <c r="DC8" s="628"/>
      <c r="DD8" s="634">
        <v>19887</v>
      </c>
      <c r="DE8" s="626"/>
      <c r="DF8" s="626"/>
      <c r="DG8" s="626"/>
      <c r="DH8" s="626"/>
      <c r="DI8" s="626"/>
      <c r="DJ8" s="626"/>
      <c r="DK8" s="626"/>
      <c r="DL8" s="626"/>
      <c r="DM8" s="626"/>
      <c r="DN8" s="626"/>
      <c r="DO8" s="626"/>
      <c r="DP8" s="627"/>
      <c r="DQ8" s="634">
        <v>1830682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3666</v>
      </c>
      <c r="S9" s="626"/>
      <c r="T9" s="626"/>
      <c r="U9" s="626"/>
      <c r="V9" s="626"/>
      <c r="W9" s="626"/>
      <c r="X9" s="626"/>
      <c r="Y9" s="627"/>
      <c r="Z9" s="628">
        <v>0</v>
      </c>
      <c r="AA9" s="628"/>
      <c r="AB9" s="628"/>
      <c r="AC9" s="628"/>
      <c r="AD9" s="629">
        <v>3666</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717077</v>
      </c>
      <c r="BH9" s="626"/>
      <c r="BI9" s="626"/>
      <c r="BJ9" s="626"/>
      <c r="BK9" s="626"/>
      <c r="BL9" s="626"/>
      <c r="BM9" s="626"/>
      <c r="BN9" s="627"/>
      <c r="BO9" s="628">
        <v>27.7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789874</v>
      </c>
      <c r="CS9" s="626"/>
      <c r="CT9" s="626"/>
      <c r="CU9" s="626"/>
      <c r="CV9" s="626"/>
      <c r="CW9" s="626"/>
      <c r="CX9" s="626"/>
      <c r="CY9" s="627"/>
      <c r="CZ9" s="628">
        <v>5.5</v>
      </c>
      <c r="DA9" s="628"/>
      <c r="DB9" s="628"/>
      <c r="DC9" s="628"/>
      <c r="DD9" s="634">
        <v>95913</v>
      </c>
      <c r="DE9" s="626"/>
      <c r="DF9" s="626"/>
      <c r="DG9" s="626"/>
      <c r="DH9" s="626"/>
      <c r="DI9" s="626"/>
      <c r="DJ9" s="626"/>
      <c r="DK9" s="626"/>
      <c r="DL9" s="626"/>
      <c r="DM9" s="626"/>
      <c r="DN9" s="626"/>
      <c r="DO9" s="626"/>
      <c r="DP9" s="627"/>
      <c r="DQ9" s="634">
        <v>671438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400185</v>
      </c>
      <c r="S10" s="626"/>
      <c r="T10" s="626"/>
      <c r="U10" s="626"/>
      <c r="V10" s="626"/>
      <c r="W10" s="626"/>
      <c r="X10" s="626"/>
      <c r="Y10" s="627"/>
      <c r="Z10" s="628">
        <v>2.6</v>
      </c>
      <c r="AA10" s="628"/>
      <c r="AB10" s="628"/>
      <c r="AC10" s="628"/>
      <c r="AD10" s="629">
        <v>400185</v>
      </c>
      <c r="AE10" s="629"/>
      <c r="AF10" s="629"/>
      <c r="AG10" s="629"/>
      <c r="AH10" s="629"/>
      <c r="AI10" s="629"/>
      <c r="AJ10" s="629"/>
      <c r="AK10" s="629"/>
      <c r="AL10" s="630">
        <v>5.4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64209</v>
      </c>
      <c r="BH10" s="626"/>
      <c r="BI10" s="626"/>
      <c r="BJ10" s="626"/>
      <c r="BK10" s="626"/>
      <c r="BL10" s="626"/>
      <c r="BM10" s="626"/>
      <c r="BN10" s="627"/>
      <c r="BO10" s="628">
        <v>2.5</v>
      </c>
      <c r="BP10" s="628"/>
      <c r="BQ10" s="628"/>
      <c r="BR10" s="628"/>
      <c r="BS10" s="634">
        <v>-3185</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19117</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12298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96227</v>
      </c>
      <c r="BH11" s="626"/>
      <c r="BI11" s="626"/>
      <c r="BJ11" s="626"/>
      <c r="BK11" s="626"/>
      <c r="BL11" s="626"/>
      <c r="BM11" s="626"/>
      <c r="BN11" s="627"/>
      <c r="BO11" s="628">
        <v>3.7</v>
      </c>
      <c r="BP11" s="628"/>
      <c r="BQ11" s="628"/>
      <c r="BR11" s="628"/>
      <c r="BS11" s="634">
        <v>130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741634</v>
      </c>
      <c r="CS11" s="626"/>
      <c r="CT11" s="626"/>
      <c r="CU11" s="626"/>
      <c r="CV11" s="626"/>
      <c r="CW11" s="626"/>
      <c r="CX11" s="626"/>
      <c r="CY11" s="627"/>
      <c r="CZ11" s="628">
        <v>5.0999999999999996</v>
      </c>
      <c r="DA11" s="628"/>
      <c r="DB11" s="628"/>
      <c r="DC11" s="628"/>
      <c r="DD11" s="634">
        <v>180990</v>
      </c>
      <c r="DE11" s="626"/>
      <c r="DF11" s="626"/>
      <c r="DG11" s="626"/>
      <c r="DH11" s="626"/>
      <c r="DI11" s="626"/>
      <c r="DJ11" s="626"/>
      <c r="DK11" s="626"/>
      <c r="DL11" s="626"/>
      <c r="DM11" s="626"/>
      <c r="DN11" s="626"/>
      <c r="DO11" s="626"/>
      <c r="DP11" s="627"/>
      <c r="DQ11" s="634">
        <v>424276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1339407</v>
      </c>
      <c r="BH12" s="626"/>
      <c r="BI12" s="626"/>
      <c r="BJ12" s="626"/>
      <c r="BK12" s="626"/>
      <c r="BL12" s="626"/>
      <c r="BM12" s="626"/>
      <c r="BN12" s="627"/>
      <c r="BO12" s="628">
        <v>51.8</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908859</v>
      </c>
      <c r="CS12" s="626"/>
      <c r="CT12" s="626"/>
      <c r="CU12" s="626"/>
      <c r="CV12" s="626"/>
      <c r="CW12" s="626"/>
      <c r="CX12" s="626"/>
      <c r="CY12" s="627"/>
      <c r="CZ12" s="628">
        <v>6.3</v>
      </c>
      <c r="DA12" s="628"/>
      <c r="DB12" s="628"/>
      <c r="DC12" s="628"/>
      <c r="DD12" s="634">
        <v>114006</v>
      </c>
      <c r="DE12" s="626"/>
      <c r="DF12" s="626"/>
      <c r="DG12" s="626"/>
      <c r="DH12" s="626"/>
      <c r="DI12" s="626"/>
      <c r="DJ12" s="626"/>
      <c r="DK12" s="626"/>
      <c r="DL12" s="626"/>
      <c r="DM12" s="626"/>
      <c r="DN12" s="626"/>
      <c r="DO12" s="626"/>
      <c r="DP12" s="627"/>
      <c r="DQ12" s="634">
        <v>247559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31450</v>
      </c>
      <c r="S13" s="626"/>
      <c r="T13" s="626"/>
      <c r="U13" s="626"/>
      <c r="V13" s="626"/>
      <c r="W13" s="626"/>
      <c r="X13" s="626"/>
      <c r="Y13" s="627"/>
      <c r="Z13" s="628">
        <v>0.2</v>
      </c>
      <c r="AA13" s="628"/>
      <c r="AB13" s="628"/>
      <c r="AC13" s="628"/>
      <c r="AD13" s="629">
        <v>31450</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1323227</v>
      </c>
      <c r="BH13" s="626"/>
      <c r="BI13" s="626"/>
      <c r="BJ13" s="626"/>
      <c r="BK13" s="626"/>
      <c r="BL13" s="626"/>
      <c r="BM13" s="626"/>
      <c r="BN13" s="627"/>
      <c r="BO13" s="628">
        <v>51.2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2358687</v>
      </c>
      <c r="CS13" s="626"/>
      <c r="CT13" s="626"/>
      <c r="CU13" s="626"/>
      <c r="CV13" s="626"/>
      <c r="CW13" s="626"/>
      <c r="CX13" s="626"/>
      <c r="CY13" s="627"/>
      <c r="CZ13" s="628">
        <v>16.3</v>
      </c>
      <c r="DA13" s="628"/>
      <c r="DB13" s="628"/>
      <c r="DC13" s="628"/>
      <c r="DD13" s="634">
        <v>718563</v>
      </c>
      <c r="DE13" s="626"/>
      <c r="DF13" s="626"/>
      <c r="DG13" s="626"/>
      <c r="DH13" s="626"/>
      <c r="DI13" s="626"/>
      <c r="DJ13" s="626"/>
      <c r="DK13" s="626"/>
      <c r="DL13" s="626"/>
      <c r="DM13" s="626"/>
      <c r="DN13" s="626"/>
      <c r="DO13" s="626"/>
      <c r="DP13" s="627"/>
      <c r="DQ13" s="634">
        <v>1620426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86462</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435798</v>
      </c>
      <c r="CS14" s="626"/>
      <c r="CT14" s="626"/>
      <c r="CU14" s="626"/>
      <c r="CV14" s="626"/>
      <c r="CW14" s="626"/>
      <c r="CX14" s="626"/>
      <c r="CY14" s="627"/>
      <c r="CZ14" s="628">
        <v>3</v>
      </c>
      <c r="DA14" s="628"/>
      <c r="DB14" s="628"/>
      <c r="DC14" s="628"/>
      <c r="DD14" s="634">
        <v>21852</v>
      </c>
      <c r="DE14" s="626"/>
      <c r="DF14" s="626"/>
      <c r="DG14" s="626"/>
      <c r="DH14" s="626"/>
      <c r="DI14" s="626"/>
      <c r="DJ14" s="626"/>
      <c r="DK14" s="626"/>
      <c r="DL14" s="626"/>
      <c r="DM14" s="626"/>
      <c r="DN14" s="626"/>
      <c r="DO14" s="626"/>
      <c r="DP14" s="627"/>
      <c r="DQ14" s="634">
        <v>402141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5727</v>
      </c>
      <c r="S15" s="626"/>
      <c r="T15" s="626"/>
      <c r="U15" s="626"/>
      <c r="V15" s="626"/>
      <c r="W15" s="626"/>
      <c r="X15" s="626"/>
      <c r="Y15" s="627"/>
      <c r="Z15" s="628">
        <v>0</v>
      </c>
      <c r="AA15" s="628"/>
      <c r="AB15" s="628"/>
      <c r="AC15" s="628"/>
      <c r="AD15" s="629">
        <v>5727</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165214</v>
      </c>
      <c r="BH15" s="626"/>
      <c r="BI15" s="626"/>
      <c r="BJ15" s="626"/>
      <c r="BK15" s="626"/>
      <c r="BL15" s="626"/>
      <c r="BM15" s="626"/>
      <c r="BN15" s="627"/>
      <c r="BO15" s="628">
        <v>6.4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1596434</v>
      </c>
      <c r="CS15" s="626"/>
      <c r="CT15" s="626"/>
      <c r="CU15" s="626"/>
      <c r="CV15" s="626"/>
      <c r="CW15" s="626"/>
      <c r="CX15" s="626"/>
      <c r="CY15" s="627"/>
      <c r="CZ15" s="628">
        <v>11</v>
      </c>
      <c r="DA15" s="628"/>
      <c r="DB15" s="628"/>
      <c r="DC15" s="628"/>
      <c r="DD15" s="634">
        <v>761033</v>
      </c>
      <c r="DE15" s="626"/>
      <c r="DF15" s="626"/>
      <c r="DG15" s="626"/>
      <c r="DH15" s="626"/>
      <c r="DI15" s="626"/>
      <c r="DJ15" s="626"/>
      <c r="DK15" s="626"/>
      <c r="DL15" s="626"/>
      <c r="DM15" s="626"/>
      <c r="DN15" s="626"/>
      <c r="DO15" s="626"/>
      <c r="DP15" s="627"/>
      <c r="DQ15" s="634">
        <v>800569</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4955201</v>
      </c>
      <c r="S16" s="626"/>
      <c r="T16" s="626"/>
      <c r="U16" s="626"/>
      <c r="V16" s="626"/>
      <c r="W16" s="626"/>
      <c r="X16" s="626"/>
      <c r="Y16" s="627"/>
      <c r="Z16" s="628">
        <v>32.4</v>
      </c>
      <c r="AA16" s="628"/>
      <c r="AB16" s="628"/>
      <c r="AC16" s="628"/>
      <c r="AD16" s="629">
        <v>4220103</v>
      </c>
      <c r="AE16" s="629"/>
      <c r="AF16" s="629"/>
      <c r="AG16" s="629"/>
      <c r="AH16" s="629"/>
      <c r="AI16" s="629"/>
      <c r="AJ16" s="629"/>
      <c r="AK16" s="629"/>
      <c r="AL16" s="630">
        <v>57.1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1437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1387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4220103</v>
      </c>
      <c r="S17" s="626"/>
      <c r="T17" s="626"/>
      <c r="U17" s="626"/>
      <c r="V17" s="626"/>
      <c r="W17" s="626"/>
      <c r="X17" s="626"/>
      <c r="Y17" s="627"/>
      <c r="Z17" s="628">
        <v>27.6</v>
      </c>
      <c r="AA17" s="628"/>
      <c r="AB17" s="628"/>
      <c r="AC17" s="628"/>
      <c r="AD17" s="629">
        <v>4220103</v>
      </c>
      <c r="AE17" s="629"/>
      <c r="AF17" s="629"/>
      <c r="AG17" s="629"/>
      <c r="AH17" s="629"/>
      <c r="AI17" s="629"/>
      <c r="AJ17" s="629"/>
      <c r="AK17" s="629"/>
      <c r="AL17" s="630">
        <v>57.1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1046411</v>
      </c>
      <c r="CS17" s="626"/>
      <c r="CT17" s="626"/>
      <c r="CU17" s="626"/>
      <c r="CV17" s="626"/>
      <c r="CW17" s="626"/>
      <c r="CX17" s="626"/>
      <c r="CY17" s="627"/>
      <c r="CZ17" s="628">
        <v>7.2</v>
      </c>
      <c r="DA17" s="628"/>
      <c r="DB17" s="628"/>
      <c r="DC17" s="628"/>
      <c r="DD17" s="634" t="s">
        <v>112</v>
      </c>
      <c r="DE17" s="626"/>
      <c r="DF17" s="626"/>
      <c r="DG17" s="626"/>
      <c r="DH17" s="626"/>
      <c r="DI17" s="626"/>
      <c r="DJ17" s="626"/>
      <c r="DK17" s="626"/>
      <c r="DL17" s="626"/>
      <c r="DM17" s="626"/>
      <c r="DN17" s="626"/>
      <c r="DO17" s="626"/>
      <c r="DP17" s="627"/>
      <c r="DQ17" s="634">
        <v>998846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735098</v>
      </c>
      <c r="S18" s="626"/>
      <c r="T18" s="626"/>
      <c r="U18" s="626"/>
      <c r="V18" s="626"/>
      <c r="W18" s="626"/>
      <c r="X18" s="626"/>
      <c r="Y18" s="627"/>
      <c r="Z18" s="628">
        <v>4.8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79449</v>
      </c>
      <c r="BH19" s="626"/>
      <c r="BI19" s="626"/>
      <c r="BJ19" s="626"/>
      <c r="BK19" s="626"/>
      <c r="BL19" s="626"/>
      <c r="BM19" s="626"/>
      <c r="BN19" s="627"/>
      <c r="BO19" s="628">
        <v>3.1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8164598</v>
      </c>
      <c r="S20" s="626"/>
      <c r="T20" s="626"/>
      <c r="U20" s="626"/>
      <c r="V20" s="626"/>
      <c r="W20" s="626"/>
      <c r="X20" s="626"/>
      <c r="Y20" s="627"/>
      <c r="Z20" s="628">
        <v>53.4</v>
      </c>
      <c r="AA20" s="628"/>
      <c r="AB20" s="628"/>
      <c r="AC20" s="628"/>
      <c r="AD20" s="629">
        <v>7359510</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79449</v>
      </c>
      <c r="BH20" s="626"/>
      <c r="BI20" s="626"/>
      <c r="BJ20" s="626"/>
      <c r="BK20" s="626"/>
      <c r="BL20" s="626"/>
      <c r="BM20" s="626"/>
      <c r="BN20" s="627"/>
      <c r="BO20" s="628">
        <v>3.1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14469386</v>
      </c>
      <c r="CS20" s="626"/>
      <c r="CT20" s="626"/>
      <c r="CU20" s="626"/>
      <c r="CV20" s="626"/>
      <c r="CW20" s="626"/>
      <c r="CX20" s="626"/>
      <c r="CY20" s="627"/>
      <c r="CZ20" s="628">
        <v>100</v>
      </c>
      <c r="DA20" s="628"/>
      <c r="DB20" s="628"/>
      <c r="DC20" s="628"/>
      <c r="DD20" s="634">
        <v>1984768</v>
      </c>
      <c r="DE20" s="626"/>
      <c r="DF20" s="626"/>
      <c r="DG20" s="626"/>
      <c r="DH20" s="626"/>
      <c r="DI20" s="626"/>
      <c r="DJ20" s="626"/>
      <c r="DK20" s="626"/>
      <c r="DL20" s="626"/>
      <c r="DM20" s="626"/>
      <c r="DN20" s="626"/>
      <c r="DO20" s="626"/>
      <c r="DP20" s="627"/>
      <c r="DQ20" s="634">
        <v>8989745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3480</v>
      </c>
      <c r="S21" s="626"/>
      <c r="T21" s="626"/>
      <c r="U21" s="626"/>
      <c r="V21" s="626"/>
      <c r="W21" s="626"/>
      <c r="X21" s="626"/>
      <c r="Y21" s="627"/>
      <c r="Z21" s="628">
        <v>0</v>
      </c>
      <c r="AA21" s="628"/>
      <c r="AB21" s="628"/>
      <c r="AC21" s="628"/>
      <c r="AD21" s="629">
        <v>3480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9459</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51633</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432210</v>
      </c>
      <c r="S23" s="626"/>
      <c r="T23" s="626"/>
      <c r="U23" s="626"/>
      <c r="V23" s="626"/>
      <c r="W23" s="626"/>
      <c r="X23" s="626"/>
      <c r="Y23" s="627"/>
      <c r="Z23" s="628">
        <v>2.8</v>
      </c>
      <c r="AA23" s="628"/>
      <c r="AB23" s="628"/>
      <c r="AC23" s="628"/>
      <c r="AD23" s="629">
        <v>15236</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69990</v>
      </c>
      <c r="BH23" s="626"/>
      <c r="BI23" s="626"/>
      <c r="BJ23" s="626"/>
      <c r="BK23" s="626"/>
      <c r="BL23" s="626"/>
      <c r="BM23" s="626"/>
      <c r="BN23" s="627"/>
      <c r="BO23" s="628">
        <v>2.7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16380</v>
      </c>
      <c r="S24" s="626"/>
      <c r="T24" s="626"/>
      <c r="U24" s="626"/>
      <c r="V24" s="626"/>
      <c r="W24" s="626"/>
      <c r="X24" s="626"/>
      <c r="Y24" s="627"/>
      <c r="Z24" s="628">
        <v>0.1</v>
      </c>
      <c r="AA24" s="628"/>
      <c r="AB24" s="628"/>
      <c r="AC24" s="628"/>
      <c r="AD24" s="629">
        <v>314</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4345428</v>
      </c>
      <c r="CS24" s="615"/>
      <c r="CT24" s="615"/>
      <c r="CU24" s="615"/>
      <c r="CV24" s="615"/>
      <c r="CW24" s="615"/>
      <c r="CX24" s="615"/>
      <c r="CY24" s="616"/>
      <c r="CZ24" s="652">
        <v>30</v>
      </c>
      <c r="DA24" s="653"/>
      <c r="DB24" s="653"/>
      <c r="DC24" s="654"/>
      <c r="DD24" s="651">
        <v>3055593</v>
      </c>
      <c r="DE24" s="615"/>
      <c r="DF24" s="615"/>
      <c r="DG24" s="615"/>
      <c r="DH24" s="615"/>
      <c r="DI24" s="615"/>
      <c r="DJ24" s="615"/>
      <c r="DK24" s="616"/>
      <c r="DL24" s="651">
        <v>3002327</v>
      </c>
      <c r="DM24" s="615"/>
      <c r="DN24" s="615"/>
      <c r="DO24" s="615"/>
      <c r="DP24" s="615"/>
      <c r="DQ24" s="615"/>
      <c r="DR24" s="615"/>
      <c r="DS24" s="615"/>
      <c r="DT24" s="615"/>
      <c r="DU24" s="615"/>
      <c r="DV24" s="616"/>
      <c r="DW24" s="619">
        <v>38.9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1061688</v>
      </c>
      <c r="S25" s="626"/>
      <c r="T25" s="626"/>
      <c r="U25" s="626"/>
      <c r="V25" s="626"/>
      <c r="W25" s="626"/>
      <c r="X25" s="626"/>
      <c r="Y25" s="627"/>
      <c r="Z25" s="628">
        <v>6.9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1890166</v>
      </c>
      <c r="CS25" s="657"/>
      <c r="CT25" s="657"/>
      <c r="CU25" s="657"/>
      <c r="CV25" s="657"/>
      <c r="CW25" s="657"/>
      <c r="CX25" s="657"/>
      <c r="CY25" s="658"/>
      <c r="CZ25" s="659">
        <v>13.1</v>
      </c>
      <c r="DA25" s="660"/>
      <c r="DB25" s="660"/>
      <c r="DC25" s="661"/>
      <c r="DD25" s="634">
        <v>1628003</v>
      </c>
      <c r="DE25" s="657"/>
      <c r="DF25" s="657"/>
      <c r="DG25" s="657"/>
      <c r="DH25" s="657"/>
      <c r="DI25" s="657"/>
      <c r="DJ25" s="657"/>
      <c r="DK25" s="658"/>
      <c r="DL25" s="634">
        <v>1584750</v>
      </c>
      <c r="DM25" s="657"/>
      <c r="DN25" s="657"/>
      <c r="DO25" s="657"/>
      <c r="DP25" s="657"/>
      <c r="DQ25" s="657"/>
      <c r="DR25" s="657"/>
      <c r="DS25" s="657"/>
      <c r="DT25" s="657"/>
      <c r="DU25" s="657"/>
      <c r="DV25" s="658"/>
      <c r="DW25" s="630">
        <v>20.5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1174648</v>
      </c>
      <c r="CS26" s="626"/>
      <c r="CT26" s="626"/>
      <c r="CU26" s="626"/>
      <c r="CV26" s="626"/>
      <c r="CW26" s="626"/>
      <c r="CX26" s="626"/>
      <c r="CY26" s="627"/>
      <c r="CZ26" s="659">
        <v>8.1</v>
      </c>
      <c r="DA26" s="660"/>
      <c r="DB26" s="660"/>
      <c r="DC26" s="661"/>
      <c r="DD26" s="634">
        <v>1075067</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722344</v>
      </c>
      <c r="S27" s="626"/>
      <c r="T27" s="626"/>
      <c r="U27" s="626"/>
      <c r="V27" s="626"/>
      <c r="W27" s="626"/>
      <c r="X27" s="626"/>
      <c r="Y27" s="627"/>
      <c r="Z27" s="628">
        <v>4.7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2584650</v>
      </c>
      <c r="BH27" s="626"/>
      <c r="BI27" s="626"/>
      <c r="BJ27" s="626"/>
      <c r="BK27" s="626"/>
      <c r="BL27" s="626"/>
      <c r="BM27" s="626"/>
      <c r="BN27" s="627"/>
      <c r="BO27" s="628">
        <v>100</v>
      </c>
      <c r="BP27" s="628"/>
      <c r="BQ27" s="628"/>
      <c r="BR27" s="628"/>
      <c r="BS27" s="634">
        <v>-3055</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1408851</v>
      </c>
      <c r="CS27" s="657"/>
      <c r="CT27" s="657"/>
      <c r="CU27" s="657"/>
      <c r="CV27" s="657"/>
      <c r="CW27" s="657"/>
      <c r="CX27" s="657"/>
      <c r="CY27" s="658"/>
      <c r="CZ27" s="659">
        <v>9.6999999999999993</v>
      </c>
      <c r="DA27" s="660"/>
      <c r="DB27" s="660"/>
      <c r="DC27" s="661"/>
      <c r="DD27" s="634">
        <v>428744</v>
      </c>
      <c r="DE27" s="657"/>
      <c r="DF27" s="657"/>
      <c r="DG27" s="657"/>
      <c r="DH27" s="657"/>
      <c r="DI27" s="657"/>
      <c r="DJ27" s="657"/>
      <c r="DK27" s="658"/>
      <c r="DL27" s="634">
        <v>418731</v>
      </c>
      <c r="DM27" s="657"/>
      <c r="DN27" s="657"/>
      <c r="DO27" s="657"/>
      <c r="DP27" s="657"/>
      <c r="DQ27" s="657"/>
      <c r="DR27" s="657"/>
      <c r="DS27" s="657"/>
      <c r="DT27" s="657"/>
      <c r="DU27" s="657"/>
      <c r="DV27" s="658"/>
      <c r="DW27" s="630">
        <v>5.4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50965</v>
      </c>
      <c r="S28" s="626"/>
      <c r="T28" s="626"/>
      <c r="U28" s="626"/>
      <c r="V28" s="626"/>
      <c r="W28" s="626"/>
      <c r="X28" s="626"/>
      <c r="Y28" s="627"/>
      <c r="Z28" s="628">
        <v>0.3</v>
      </c>
      <c r="AA28" s="628"/>
      <c r="AB28" s="628"/>
      <c r="AC28" s="628"/>
      <c r="AD28" s="629">
        <v>601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1046411</v>
      </c>
      <c r="CS28" s="626"/>
      <c r="CT28" s="626"/>
      <c r="CU28" s="626"/>
      <c r="CV28" s="626"/>
      <c r="CW28" s="626"/>
      <c r="CX28" s="626"/>
      <c r="CY28" s="627"/>
      <c r="CZ28" s="659">
        <v>7.2</v>
      </c>
      <c r="DA28" s="660"/>
      <c r="DB28" s="660"/>
      <c r="DC28" s="661"/>
      <c r="DD28" s="634">
        <v>998846</v>
      </c>
      <c r="DE28" s="626"/>
      <c r="DF28" s="626"/>
      <c r="DG28" s="626"/>
      <c r="DH28" s="626"/>
      <c r="DI28" s="626"/>
      <c r="DJ28" s="626"/>
      <c r="DK28" s="627"/>
      <c r="DL28" s="634">
        <v>998846</v>
      </c>
      <c r="DM28" s="626"/>
      <c r="DN28" s="626"/>
      <c r="DO28" s="626"/>
      <c r="DP28" s="626"/>
      <c r="DQ28" s="626"/>
      <c r="DR28" s="626"/>
      <c r="DS28" s="626"/>
      <c r="DT28" s="626"/>
      <c r="DU28" s="626"/>
      <c r="DV28" s="627"/>
      <c r="DW28" s="630">
        <v>12.9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1103521</v>
      </c>
      <c r="S29" s="626"/>
      <c r="T29" s="626"/>
      <c r="U29" s="626"/>
      <c r="V29" s="626"/>
      <c r="W29" s="626"/>
      <c r="X29" s="626"/>
      <c r="Y29" s="627"/>
      <c r="Z29" s="628">
        <v>7.2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1046411</v>
      </c>
      <c r="CS29" s="657"/>
      <c r="CT29" s="657"/>
      <c r="CU29" s="657"/>
      <c r="CV29" s="657"/>
      <c r="CW29" s="657"/>
      <c r="CX29" s="657"/>
      <c r="CY29" s="658"/>
      <c r="CZ29" s="659">
        <v>7.2</v>
      </c>
      <c r="DA29" s="660"/>
      <c r="DB29" s="660"/>
      <c r="DC29" s="661"/>
      <c r="DD29" s="634">
        <v>998846</v>
      </c>
      <c r="DE29" s="657"/>
      <c r="DF29" s="657"/>
      <c r="DG29" s="657"/>
      <c r="DH29" s="657"/>
      <c r="DI29" s="657"/>
      <c r="DJ29" s="657"/>
      <c r="DK29" s="658"/>
      <c r="DL29" s="634">
        <v>998846</v>
      </c>
      <c r="DM29" s="657"/>
      <c r="DN29" s="657"/>
      <c r="DO29" s="657"/>
      <c r="DP29" s="657"/>
      <c r="DQ29" s="657"/>
      <c r="DR29" s="657"/>
      <c r="DS29" s="657"/>
      <c r="DT29" s="657"/>
      <c r="DU29" s="657"/>
      <c r="DV29" s="658"/>
      <c r="DW29" s="630">
        <v>12.9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411638</v>
      </c>
      <c r="S30" s="626"/>
      <c r="T30" s="626"/>
      <c r="U30" s="626"/>
      <c r="V30" s="626"/>
      <c r="W30" s="626"/>
      <c r="X30" s="626"/>
      <c r="Y30" s="627"/>
      <c r="Z30" s="628">
        <v>2.7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99.4</v>
      </c>
      <c r="BH30" s="684"/>
      <c r="BI30" s="684"/>
      <c r="BJ30" s="684"/>
      <c r="BK30" s="684"/>
      <c r="BL30" s="684"/>
      <c r="BM30" s="620">
        <v>97.8</v>
      </c>
      <c r="BN30" s="684"/>
      <c r="BO30" s="684"/>
      <c r="BP30" s="684"/>
      <c r="BQ30" s="685"/>
      <c r="BR30" s="683">
        <v>99.5</v>
      </c>
      <c r="BS30" s="684"/>
      <c r="BT30" s="684"/>
      <c r="BU30" s="684"/>
      <c r="BV30" s="684"/>
      <c r="BW30" s="684"/>
      <c r="BX30" s="620">
        <v>97.5</v>
      </c>
      <c r="BY30" s="684"/>
      <c r="BZ30" s="684"/>
      <c r="CA30" s="684"/>
      <c r="CB30" s="685"/>
      <c r="CD30" s="688"/>
      <c r="CE30" s="689"/>
      <c r="CF30" s="639" t="s">
        <v>294</v>
      </c>
      <c r="CG30" s="640"/>
      <c r="CH30" s="640"/>
      <c r="CI30" s="640"/>
      <c r="CJ30" s="640"/>
      <c r="CK30" s="640"/>
      <c r="CL30" s="640"/>
      <c r="CM30" s="640"/>
      <c r="CN30" s="640"/>
      <c r="CO30" s="640"/>
      <c r="CP30" s="640"/>
      <c r="CQ30" s="641"/>
      <c r="CR30" s="625">
        <v>993480</v>
      </c>
      <c r="CS30" s="626"/>
      <c r="CT30" s="626"/>
      <c r="CU30" s="626"/>
      <c r="CV30" s="626"/>
      <c r="CW30" s="626"/>
      <c r="CX30" s="626"/>
      <c r="CY30" s="627"/>
      <c r="CZ30" s="659">
        <v>6.9</v>
      </c>
      <c r="DA30" s="660"/>
      <c r="DB30" s="660"/>
      <c r="DC30" s="661"/>
      <c r="DD30" s="634">
        <v>953969</v>
      </c>
      <c r="DE30" s="626"/>
      <c r="DF30" s="626"/>
      <c r="DG30" s="626"/>
      <c r="DH30" s="626"/>
      <c r="DI30" s="626"/>
      <c r="DJ30" s="626"/>
      <c r="DK30" s="627"/>
      <c r="DL30" s="634">
        <v>953969</v>
      </c>
      <c r="DM30" s="626"/>
      <c r="DN30" s="626"/>
      <c r="DO30" s="626"/>
      <c r="DP30" s="626"/>
      <c r="DQ30" s="626"/>
      <c r="DR30" s="626"/>
      <c r="DS30" s="626"/>
      <c r="DT30" s="626"/>
      <c r="DU30" s="626"/>
      <c r="DV30" s="627"/>
      <c r="DW30" s="630">
        <v>12.4</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1002547</v>
      </c>
      <c r="S31" s="626"/>
      <c r="T31" s="626"/>
      <c r="U31" s="626"/>
      <c r="V31" s="626"/>
      <c r="W31" s="626"/>
      <c r="X31" s="626"/>
      <c r="Y31" s="627"/>
      <c r="Z31" s="628">
        <v>6.6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57"/>
      <c r="BI31" s="657"/>
      <c r="BJ31" s="657"/>
      <c r="BK31" s="657"/>
      <c r="BL31" s="657"/>
      <c r="BM31" s="631">
        <v>99</v>
      </c>
      <c r="BN31" s="681"/>
      <c r="BO31" s="681"/>
      <c r="BP31" s="681"/>
      <c r="BQ31" s="682"/>
      <c r="BR31" s="680">
        <v>99.8</v>
      </c>
      <c r="BS31" s="657"/>
      <c r="BT31" s="657"/>
      <c r="BU31" s="657"/>
      <c r="BV31" s="657"/>
      <c r="BW31" s="657"/>
      <c r="BX31" s="631">
        <v>99.4</v>
      </c>
      <c r="BY31" s="681"/>
      <c r="BZ31" s="681"/>
      <c r="CA31" s="681"/>
      <c r="CB31" s="682"/>
      <c r="CD31" s="688"/>
      <c r="CE31" s="689"/>
      <c r="CF31" s="639" t="s">
        <v>298</v>
      </c>
      <c r="CG31" s="640"/>
      <c r="CH31" s="640"/>
      <c r="CI31" s="640"/>
      <c r="CJ31" s="640"/>
      <c r="CK31" s="640"/>
      <c r="CL31" s="640"/>
      <c r="CM31" s="640"/>
      <c r="CN31" s="640"/>
      <c r="CO31" s="640"/>
      <c r="CP31" s="640"/>
      <c r="CQ31" s="641"/>
      <c r="CR31" s="625">
        <v>52931</v>
      </c>
      <c r="CS31" s="657"/>
      <c r="CT31" s="657"/>
      <c r="CU31" s="657"/>
      <c r="CV31" s="657"/>
      <c r="CW31" s="657"/>
      <c r="CX31" s="657"/>
      <c r="CY31" s="658"/>
      <c r="CZ31" s="659">
        <v>0.4</v>
      </c>
      <c r="DA31" s="660"/>
      <c r="DB31" s="660"/>
      <c r="DC31" s="661"/>
      <c r="DD31" s="634">
        <v>44877</v>
      </c>
      <c r="DE31" s="657"/>
      <c r="DF31" s="657"/>
      <c r="DG31" s="657"/>
      <c r="DH31" s="657"/>
      <c r="DI31" s="657"/>
      <c r="DJ31" s="657"/>
      <c r="DK31" s="658"/>
      <c r="DL31" s="634">
        <v>44877</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852005</v>
      </c>
      <c r="S32" s="626"/>
      <c r="T32" s="626"/>
      <c r="U32" s="626"/>
      <c r="V32" s="626"/>
      <c r="W32" s="626"/>
      <c r="X32" s="626"/>
      <c r="Y32" s="627"/>
      <c r="Z32" s="628">
        <v>5.6</v>
      </c>
      <c r="AA32" s="628"/>
      <c r="AB32" s="628"/>
      <c r="AC32" s="628"/>
      <c r="AD32" s="629">
        <v>16990</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96.6</v>
      </c>
      <c r="BN32" s="693"/>
      <c r="BO32" s="693"/>
      <c r="BP32" s="693"/>
      <c r="BQ32" s="695"/>
      <c r="BR32" s="692">
        <v>99.1</v>
      </c>
      <c r="BS32" s="693"/>
      <c r="BT32" s="693"/>
      <c r="BU32" s="693"/>
      <c r="BV32" s="693"/>
      <c r="BW32" s="693"/>
      <c r="BX32" s="694">
        <v>95.6</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1405100</v>
      </c>
      <c r="S33" s="626"/>
      <c r="T33" s="626"/>
      <c r="U33" s="626"/>
      <c r="V33" s="626"/>
      <c r="W33" s="626"/>
      <c r="X33" s="626"/>
      <c r="Y33" s="627"/>
      <c r="Z33" s="628">
        <v>9.1999999999999993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8137753</v>
      </c>
      <c r="CS33" s="657"/>
      <c r="CT33" s="657"/>
      <c r="CU33" s="657"/>
      <c r="CV33" s="657"/>
      <c r="CW33" s="657"/>
      <c r="CX33" s="657"/>
      <c r="CY33" s="658"/>
      <c r="CZ33" s="659">
        <v>56.2</v>
      </c>
      <c r="DA33" s="660"/>
      <c r="DB33" s="660"/>
      <c r="DC33" s="661"/>
      <c r="DD33" s="634">
        <v>5564508</v>
      </c>
      <c r="DE33" s="657"/>
      <c r="DF33" s="657"/>
      <c r="DG33" s="657"/>
      <c r="DH33" s="657"/>
      <c r="DI33" s="657"/>
      <c r="DJ33" s="657"/>
      <c r="DK33" s="658"/>
      <c r="DL33" s="634">
        <v>4034861</v>
      </c>
      <c r="DM33" s="657"/>
      <c r="DN33" s="657"/>
      <c r="DO33" s="657"/>
      <c r="DP33" s="657"/>
      <c r="DQ33" s="657"/>
      <c r="DR33" s="657"/>
      <c r="DS33" s="657"/>
      <c r="DT33" s="657"/>
      <c r="DU33" s="657"/>
      <c r="DV33" s="658"/>
      <c r="DW33" s="630">
        <v>52.3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2553433</v>
      </c>
      <c r="CS34" s="626"/>
      <c r="CT34" s="626"/>
      <c r="CU34" s="626"/>
      <c r="CV34" s="626"/>
      <c r="CW34" s="626"/>
      <c r="CX34" s="626"/>
      <c r="CY34" s="627"/>
      <c r="CZ34" s="659">
        <v>17.600000000000001</v>
      </c>
      <c r="DA34" s="660"/>
      <c r="DB34" s="660"/>
      <c r="DC34" s="661"/>
      <c r="DD34" s="634">
        <v>1375145</v>
      </c>
      <c r="DE34" s="626"/>
      <c r="DF34" s="626"/>
      <c r="DG34" s="626"/>
      <c r="DH34" s="626"/>
      <c r="DI34" s="626"/>
      <c r="DJ34" s="626"/>
      <c r="DK34" s="627"/>
      <c r="DL34" s="634">
        <v>1105146</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323500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1886237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5009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714885</v>
      </c>
      <c r="CS35" s="657"/>
      <c r="CT35" s="657"/>
      <c r="CU35" s="657"/>
      <c r="CV35" s="657"/>
      <c r="CW35" s="657"/>
      <c r="CX35" s="657"/>
      <c r="CY35" s="658"/>
      <c r="CZ35" s="659">
        <v>4.9000000000000004</v>
      </c>
      <c r="DA35" s="660"/>
      <c r="DB35" s="660"/>
      <c r="DC35" s="661"/>
      <c r="DD35" s="634">
        <v>605206</v>
      </c>
      <c r="DE35" s="657"/>
      <c r="DF35" s="657"/>
      <c r="DG35" s="657"/>
      <c r="DH35" s="657"/>
      <c r="DI35" s="657"/>
      <c r="DJ35" s="657"/>
      <c r="DK35" s="658"/>
      <c r="DL35" s="634">
        <v>457573</v>
      </c>
      <c r="DM35" s="657"/>
      <c r="DN35" s="657"/>
      <c r="DO35" s="657"/>
      <c r="DP35" s="657"/>
      <c r="DQ35" s="657"/>
      <c r="DR35" s="657"/>
      <c r="DS35" s="657"/>
      <c r="DT35" s="657"/>
      <c r="DU35" s="657"/>
      <c r="DV35" s="658"/>
      <c r="DW35" s="630">
        <v>5.9</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15278109</v>
      </c>
      <c r="S36" s="698"/>
      <c r="T36" s="698"/>
      <c r="U36" s="698"/>
      <c r="V36" s="698"/>
      <c r="W36" s="698"/>
      <c r="X36" s="698"/>
      <c r="Y36" s="699"/>
      <c r="Z36" s="700">
        <v>100</v>
      </c>
      <c r="AA36" s="700"/>
      <c r="AB36" s="700"/>
      <c r="AC36" s="700"/>
      <c r="AD36" s="701">
        <v>7396131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893863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-26843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1524272</v>
      </c>
      <c r="CS36" s="626"/>
      <c r="CT36" s="626"/>
      <c r="CU36" s="626"/>
      <c r="CV36" s="626"/>
      <c r="CW36" s="626"/>
      <c r="CX36" s="626"/>
      <c r="CY36" s="627"/>
      <c r="CZ36" s="659">
        <v>10.5</v>
      </c>
      <c r="DA36" s="660"/>
      <c r="DB36" s="660"/>
      <c r="DC36" s="661"/>
      <c r="DD36" s="634">
        <v>1240096</v>
      </c>
      <c r="DE36" s="626"/>
      <c r="DF36" s="626"/>
      <c r="DG36" s="626"/>
      <c r="DH36" s="626"/>
      <c r="DI36" s="626"/>
      <c r="DJ36" s="626"/>
      <c r="DK36" s="627"/>
      <c r="DL36" s="634">
        <v>911643</v>
      </c>
      <c r="DM36" s="626"/>
      <c r="DN36" s="626"/>
      <c r="DO36" s="626"/>
      <c r="DP36" s="626"/>
      <c r="DQ36" s="626"/>
      <c r="DR36" s="626"/>
      <c r="DS36" s="626"/>
      <c r="DT36" s="626"/>
      <c r="DU36" s="626"/>
      <c r="DV36" s="627"/>
      <c r="DW36" s="630">
        <v>11.8</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53951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3231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838231</v>
      </c>
      <c r="CS37" s="657"/>
      <c r="CT37" s="657"/>
      <c r="CU37" s="657"/>
      <c r="CV37" s="657"/>
      <c r="CW37" s="657"/>
      <c r="CX37" s="657"/>
      <c r="CY37" s="658"/>
      <c r="CZ37" s="659">
        <v>5.8</v>
      </c>
      <c r="DA37" s="660"/>
      <c r="DB37" s="660"/>
      <c r="DC37" s="661"/>
      <c r="DD37" s="634">
        <v>824784</v>
      </c>
      <c r="DE37" s="657"/>
      <c r="DF37" s="657"/>
      <c r="DG37" s="657"/>
      <c r="DH37" s="657"/>
      <c r="DI37" s="657"/>
      <c r="DJ37" s="657"/>
      <c r="DK37" s="658"/>
      <c r="DL37" s="634">
        <v>805582</v>
      </c>
      <c r="DM37" s="657"/>
      <c r="DN37" s="657"/>
      <c r="DO37" s="657"/>
      <c r="DP37" s="657"/>
      <c r="DQ37" s="657"/>
      <c r="DR37" s="657"/>
      <c r="DS37" s="657"/>
      <c r="DT37" s="657"/>
      <c r="DU37" s="657"/>
      <c r="DV37" s="658"/>
      <c r="DW37" s="630">
        <v>10.4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15112</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5463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1871125</v>
      </c>
      <c r="CS38" s="626"/>
      <c r="CT38" s="626"/>
      <c r="CU38" s="626"/>
      <c r="CV38" s="626"/>
      <c r="CW38" s="626"/>
      <c r="CX38" s="626"/>
      <c r="CY38" s="627"/>
      <c r="CZ38" s="659">
        <v>12.9</v>
      </c>
      <c r="DA38" s="660"/>
      <c r="DB38" s="660"/>
      <c r="DC38" s="661"/>
      <c r="DD38" s="634">
        <v>1727651</v>
      </c>
      <c r="DE38" s="626"/>
      <c r="DF38" s="626"/>
      <c r="DG38" s="626"/>
      <c r="DH38" s="626"/>
      <c r="DI38" s="626"/>
      <c r="DJ38" s="626"/>
      <c r="DK38" s="627"/>
      <c r="DL38" s="634">
        <v>1560499</v>
      </c>
      <c r="DM38" s="626"/>
      <c r="DN38" s="626"/>
      <c r="DO38" s="626"/>
      <c r="DP38" s="626"/>
      <c r="DQ38" s="626"/>
      <c r="DR38" s="626"/>
      <c r="DS38" s="626"/>
      <c r="DT38" s="626"/>
      <c r="DU38" s="626"/>
      <c r="DV38" s="627"/>
      <c r="DW38" s="630">
        <v>20.2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884511</v>
      </c>
      <c r="CS39" s="657"/>
      <c r="CT39" s="657"/>
      <c r="CU39" s="657"/>
      <c r="CV39" s="657"/>
      <c r="CW39" s="657"/>
      <c r="CX39" s="657"/>
      <c r="CY39" s="658"/>
      <c r="CZ39" s="659">
        <v>6.1</v>
      </c>
      <c r="DA39" s="660"/>
      <c r="DB39" s="660"/>
      <c r="DC39" s="661"/>
      <c r="DD39" s="634">
        <v>616010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169645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589527</v>
      </c>
      <c r="CS40" s="626"/>
      <c r="CT40" s="626"/>
      <c r="CU40" s="626"/>
      <c r="CV40" s="626"/>
      <c r="CW40" s="626"/>
      <c r="CX40" s="626"/>
      <c r="CY40" s="627"/>
      <c r="CZ40" s="659">
        <v>4.0999999999999996</v>
      </c>
      <c r="DA40" s="660"/>
      <c r="DB40" s="660"/>
      <c r="DC40" s="661"/>
      <c r="DD40" s="634">
        <v>400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753666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325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1986205</v>
      </c>
      <c r="CS42" s="626"/>
      <c r="CT42" s="626"/>
      <c r="CU42" s="626"/>
      <c r="CV42" s="626"/>
      <c r="CW42" s="626"/>
      <c r="CX42" s="626"/>
      <c r="CY42" s="627"/>
      <c r="CZ42" s="659">
        <v>13.7</v>
      </c>
      <c r="DA42" s="708"/>
      <c r="DB42" s="708"/>
      <c r="DC42" s="709"/>
      <c r="DD42" s="634">
        <v>369644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44729</v>
      </c>
      <c r="CS43" s="657"/>
      <c r="CT43" s="657"/>
      <c r="CU43" s="657"/>
      <c r="CV43" s="657"/>
      <c r="CW43" s="657"/>
      <c r="CX43" s="657"/>
      <c r="CY43" s="658"/>
      <c r="CZ43" s="659">
        <v>0.3</v>
      </c>
      <c r="DA43" s="660"/>
      <c r="DB43" s="660"/>
      <c r="DC43" s="661"/>
      <c r="DD43" s="634">
        <v>44354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1984768</v>
      </c>
      <c r="CS44" s="626"/>
      <c r="CT44" s="626"/>
      <c r="CU44" s="626"/>
      <c r="CV44" s="626"/>
      <c r="CW44" s="626"/>
      <c r="CX44" s="626"/>
      <c r="CY44" s="627"/>
      <c r="CZ44" s="659">
        <v>13.7</v>
      </c>
      <c r="DA44" s="708"/>
      <c r="DB44" s="708"/>
      <c r="DC44" s="709"/>
      <c r="DD44" s="634">
        <v>368257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1093115</v>
      </c>
      <c r="CS45" s="657"/>
      <c r="CT45" s="657"/>
      <c r="CU45" s="657"/>
      <c r="CV45" s="657"/>
      <c r="CW45" s="657"/>
      <c r="CX45" s="657"/>
      <c r="CY45" s="658"/>
      <c r="CZ45" s="659">
        <v>7.6</v>
      </c>
      <c r="DA45" s="660"/>
      <c r="DB45" s="660"/>
      <c r="DC45" s="661"/>
      <c r="DD45" s="634">
        <v>37473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880667</v>
      </c>
      <c r="CS46" s="626"/>
      <c r="CT46" s="626"/>
      <c r="CU46" s="626"/>
      <c r="CV46" s="626"/>
      <c r="CW46" s="626"/>
      <c r="CX46" s="626"/>
      <c r="CY46" s="627"/>
      <c r="CZ46" s="659">
        <v>6.1</v>
      </c>
      <c r="DA46" s="708"/>
      <c r="DB46" s="708"/>
      <c r="DC46" s="709"/>
      <c r="DD46" s="634">
        <v>321122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1437</v>
      </c>
      <c r="CS47" s="657"/>
      <c r="CT47" s="657"/>
      <c r="CU47" s="657"/>
      <c r="CV47" s="657"/>
      <c r="CW47" s="657"/>
      <c r="CX47" s="657"/>
      <c r="CY47" s="658"/>
      <c r="CZ47" s="659">
        <v>0</v>
      </c>
      <c r="DA47" s="660"/>
      <c r="DB47" s="660"/>
      <c r="DC47" s="661"/>
      <c r="DD47" s="634">
        <v>1387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14469386</v>
      </c>
      <c r="CS49" s="693"/>
      <c r="CT49" s="693"/>
      <c r="CU49" s="693"/>
      <c r="CV49" s="693"/>
      <c r="CW49" s="693"/>
      <c r="CX49" s="693"/>
      <c r="CY49" s="720"/>
      <c r="CZ49" s="721">
        <v>100</v>
      </c>
      <c r="DA49" s="722"/>
      <c r="DB49" s="722"/>
      <c r="DC49" s="723"/>
      <c r="DD49" s="724">
        <v>8989745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14969</v>
      </c>
      <c r="R7" s="755"/>
      <c r="S7" s="755"/>
      <c r="T7" s="755"/>
      <c r="U7" s="755"/>
      <c r="V7" s="755">
        <v>14167</v>
      </c>
      <c r="W7" s="755"/>
      <c r="X7" s="755"/>
      <c r="Y7" s="755"/>
      <c r="Z7" s="755"/>
      <c r="AA7" s="755">
        <v>802</v>
      </c>
      <c r="AB7" s="755"/>
      <c r="AC7" s="755"/>
      <c r="AD7" s="755"/>
      <c r="AE7" s="756"/>
      <c r="AF7" s="757">
        <v>776</v>
      </c>
      <c r="AG7" s="758"/>
      <c r="AH7" s="758"/>
      <c r="AI7" s="758"/>
      <c r="AJ7" s="759"/>
      <c r="AK7" s="794"/>
      <c r="AL7" s="795"/>
      <c r="AM7" s="795"/>
      <c r="AN7" s="795"/>
      <c r="AO7" s="795"/>
      <c r="AP7" s="795">
        <v>12168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9</v>
      </c>
      <c r="CI7" s="792"/>
      <c r="CJ7" s="792"/>
      <c r="CK7" s="792"/>
      <c r="CL7" s="793"/>
      <c r="CM7" s="791">
        <v>103</v>
      </c>
      <c r="CN7" s="792"/>
      <c r="CO7" s="792"/>
      <c r="CP7" s="792"/>
      <c r="CQ7" s="793"/>
      <c r="CR7" s="791">
        <v>35</v>
      </c>
      <c r="CS7" s="792"/>
      <c r="CT7" s="792"/>
      <c r="CU7" s="792"/>
      <c r="CV7" s="793"/>
      <c r="CW7" s="791" t="s">
        <v>549</v>
      </c>
      <c r="CX7" s="792"/>
      <c r="CY7" s="792"/>
      <c r="CZ7" s="792"/>
      <c r="DA7" s="793"/>
      <c r="DB7" s="791" t="s">
        <v>549</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49</v>
      </c>
      <c r="R8" s="779"/>
      <c r="S8" s="779"/>
      <c r="T8" s="779"/>
      <c r="U8" s="779"/>
      <c r="V8" s="779">
        <v>47</v>
      </c>
      <c r="W8" s="779"/>
      <c r="X8" s="779"/>
      <c r="Y8" s="779"/>
      <c r="Z8" s="779"/>
      <c r="AA8" s="779">
        <v>2</v>
      </c>
      <c r="AB8" s="779"/>
      <c r="AC8" s="779"/>
      <c r="AD8" s="779"/>
      <c r="AE8" s="780"/>
      <c r="AF8" s="781">
        <v>2</v>
      </c>
      <c r="AG8" s="782"/>
      <c r="AH8" s="782"/>
      <c r="AI8" s="782"/>
      <c r="AJ8" s="783"/>
      <c r="AK8" s="784">
        <v>3</v>
      </c>
      <c r="AL8" s="785"/>
      <c r="AM8" s="785"/>
      <c r="AN8" s="785"/>
      <c r="AO8" s="785"/>
      <c r="AP8" s="785" t="s">
        <v>544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4</v>
      </c>
      <c r="CI8" s="802"/>
      <c r="CJ8" s="802"/>
      <c r="CK8" s="802"/>
      <c r="CL8" s="803"/>
      <c r="CM8" s="801">
        <v>246</v>
      </c>
      <c r="CN8" s="802"/>
      <c r="CO8" s="802"/>
      <c r="CP8" s="802"/>
      <c r="CQ8" s="803"/>
      <c r="CR8" s="801">
        <v>3</v>
      </c>
      <c r="CS8" s="802"/>
      <c r="CT8" s="802"/>
      <c r="CU8" s="802"/>
      <c r="CV8" s="803"/>
      <c r="CW8" s="801" t="s">
        <v>550</v>
      </c>
      <c r="CX8" s="802"/>
      <c r="CY8" s="802"/>
      <c r="CZ8" s="802"/>
      <c r="DA8" s="803"/>
      <c r="DB8" s="801" t="s">
        <v>551</v>
      </c>
      <c r="DC8" s="802"/>
      <c r="DD8" s="802"/>
      <c r="DE8" s="802"/>
      <c r="DF8" s="803"/>
      <c r="DG8" s="801">
        <v>211</v>
      </c>
      <c r="DH8" s="802"/>
      <c r="DI8" s="802"/>
      <c r="DJ8" s="802"/>
      <c r="DK8" s="803"/>
      <c r="DL8" s="801" t="s">
        <v>551</v>
      </c>
      <c r="DM8" s="802"/>
      <c r="DN8" s="802"/>
      <c r="DO8" s="802"/>
      <c r="DP8" s="803"/>
      <c r="DQ8" s="801" t="s">
        <v>549</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276</v>
      </c>
      <c r="R9" s="779"/>
      <c r="S9" s="779"/>
      <c r="T9" s="779"/>
      <c r="U9" s="779"/>
      <c r="V9" s="779">
        <v>271</v>
      </c>
      <c r="W9" s="779"/>
      <c r="X9" s="779"/>
      <c r="Y9" s="779"/>
      <c r="Z9" s="779"/>
      <c r="AA9" s="779">
        <v>5</v>
      </c>
      <c r="AB9" s="779"/>
      <c r="AC9" s="779"/>
      <c r="AD9" s="779"/>
      <c r="AE9" s="780"/>
      <c r="AF9" s="781">
        <v>5</v>
      </c>
      <c r="AG9" s="782"/>
      <c r="AH9" s="782"/>
      <c r="AI9" s="782"/>
      <c r="AJ9" s="783"/>
      <c r="AK9" s="784">
        <v>12</v>
      </c>
      <c r="AL9" s="785"/>
      <c r="AM9" s="785"/>
      <c r="AN9" s="785"/>
      <c r="AO9" s="785"/>
      <c r="AP9" s="785">
        <v>79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783</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2918</v>
      </c>
      <c r="R28" s="843"/>
      <c r="S28" s="843"/>
      <c r="T28" s="843"/>
      <c r="U28" s="843"/>
      <c r="V28" s="843">
        <v>2913</v>
      </c>
      <c r="W28" s="843"/>
      <c r="X28" s="843"/>
      <c r="Y28" s="843"/>
      <c r="Z28" s="843"/>
      <c r="AA28" s="843">
        <v>5</v>
      </c>
      <c r="AB28" s="843"/>
      <c r="AC28" s="843"/>
      <c r="AD28" s="843"/>
      <c r="AE28" s="844"/>
      <c r="AF28" s="845">
        <v>5</v>
      </c>
      <c r="AG28" s="843"/>
      <c r="AH28" s="843"/>
      <c r="AI28" s="843"/>
      <c r="AJ28" s="846"/>
      <c r="AK28" s="847">
        <v>251</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2793</v>
      </c>
      <c r="R29" s="779"/>
      <c r="S29" s="779"/>
      <c r="T29" s="779"/>
      <c r="U29" s="779"/>
      <c r="V29" s="779">
        <v>2752</v>
      </c>
      <c r="W29" s="779"/>
      <c r="X29" s="779"/>
      <c r="Y29" s="779"/>
      <c r="Z29" s="779"/>
      <c r="AA29" s="779">
        <v>41</v>
      </c>
      <c r="AB29" s="779"/>
      <c r="AC29" s="779"/>
      <c r="AD29" s="779"/>
      <c r="AE29" s="780"/>
      <c r="AF29" s="781">
        <v>41</v>
      </c>
      <c r="AG29" s="782"/>
      <c r="AH29" s="782"/>
      <c r="AI29" s="782"/>
      <c r="AJ29" s="783"/>
      <c r="AK29" s="850">
        <v>391</v>
      </c>
      <c r="AL29" s="851"/>
      <c r="AM29" s="851"/>
      <c r="AN29" s="851"/>
      <c r="AO29" s="851"/>
      <c r="AP29" s="851" t="s">
        <v>544</v>
      </c>
      <c r="AQ29" s="851"/>
      <c r="AR29" s="851"/>
      <c r="AS29" s="851"/>
      <c r="AT29" s="851"/>
      <c r="AU29" s="851" t="s">
        <v>544</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240</v>
      </c>
      <c r="R30" s="779"/>
      <c r="S30" s="779"/>
      <c r="T30" s="779"/>
      <c r="U30" s="779"/>
      <c r="V30" s="779">
        <v>238</v>
      </c>
      <c r="W30" s="779"/>
      <c r="X30" s="779"/>
      <c r="Y30" s="779"/>
      <c r="Z30" s="779"/>
      <c r="AA30" s="779">
        <v>2</v>
      </c>
      <c r="AB30" s="779"/>
      <c r="AC30" s="779"/>
      <c r="AD30" s="779"/>
      <c r="AE30" s="780"/>
      <c r="AF30" s="781">
        <v>2</v>
      </c>
      <c r="AG30" s="782"/>
      <c r="AH30" s="782"/>
      <c r="AI30" s="782"/>
      <c r="AJ30" s="783"/>
      <c r="AK30" s="850">
        <v>86</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8</v>
      </c>
      <c r="R31" s="779"/>
      <c r="S31" s="779"/>
      <c r="T31" s="779"/>
      <c r="U31" s="779"/>
      <c r="V31" s="779">
        <v>8</v>
      </c>
      <c r="W31" s="779"/>
      <c r="X31" s="779"/>
      <c r="Y31" s="779"/>
      <c r="Z31" s="779"/>
      <c r="AA31" s="779" t="s">
        <v>544</v>
      </c>
      <c r="AB31" s="779"/>
      <c r="AC31" s="779"/>
      <c r="AD31" s="779"/>
      <c r="AE31" s="780"/>
      <c r="AF31" s="781" t="s">
        <v>112</v>
      </c>
      <c r="AG31" s="782"/>
      <c r="AH31" s="782"/>
      <c r="AI31" s="782"/>
      <c r="AJ31" s="783"/>
      <c r="AK31" s="850" t="s">
        <v>544</v>
      </c>
      <c r="AL31" s="851"/>
      <c r="AM31" s="851"/>
      <c r="AN31" s="851"/>
      <c r="AO31" s="851"/>
      <c r="AP31" s="851" t="s">
        <v>544</v>
      </c>
      <c r="AQ31" s="851"/>
      <c r="AR31" s="851"/>
      <c r="AS31" s="851"/>
      <c r="AT31" s="851"/>
      <c r="AU31" s="851" t="s">
        <v>544</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27</v>
      </c>
      <c r="R32" s="779"/>
      <c r="S32" s="779"/>
      <c r="T32" s="779"/>
      <c r="U32" s="779"/>
      <c r="V32" s="779">
        <v>20</v>
      </c>
      <c r="W32" s="779"/>
      <c r="X32" s="779"/>
      <c r="Y32" s="779"/>
      <c r="Z32" s="779"/>
      <c r="AA32" s="779">
        <v>7</v>
      </c>
      <c r="AB32" s="779"/>
      <c r="AC32" s="779"/>
      <c r="AD32" s="779"/>
      <c r="AE32" s="780"/>
      <c r="AF32" s="781">
        <v>7</v>
      </c>
      <c r="AG32" s="782"/>
      <c r="AH32" s="782"/>
      <c r="AI32" s="782"/>
      <c r="AJ32" s="783"/>
      <c r="AK32" s="850" t="s">
        <v>544</v>
      </c>
      <c r="AL32" s="851"/>
      <c r="AM32" s="851"/>
      <c r="AN32" s="851"/>
      <c r="AO32" s="851"/>
      <c r="AP32" s="851">
        <v>599</v>
      </c>
      <c r="AQ32" s="851"/>
      <c r="AR32" s="851"/>
      <c r="AS32" s="851"/>
      <c r="AT32" s="851"/>
      <c r="AU32" s="851" t="s">
        <v>544</v>
      </c>
      <c r="AV32" s="851"/>
      <c r="AW32" s="851"/>
      <c r="AX32" s="851"/>
      <c r="AY32" s="851"/>
      <c r="AZ32" s="852" t="s">
        <v>545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635</v>
      </c>
      <c r="R33" s="779"/>
      <c r="S33" s="779"/>
      <c r="T33" s="779"/>
      <c r="U33" s="779"/>
      <c r="V33" s="779">
        <v>33</v>
      </c>
      <c r="W33" s="779"/>
      <c r="X33" s="779"/>
      <c r="Y33" s="779"/>
      <c r="Z33" s="779"/>
      <c r="AA33" s="779">
        <v>602</v>
      </c>
      <c r="AB33" s="779"/>
      <c r="AC33" s="779"/>
      <c r="AD33" s="779"/>
      <c r="AE33" s="780"/>
      <c r="AF33" s="781">
        <v>602</v>
      </c>
      <c r="AG33" s="782"/>
      <c r="AH33" s="782"/>
      <c r="AI33" s="782"/>
      <c r="AJ33" s="783"/>
      <c r="AK33" s="850">
        <v>15</v>
      </c>
      <c r="AL33" s="851"/>
      <c r="AM33" s="851"/>
      <c r="AN33" s="851"/>
      <c r="AO33" s="851"/>
      <c r="AP33" s="851">
        <v>1216</v>
      </c>
      <c r="AQ33" s="851"/>
      <c r="AR33" s="851"/>
      <c r="AS33" s="851"/>
      <c r="AT33" s="851"/>
      <c r="AU33" s="851">
        <v>128</v>
      </c>
      <c r="AV33" s="851"/>
      <c r="AW33" s="851"/>
      <c r="AX33" s="851"/>
      <c r="AY33" s="851"/>
      <c r="AZ33" s="852" t="s">
        <v>544</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310</v>
      </c>
      <c r="R34" s="779"/>
      <c r="S34" s="779"/>
      <c r="T34" s="779"/>
      <c r="U34" s="779"/>
      <c r="V34" s="779">
        <v>186</v>
      </c>
      <c r="W34" s="779"/>
      <c r="X34" s="779"/>
      <c r="Y34" s="779"/>
      <c r="Z34" s="779"/>
      <c r="AA34" s="779">
        <v>124</v>
      </c>
      <c r="AB34" s="779"/>
      <c r="AC34" s="779"/>
      <c r="AD34" s="779"/>
      <c r="AE34" s="780"/>
      <c r="AF34" s="781">
        <v>124</v>
      </c>
      <c r="AG34" s="782"/>
      <c r="AH34" s="782"/>
      <c r="AI34" s="782"/>
      <c r="AJ34" s="783"/>
      <c r="AK34" s="850">
        <v>58</v>
      </c>
      <c r="AL34" s="851"/>
      <c r="AM34" s="851"/>
      <c r="AN34" s="851"/>
      <c r="AO34" s="851"/>
      <c r="AP34" s="851">
        <v>861</v>
      </c>
      <c r="AQ34" s="851"/>
      <c r="AR34" s="851"/>
      <c r="AS34" s="851"/>
      <c r="AT34" s="851"/>
      <c r="AU34" s="851">
        <v>477</v>
      </c>
      <c r="AV34" s="851"/>
      <c r="AW34" s="851"/>
      <c r="AX34" s="851"/>
      <c r="AY34" s="851"/>
      <c r="AZ34" s="852" t="s">
        <v>546</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795</v>
      </c>
      <c r="R35" s="779"/>
      <c r="S35" s="779"/>
      <c r="T35" s="779"/>
      <c r="U35" s="779"/>
      <c r="V35" s="779">
        <v>775</v>
      </c>
      <c r="W35" s="779"/>
      <c r="X35" s="779"/>
      <c r="Y35" s="779"/>
      <c r="Z35" s="779"/>
      <c r="AA35" s="779">
        <v>20</v>
      </c>
      <c r="AB35" s="779"/>
      <c r="AC35" s="779"/>
      <c r="AD35" s="779"/>
      <c r="AE35" s="780"/>
      <c r="AF35" s="781">
        <v>20</v>
      </c>
      <c r="AG35" s="782"/>
      <c r="AH35" s="782"/>
      <c r="AI35" s="782"/>
      <c r="AJ35" s="783"/>
      <c r="AK35" s="850">
        <v>447</v>
      </c>
      <c r="AL35" s="851"/>
      <c r="AM35" s="851"/>
      <c r="AN35" s="851"/>
      <c r="AO35" s="851"/>
      <c r="AP35" s="851">
        <v>5778</v>
      </c>
      <c r="AQ35" s="851"/>
      <c r="AR35" s="851"/>
      <c r="AS35" s="851"/>
      <c r="AT35" s="851"/>
      <c r="AU35" s="851">
        <v>4876</v>
      </c>
      <c r="AV35" s="851"/>
      <c r="AW35" s="851"/>
      <c r="AX35" s="851"/>
      <c r="AY35" s="851"/>
      <c r="AZ35" s="852" t="s">
        <v>545</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376</v>
      </c>
      <c r="R36" s="779"/>
      <c r="S36" s="779"/>
      <c r="T36" s="779"/>
      <c r="U36" s="779"/>
      <c r="V36" s="779">
        <v>365</v>
      </c>
      <c r="W36" s="779"/>
      <c r="X36" s="779"/>
      <c r="Y36" s="779"/>
      <c r="Z36" s="779"/>
      <c r="AA36" s="779">
        <v>11</v>
      </c>
      <c r="AB36" s="779"/>
      <c r="AC36" s="779"/>
      <c r="AD36" s="779"/>
      <c r="AE36" s="780"/>
      <c r="AF36" s="781">
        <v>4</v>
      </c>
      <c r="AG36" s="782"/>
      <c r="AH36" s="782"/>
      <c r="AI36" s="782"/>
      <c r="AJ36" s="783"/>
      <c r="AK36" s="850">
        <v>241</v>
      </c>
      <c r="AL36" s="851"/>
      <c r="AM36" s="851"/>
      <c r="AN36" s="851"/>
      <c r="AO36" s="851"/>
      <c r="AP36" s="851">
        <v>1654</v>
      </c>
      <c r="AQ36" s="851"/>
      <c r="AR36" s="851"/>
      <c r="AS36" s="851"/>
      <c r="AT36" s="851"/>
      <c r="AU36" s="851">
        <v>1510</v>
      </c>
      <c r="AV36" s="851"/>
      <c r="AW36" s="851"/>
      <c r="AX36" s="851"/>
      <c r="AY36" s="851"/>
      <c r="AZ36" s="852" t="s">
        <v>544</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344</v>
      </c>
      <c r="R37" s="779"/>
      <c r="S37" s="779"/>
      <c r="T37" s="779"/>
      <c r="U37" s="779"/>
      <c r="V37" s="779">
        <v>336</v>
      </c>
      <c r="W37" s="779"/>
      <c r="X37" s="779"/>
      <c r="Y37" s="779"/>
      <c r="Z37" s="779"/>
      <c r="AA37" s="779">
        <v>8</v>
      </c>
      <c r="AB37" s="779"/>
      <c r="AC37" s="779"/>
      <c r="AD37" s="779"/>
      <c r="AE37" s="780"/>
      <c r="AF37" s="781">
        <v>8</v>
      </c>
      <c r="AG37" s="782"/>
      <c r="AH37" s="782"/>
      <c r="AI37" s="782"/>
      <c r="AJ37" s="783"/>
      <c r="AK37" s="850">
        <v>225</v>
      </c>
      <c r="AL37" s="851"/>
      <c r="AM37" s="851"/>
      <c r="AN37" s="851"/>
      <c r="AO37" s="851"/>
      <c r="AP37" s="851">
        <v>1988</v>
      </c>
      <c r="AQ37" s="851"/>
      <c r="AR37" s="851"/>
      <c r="AS37" s="851"/>
      <c r="AT37" s="851"/>
      <c r="AU37" s="851">
        <v>1883</v>
      </c>
      <c r="AV37" s="851"/>
      <c r="AW37" s="851"/>
      <c r="AX37" s="851"/>
      <c r="AY37" s="851"/>
      <c r="AZ37" s="852" t="s">
        <v>545</v>
      </c>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814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552</v>
      </c>
      <c r="C68" s="890"/>
      <c r="D68" s="890"/>
      <c r="E68" s="890"/>
      <c r="F68" s="890"/>
      <c r="G68" s="890"/>
      <c r="H68" s="890"/>
      <c r="I68" s="890"/>
      <c r="J68" s="890"/>
      <c r="K68" s="890"/>
      <c r="L68" s="890"/>
      <c r="M68" s="890"/>
      <c r="N68" s="890"/>
      <c r="O68" s="890"/>
      <c r="P68" s="891"/>
      <c r="Q68" s="892">
        <v>212</v>
      </c>
      <c r="R68" s="886"/>
      <c r="S68" s="886"/>
      <c r="T68" s="886"/>
      <c r="U68" s="886"/>
      <c r="V68" s="886">
        <v>205</v>
      </c>
      <c r="W68" s="886"/>
      <c r="X68" s="886"/>
      <c r="Y68" s="886"/>
      <c r="Z68" s="886"/>
      <c r="AA68" s="886">
        <v>7</v>
      </c>
      <c r="AB68" s="886"/>
      <c r="AC68" s="886"/>
      <c r="AD68" s="886"/>
      <c r="AE68" s="886"/>
      <c r="AF68" s="886">
        <v>6</v>
      </c>
      <c r="AG68" s="886"/>
      <c r="AH68" s="886"/>
      <c r="AI68" s="886"/>
      <c r="AJ68" s="886"/>
      <c r="AK68" s="886">
        <v>14</v>
      </c>
      <c r="AL68" s="886"/>
      <c r="AM68" s="886"/>
      <c r="AN68" s="886"/>
      <c r="AO68" s="886"/>
      <c r="AP68" s="886" t="s">
        <v>568</v>
      </c>
      <c r="AQ68" s="886"/>
      <c r="AR68" s="886"/>
      <c r="AS68" s="886"/>
      <c r="AT68" s="886"/>
      <c r="AU68" s="886" t="s">
        <v>568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553</v>
      </c>
      <c r="C69" s="894"/>
      <c r="D69" s="894"/>
      <c r="E69" s="894"/>
      <c r="F69" s="894"/>
      <c r="G69" s="894"/>
      <c r="H69" s="894"/>
      <c r="I69" s="894"/>
      <c r="J69" s="894"/>
      <c r="K69" s="894"/>
      <c r="L69" s="894"/>
      <c r="M69" s="894"/>
      <c r="N69" s="894"/>
      <c r="O69" s="894"/>
      <c r="P69" s="895"/>
      <c r="Q69" s="896">
        <v>99</v>
      </c>
      <c r="R69" s="851"/>
      <c r="S69" s="851"/>
      <c r="T69" s="851"/>
      <c r="U69" s="851"/>
      <c r="V69" s="851">
        <v>96</v>
      </c>
      <c r="W69" s="851"/>
      <c r="X69" s="851"/>
      <c r="Y69" s="851"/>
      <c r="Z69" s="851"/>
      <c r="AA69" s="851">
        <v>3</v>
      </c>
      <c r="AB69" s="851"/>
      <c r="AC69" s="851"/>
      <c r="AD69" s="851"/>
      <c r="AE69" s="851"/>
      <c r="AF69" s="851">
        <v>3</v>
      </c>
      <c r="AG69" s="851"/>
      <c r="AH69" s="851"/>
      <c r="AI69" s="851"/>
      <c r="AJ69" s="851"/>
      <c r="AK69" s="851">
        <v>8</v>
      </c>
      <c r="AL69" s="851"/>
      <c r="AM69" s="851"/>
      <c r="AN69" s="851"/>
      <c r="AO69" s="851"/>
      <c r="AP69" s="897" t="s">
        <v>568</v>
      </c>
      <c r="AQ69" s="898"/>
      <c r="AR69" s="898"/>
      <c r="AS69" s="898"/>
      <c r="AT69" s="850"/>
      <c r="AU69" s="897" t="s">
        <v>568</v>
      </c>
      <c r="AV69" s="898"/>
      <c r="AW69" s="898"/>
      <c r="AX69" s="898"/>
      <c r="AY69" s="850"/>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554</v>
      </c>
      <c r="C70" s="894"/>
      <c r="D70" s="894"/>
      <c r="E70" s="894"/>
      <c r="F70" s="894"/>
      <c r="G70" s="894"/>
      <c r="H70" s="894"/>
      <c r="I70" s="894"/>
      <c r="J70" s="894"/>
      <c r="K70" s="894"/>
      <c r="L70" s="894"/>
      <c r="M70" s="894"/>
      <c r="N70" s="894"/>
      <c r="O70" s="894"/>
      <c r="P70" s="895"/>
      <c r="Q70" s="896">
        <v>109</v>
      </c>
      <c r="R70" s="851"/>
      <c r="S70" s="851"/>
      <c r="T70" s="851"/>
      <c r="U70" s="851"/>
      <c r="V70" s="851">
        <v>103</v>
      </c>
      <c r="W70" s="851"/>
      <c r="X70" s="851"/>
      <c r="Y70" s="851"/>
      <c r="Z70" s="851"/>
      <c r="AA70" s="851">
        <v>6</v>
      </c>
      <c r="AB70" s="851"/>
      <c r="AC70" s="851"/>
      <c r="AD70" s="851"/>
      <c r="AE70" s="851"/>
      <c r="AF70" s="851">
        <v>6</v>
      </c>
      <c r="AG70" s="851"/>
      <c r="AH70" s="851"/>
      <c r="AI70" s="851"/>
      <c r="AJ70" s="851"/>
      <c r="AK70" s="851" t="s">
        <v>568</v>
      </c>
      <c r="AL70" s="851"/>
      <c r="AM70" s="851"/>
      <c r="AN70" s="851"/>
      <c r="AO70" s="851"/>
      <c r="AP70" s="897" t="s">
        <v>568</v>
      </c>
      <c r="AQ70" s="898"/>
      <c r="AR70" s="898"/>
      <c r="AS70" s="898"/>
      <c r="AT70" s="850"/>
      <c r="AU70" s="897" t="s">
        <v>568</v>
      </c>
      <c r="AV70" s="898"/>
      <c r="AW70" s="898"/>
      <c r="AX70" s="898"/>
      <c r="AY70" s="850"/>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555</v>
      </c>
      <c r="C71" s="894"/>
      <c r="D71" s="894"/>
      <c r="E71" s="894"/>
      <c r="F71" s="894"/>
      <c r="G71" s="894"/>
      <c r="H71" s="894"/>
      <c r="I71" s="894"/>
      <c r="J71" s="894"/>
      <c r="K71" s="894"/>
      <c r="L71" s="894"/>
      <c r="M71" s="894"/>
      <c r="N71" s="894"/>
      <c r="O71" s="894"/>
      <c r="P71" s="895"/>
      <c r="Q71" s="896">
        <v>412</v>
      </c>
      <c r="R71" s="851"/>
      <c r="S71" s="851"/>
      <c r="T71" s="851"/>
      <c r="U71" s="851"/>
      <c r="V71" s="851">
        <v>400</v>
      </c>
      <c r="W71" s="851"/>
      <c r="X71" s="851"/>
      <c r="Y71" s="851"/>
      <c r="Z71" s="851"/>
      <c r="AA71" s="851">
        <v>12</v>
      </c>
      <c r="AB71" s="851"/>
      <c r="AC71" s="851"/>
      <c r="AD71" s="851"/>
      <c r="AE71" s="851"/>
      <c r="AF71" s="851">
        <v>12</v>
      </c>
      <c r="AG71" s="851"/>
      <c r="AH71" s="851"/>
      <c r="AI71" s="851"/>
      <c r="AJ71" s="851"/>
      <c r="AK71" s="851">
        <v>15</v>
      </c>
      <c r="AL71" s="851"/>
      <c r="AM71" s="851"/>
      <c r="AN71" s="851"/>
      <c r="AO71" s="851"/>
      <c r="AP71" s="897" t="s">
        <v>568</v>
      </c>
      <c r="AQ71" s="898"/>
      <c r="AR71" s="898"/>
      <c r="AS71" s="898"/>
      <c r="AT71" s="850"/>
      <c r="AU71" s="897" t="s">
        <v>568</v>
      </c>
      <c r="AV71" s="898"/>
      <c r="AW71" s="898"/>
      <c r="AX71" s="898"/>
      <c r="AY71" s="850"/>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556</v>
      </c>
      <c r="C72" s="894"/>
      <c r="D72" s="894"/>
      <c r="E72" s="894"/>
      <c r="F72" s="894"/>
      <c r="G72" s="894"/>
      <c r="H72" s="894"/>
      <c r="I72" s="894"/>
      <c r="J72" s="894"/>
      <c r="K72" s="894"/>
      <c r="L72" s="894"/>
      <c r="M72" s="894"/>
      <c r="N72" s="894"/>
      <c r="O72" s="894"/>
      <c r="P72" s="895"/>
      <c r="Q72" s="896">
        <v>312</v>
      </c>
      <c r="R72" s="851"/>
      <c r="S72" s="851"/>
      <c r="T72" s="851"/>
      <c r="U72" s="851"/>
      <c r="V72" s="851">
        <v>294</v>
      </c>
      <c r="W72" s="851"/>
      <c r="X72" s="851"/>
      <c r="Y72" s="851"/>
      <c r="Z72" s="851"/>
      <c r="AA72" s="851">
        <v>18</v>
      </c>
      <c r="AB72" s="851"/>
      <c r="AC72" s="851"/>
      <c r="AD72" s="851"/>
      <c r="AE72" s="851"/>
      <c r="AF72" s="851">
        <v>18</v>
      </c>
      <c r="AG72" s="851"/>
      <c r="AH72" s="851"/>
      <c r="AI72" s="851"/>
      <c r="AJ72" s="851"/>
      <c r="AK72" s="851" t="s">
        <v>568</v>
      </c>
      <c r="AL72" s="851"/>
      <c r="AM72" s="851"/>
      <c r="AN72" s="851"/>
      <c r="AO72" s="851"/>
      <c r="AP72" s="897" t="s">
        <v>568</v>
      </c>
      <c r="AQ72" s="898"/>
      <c r="AR72" s="898"/>
      <c r="AS72" s="898"/>
      <c r="AT72" s="850"/>
      <c r="AU72" s="897" t="s">
        <v>568</v>
      </c>
      <c r="AV72" s="898"/>
      <c r="AW72" s="898"/>
      <c r="AX72" s="898"/>
      <c r="AY72" s="850"/>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557</v>
      </c>
      <c r="C73" s="894"/>
      <c r="D73" s="894"/>
      <c r="E73" s="894"/>
      <c r="F73" s="894"/>
      <c r="G73" s="894"/>
      <c r="H73" s="894"/>
      <c r="I73" s="894"/>
      <c r="J73" s="894"/>
      <c r="K73" s="894"/>
      <c r="L73" s="894"/>
      <c r="M73" s="894"/>
      <c r="N73" s="894"/>
      <c r="O73" s="894"/>
      <c r="P73" s="895"/>
      <c r="Q73" s="896">
        <v>275</v>
      </c>
      <c r="R73" s="851"/>
      <c r="S73" s="851"/>
      <c r="T73" s="851"/>
      <c r="U73" s="851"/>
      <c r="V73" s="851">
        <v>254</v>
      </c>
      <c r="W73" s="851"/>
      <c r="X73" s="851"/>
      <c r="Y73" s="851"/>
      <c r="Z73" s="851"/>
      <c r="AA73" s="851">
        <v>21</v>
      </c>
      <c r="AB73" s="851"/>
      <c r="AC73" s="851"/>
      <c r="AD73" s="851"/>
      <c r="AE73" s="851"/>
      <c r="AF73" s="851">
        <v>21</v>
      </c>
      <c r="AG73" s="851"/>
      <c r="AH73" s="851"/>
      <c r="AI73" s="851"/>
      <c r="AJ73" s="851"/>
      <c r="AK73" s="851">
        <v>8</v>
      </c>
      <c r="AL73" s="851"/>
      <c r="AM73" s="851"/>
      <c r="AN73" s="851"/>
      <c r="AO73" s="851"/>
      <c r="AP73" s="897" t="s">
        <v>568</v>
      </c>
      <c r="AQ73" s="898"/>
      <c r="AR73" s="898"/>
      <c r="AS73" s="898"/>
      <c r="AT73" s="850"/>
      <c r="AU73" s="897" t="s">
        <v>568</v>
      </c>
      <c r="AV73" s="898"/>
      <c r="AW73" s="898"/>
      <c r="AX73" s="898"/>
      <c r="AY73" s="850"/>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558</v>
      </c>
      <c r="C74" s="894"/>
      <c r="D74" s="894"/>
      <c r="E74" s="894"/>
      <c r="F74" s="894"/>
      <c r="G74" s="894"/>
      <c r="H74" s="894"/>
      <c r="I74" s="894"/>
      <c r="J74" s="894"/>
      <c r="K74" s="894"/>
      <c r="L74" s="894"/>
      <c r="M74" s="894"/>
      <c r="N74" s="894"/>
      <c r="O74" s="894"/>
      <c r="P74" s="895"/>
      <c r="Q74" s="896">
        <v>336</v>
      </c>
      <c r="R74" s="851"/>
      <c r="S74" s="851"/>
      <c r="T74" s="851"/>
      <c r="U74" s="851"/>
      <c r="V74" s="851">
        <v>303</v>
      </c>
      <c r="W74" s="851"/>
      <c r="X74" s="851"/>
      <c r="Y74" s="851"/>
      <c r="Z74" s="851"/>
      <c r="AA74" s="851">
        <v>33</v>
      </c>
      <c r="AB74" s="851"/>
      <c r="AC74" s="851"/>
      <c r="AD74" s="851"/>
      <c r="AE74" s="851"/>
      <c r="AF74" s="851">
        <v>23</v>
      </c>
      <c r="AG74" s="851"/>
      <c r="AH74" s="851"/>
      <c r="AI74" s="851"/>
      <c r="AJ74" s="851"/>
      <c r="AK74" s="851" t="s">
        <v>568</v>
      </c>
      <c r="AL74" s="851"/>
      <c r="AM74" s="851"/>
      <c r="AN74" s="851"/>
      <c r="AO74" s="851"/>
      <c r="AP74" s="897" t="s">
        <v>568</v>
      </c>
      <c r="AQ74" s="898"/>
      <c r="AR74" s="898"/>
      <c r="AS74" s="898"/>
      <c r="AT74" s="850"/>
      <c r="AU74" s="897" t="s">
        <v>568</v>
      </c>
      <c r="AV74" s="898"/>
      <c r="AW74" s="898"/>
      <c r="AX74" s="898"/>
      <c r="AY74" s="850"/>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559</v>
      </c>
      <c r="C75" s="894"/>
      <c r="D75" s="894"/>
      <c r="E75" s="894"/>
      <c r="F75" s="894"/>
      <c r="G75" s="894"/>
      <c r="H75" s="894"/>
      <c r="I75" s="894"/>
      <c r="J75" s="894"/>
      <c r="K75" s="894"/>
      <c r="L75" s="894"/>
      <c r="M75" s="894"/>
      <c r="N75" s="894"/>
      <c r="O75" s="894"/>
      <c r="P75" s="895"/>
      <c r="Q75" s="901">
        <v>348</v>
      </c>
      <c r="R75" s="898"/>
      <c r="S75" s="898"/>
      <c r="T75" s="898"/>
      <c r="U75" s="850"/>
      <c r="V75" s="897">
        <v>341</v>
      </c>
      <c r="W75" s="898"/>
      <c r="X75" s="898"/>
      <c r="Y75" s="898"/>
      <c r="Z75" s="850"/>
      <c r="AA75" s="897">
        <v>7</v>
      </c>
      <c r="AB75" s="898"/>
      <c r="AC75" s="898"/>
      <c r="AD75" s="898"/>
      <c r="AE75" s="850"/>
      <c r="AF75" s="897">
        <v>7</v>
      </c>
      <c r="AG75" s="898"/>
      <c r="AH75" s="898"/>
      <c r="AI75" s="898"/>
      <c r="AJ75" s="850"/>
      <c r="AK75" s="897">
        <v>66</v>
      </c>
      <c r="AL75" s="898"/>
      <c r="AM75" s="898"/>
      <c r="AN75" s="898"/>
      <c r="AO75" s="850"/>
      <c r="AP75" s="897" t="s">
        <v>568</v>
      </c>
      <c r="AQ75" s="898"/>
      <c r="AR75" s="898"/>
      <c r="AS75" s="898"/>
      <c r="AT75" s="850"/>
      <c r="AU75" s="897" t="s">
        <v>568</v>
      </c>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560</v>
      </c>
      <c r="C76" s="894"/>
      <c r="D76" s="894"/>
      <c r="E76" s="894"/>
      <c r="F76" s="894"/>
      <c r="G76" s="894"/>
      <c r="H76" s="894"/>
      <c r="I76" s="894"/>
      <c r="J76" s="894"/>
      <c r="K76" s="894"/>
      <c r="L76" s="894"/>
      <c r="M76" s="894"/>
      <c r="N76" s="894"/>
      <c r="O76" s="894"/>
      <c r="P76" s="895"/>
      <c r="Q76" s="901">
        <v>329</v>
      </c>
      <c r="R76" s="898"/>
      <c r="S76" s="898"/>
      <c r="T76" s="898"/>
      <c r="U76" s="850"/>
      <c r="V76" s="897">
        <v>318</v>
      </c>
      <c r="W76" s="898"/>
      <c r="X76" s="898"/>
      <c r="Y76" s="898"/>
      <c r="Z76" s="850"/>
      <c r="AA76" s="897">
        <v>11</v>
      </c>
      <c r="AB76" s="898"/>
      <c r="AC76" s="898"/>
      <c r="AD76" s="898"/>
      <c r="AE76" s="850"/>
      <c r="AF76" s="897">
        <v>12</v>
      </c>
      <c r="AG76" s="898"/>
      <c r="AH76" s="898"/>
      <c r="AI76" s="898"/>
      <c r="AJ76" s="850"/>
      <c r="AK76" s="897">
        <v>27</v>
      </c>
      <c r="AL76" s="898"/>
      <c r="AM76" s="898"/>
      <c r="AN76" s="898"/>
      <c r="AO76" s="850"/>
      <c r="AP76" s="897">
        <v>189</v>
      </c>
      <c r="AQ76" s="898"/>
      <c r="AR76" s="898"/>
      <c r="AS76" s="898"/>
      <c r="AT76" s="850"/>
      <c r="AU76" s="897">
        <v>43</v>
      </c>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561</v>
      </c>
      <c r="C77" s="894"/>
      <c r="D77" s="894"/>
      <c r="E77" s="894"/>
      <c r="F77" s="894"/>
      <c r="G77" s="894"/>
      <c r="H77" s="894"/>
      <c r="I77" s="894"/>
      <c r="J77" s="894"/>
      <c r="K77" s="894"/>
      <c r="L77" s="894"/>
      <c r="M77" s="894"/>
      <c r="N77" s="894"/>
      <c r="O77" s="894"/>
      <c r="P77" s="895"/>
      <c r="Q77" s="901">
        <v>1300</v>
      </c>
      <c r="R77" s="898"/>
      <c r="S77" s="898"/>
      <c r="T77" s="898"/>
      <c r="U77" s="850"/>
      <c r="V77" s="897">
        <v>1270</v>
      </c>
      <c r="W77" s="898"/>
      <c r="X77" s="898"/>
      <c r="Y77" s="898"/>
      <c r="Z77" s="850"/>
      <c r="AA77" s="897">
        <v>30</v>
      </c>
      <c r="AB77" s="898"/>
      <c r="AC77" s="898"/>
      <c r="AD77" s="898"/>
      <c r="AE77" s="850"/>
      <c r="AF77" s="897">
        <v>30</v>
      </c>
      <c r="AG77" s="898"/>
      <c r="AH77" s="898"/>
      <c r="AI77" s="898"/>
      <c r="AJ77" s="850"/>
      <c r="AK77" s="897" t="s">
        <v>567</v>
      </c>
      <c r="AL77" s="898"/>
      <c r="AM77" s="898"/>
      <c r="AN77" s="898"/>
      <c r="AO77" s="850"/>
      <c r="AP77" s="897">
        <v>2300</v>
      </c>
      <c r="AQ77" s="898"/>
      <c r="AR77" s="898"/>
      <c r="AS77" s="898"/>
      <c r="AT77" s="850"/>
      <c r="AU77" s="897">
        <v>1556</v>
      </c>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562</v>
      </c>
      <c r="C78" s="894"/>
      <c r="D78" s="894"/>
      <c r="E78" s="894"/>
      <c r="F78" s="894"/>
      <c r="G78" s="894"/>
      <c r="H78" s="894"/>
      <c r="I78" s="894"/>
      <c r="J78" s="894"/>
      <c r="K78" s="894"/>
      <c r="L78" s="894"/>
      <c r="M78" s="894"/>
      <c r="N78" s="894"/>
      <c r="O78" s="894"/>
      <c r="P78" s="895"/>
      <c r="Q78" s="901">
        <v>455</v>
      </c>
      <c r="R78" s="898"/>
      <c r="S78" s="898"/>
      <c r="T78" s="898"/>
      <c r="U78" s="850"/>
      <c r="V78" s="897">
        <v>429</v>
      </c>
      <c r="W78" s="898"/>
      <c r="X78" s="898"/>
      <c r="Y78" s="898"/>
      <c r="Z78" s="850"/>
      <c r="AA78" s="897">
        <v>26</v>
      </c>
      <c r="AB78" s="898"/>
      <c r="AC78" s="898"/>
      <c r="AD78" s="898"/>
      <c r="AE78" s="850"/>
      <c r="AF78" s="897">
        <v>26</v>
      </c>
      <c r="AG78" s="898"/>
      <c r="AH78" s="898"/>
      <c r="AI78" s="898"/>
      <c r="AJ78" s="850"/>
      <c r="AK78" s="897" t="s">
        <v>568</v>
      </c>
      <c r="AL78" s="898"/>
      <c r="AM78" s="898"/>
      <c r="AN78" s="898"/>
      <c r="AO78" s="850"/>
      <c r="AP78" s="897" t="s">
        <v>568</v>
      </c>
      <c r="AQ78" s="898"/>
      <c r="AR78" s="898"/>
      <c r="AS78" s="898"/>
      <c r="AT78" s="850"/>
      <c r="AU78" s="897" t="s">
        <v>568</v>
      </c>
      <c r="AV78" s="898"/>
      <c r="AW78" s="898"/>
      <c r="AX78" s="898"/>
      <c r="AY78" s="850"/>
      <c r="AZ78" s="902"/>
      <c r="BA78" s="903"/>
      <c r="BB78" s="903"/>
      <c r="BC78" s="903"/>
      <c r="BD78" s="904"/>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563</v>
      </c>
      <c r="C79" s="894"/>
      <c r="D79" s="894"/>
      <c r="E79" s="894"/>
      <c r="F79" s="894"/>
      <c r="G79" s="894"/>
      <c r="H79" s="894"/>
      <c r="I79" s="894"/>
      <c r="J79" s="894"/>
      <c r="K79" s="894"/>
      <c r="L79" s="894"/>
      <c r="M79" s="894"/>
      <c r="N79" s="894"/>
      <c r="O79" s="894"/>
      <c r="P79" s="895"/>
      <c r="Q79" s="901">
        <v>193</v>
      </c>
      <c r="R79" s="898"/>
      <c r="S79" s="898"/>
      <c r="T79" s="898"/>
      <c r="U79" s="850"/>
      <c r="V79" s="897">
        <v>181</v>
      </c>
      <c r="W79" s="898"/>
      <c r="X79" s="898"/>
      <c r="Y79" s="898"/>
      <c r="Z79" s="850"/>
      <c r="AA79" s="897">
        <v>12</v>
      </c>
      <c r="AB79" s="898"/>
      <c r="AC79" s="898"/>
      <c r="AD79" s="898"/>
      <c r="AE79" s="850"/>
      <c r="AF79" s="897">
        <v>12</v>
      </c>
      <c r="AG79" s="898"/>
      <c r="AH79" s="898"/>
      <c r="AI79" s="898"/>
      <c r="AJ79" s="850"/>
      <c r="AK79" s="897" t="s">
        <v>568</v>
      </c>
      <c r="AL79" s="898"/>
      <c r="AM79" s="898"/>
      <c r="AN79" s="898"/>
      <c r="AO79" s="850"/>
      <c r="AP79" s="897" t="s">
        <v>568</v>
      </c>
      <c r="AQ79" s="898"/>
      <c r="AR79" s="898"/>
      <c r="AS79" s="898"/>
      <c r="AT79" s="850"/>
      <c r="AU79" s="897" t="s">
        <v>568</v>
      </c>
      <c r="AV79" s="898"/>
      <c r="AW79" s="898"/>
      <c r="AX79" s="898"/>
      <c r="AY79" s="850"/>
      <c r="AZ79" s="902"/>
      <c r="BA79" s="903"/>
      <c r="BB79" s="903"/>
      <c r="BC79" s="903"/>
      <c r="BD79" s="904"/>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564</v>
      </c>
      <c r="C80" s="894"/>
      <c r="D80" s="894"/>
      <c r="E80" s="894"/>
      <c r="F80" s="894"/>
      <c r="G80" s="894"/>
      <c r="H80" s="894"/>
      <c r="I80" s="894"/>
      <c r="J80" s="894"/>
      <c r="K80" s="894"/>
      <c r="L80" s="894"/>
      <c r="M80" s="894"/>
      <c r="N80" s="894"/>
      <c r="O80" s="894"/>
      <c r="P80" s="895"/>
      <c r="Q80" s="901">
        <v>368</v>
      </c>
      <c r="R80" s="898"/>
      <c r="S80" s="898"/>
      <c r="T80" s="898"/>
      <c r="U80" s="850"/>
      <c r="V80" s="897">
        <v>221</v>
      </c>
      <c r="W80" s="898"/>
      <c r="X80" s="898"/>
      <c r="Y80" s="898"/>
      <c r="Z80" s="850"/>
      <c r="AA80" s="897">
        <v>146</v>
      </c>
      <c r="AB80" s="898"/>
      <c r="AC80" s="898"/>
      <c r="AD80" s="898"/>
      <c r="AE80" s="850"/>
      <c r="AF80" s="897">
        <v>146</v>
      </c>
      <c r="AG80" s="898"/>
      <c r="AH80" s="898"/>
      <c r="AI80" s="898"/>
      <c r="AJ80" s="850"/>
      <c r="AK80" s="897">
        <v>4</v>
      </c>
      <c r="AL80" s="898"/>
      <c r="AM80" s="898"/>
      <c r="AN80" s="898"/>
      <c r="AO80" s="850"/>
      <c r="AP80" s="897" t="s">
        <v>568</v>
      </c>
      <c r="AQ80" s="898"/>
      <c r="AR80" s="898"/>
      <c r="AS80" s="898"/>
      <c r="AT80" s="850"/>
      <c r="AU80" s="897" t="s">
        <v>568</v>
      </c>
      <c r="AV80" s="898"/>
      <c r="AW80" s="898"/>
      <c r="AX80" s="898"/>
      <c r="AY80" s="850"/>
      <c r="AZ80" s="902"/>
      <c r="BA80" s="903"/>
      <c r="BB80" s="903"/>
      <c r="BC80" s="903"/>
      <c r="BD80" s="904"/>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565</v>
      </c>
      <c r="C81" s="894"/>
      <c r="D81" s="894"/>
      <c r="E81" s="894"/>
      <c r="F81" s="894"/>
      <c r="G81" s="894"/>
      <c r="H81" s="894"/>
      <c r="I81" s="894"/>
      <c r="J81" s="894"/>
      <c r="K81" s="894"/>
      <c r="L81" s="894"/>
      <c r="M81" s="894"/>
      <c r="N81" s="894"/>
      <c r="O81" s="894"/>
      <c r="P81" s="895"/>
      <c r="Q81" s="901">
        <v>2125</v>
      </c>
      <c r="R81" s="898"/>
      <c r="S81" s="898"/>
      <c r="T81" s="898"/>
      <c r="U81" s="850"/>
      <c r="V81" s="897">
        <v>2067</v>
      </c>
      <c r="W81" s="898"/>
      <c r="X81" s="898"/>
      <c r="Y81" s="898"/>
      <c r="Z81" s="850"/>
      <c r="AA81" s="897">
        <v>58</v>
      </c>
      <c r="AB81" s="898"/>
      <c r="AC81" s="898"/>
      <c r="AD81" s="898"/>
      <c r="AE81" s="850"/>
      <c r="AF81" s="897">
        <v>58</v>
      </c>
      <c r="AG81" s="898"/>
      <c r="AH81" s="898"/>
      <c r="AI81" s="898"/>
      <c r="AJ81" s="850"/>
      <c r="AK81" s="897">
        <v>125</v>
      </c>
      <c r="AL81" s="898"/>
      <c r="AM81" s="898"/>
      <c r="AN81" s="898"/>
      <c r="AO81" s="850"/>
      <c r="AP81" s="897" t="s">
        <v>568</v>
      </c>
      <c r="AQ81" s="898"/>
      <c r="AR81" s="898"/>
      <c r="AS81" s="898"/>
      <c r="AT81" s="850"/>
      <c r="AU81" s="897" t="s">
        <v>568</v>
      </c>
      <c r="AV81" s="898"/>
      <c r="AW81" s="898"/>
      <c r="AX81" s="898"/>
      <c r="AY81" s="850"/>
      <c r="AZ81" s="902"/>
      <c r="BA81" s="903"/>
      <c r="BB81" s="903"/>
      <c r="BC81" s="903"/>
      <c r="BD81" s="904"/>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566</v>
      </c>
      <c r="C82" s="894"/>
      <c r="D82" s="894"/>
      <c r="E82" s="894"/>
      <c r="F82" s="894"/>
      <c r="G82" s="894"/>
      <c r="H82" s="894"/>
      <c r="I82" s="894"/>
      <c r="J82" s="894"/>
      <c r="K82" s="894"/>
      <c r="L82" s="894"/>
      <c r="M82" s="894"/>
      <c r="N82" s="894"/>
      <c r="O82" s="894"/>
      <c r="P82" s="895"/>
      <c r="Q82" s="901">
        <v>273707</v>
      </c>
      <c r="R82" s="898"/>
      <c r="S82" s="898"/>
      <c r="T82" s="898"/>
      <c r="U82" s="850"/>
      <c r="V82" s="897">
        <v>260942</v>
      </c>
      <c r="W82" s="898"/>
      <c r="X82" s="898"/>
      <c r="Y82" s="898"/>
      <c r="Z82" s="850"/>
      <c r="AA82" s="897">
        <v>12765</v>
      </c>
      <c r="AB82" s="898"/>
      <c r="AC82" s="898"/>
      <c r="AD82" s="898"/>
      <c r="AE82" s="850"/>
      <c r="AF82" s="897">
        <v>12765</v>
      </c>
      <c r="AG82" s="898"/>
      <c r="AH82" s="898"/>
      <c r="AI82" s="898"/>
      <c r="AJ82" s="850"/>
      <c r="AK82" s="897">
        <v>1788</v>
      </c>
      <c r="AL82" s="898"/>
      <c r="AM82" s="898"/>
      <c r="AN82" s="898"/>
      <c r="AO82" s="850"/>
      <c r="AP82" s="897" t="s">
        <v>568</v>
      </c>
      <c r="AQ82" s="898"/>
      <c r="AR82" s="898"/>
      <c r="AS82" s="898"/>
      <c r="AT82" s="850"/>
      <c r="AU82" s="897" t="s">
        <v>568</v>
      </c>
      <c r="AV82" s="898"/>
      <c r="AW82" s="898"/>
      <c r="AX82" s="898"/>
      <c r="AY82" s="850"/>
      <c r="AZ82" s="902"/>
      <c r="BA82" s="903"/>
      <c r="BB82" s="903"/>
      <c r="BC82" s="903"/>
      <c r="BD82" s="904"/>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c r="CS102" s="870"/>
      <c r="CT102" s="870"/>
      <c r="CU102" s="870"/>
      <c r="CV102" s="916"/>
      <c r="CW102" s="915"/>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409</v>
      </c>
      <c r="AB109" s="918"/>
      <c r="AC109" s="918"/>
      <c r="AD109" s="918"/>
      <c r="AE109" s="919"/>
      <c r="AF109" s="917" t="s">
        <v>288</v>
      </c>
      <c r="AG109" s="918"/>
      <c r="AH109" s="918"/>
      <c r="AI109" s="918"/>
      <c r="AJ109" s="919"/>
      <c r="AK109" s="917" t="s">
        <v>287</v>
      </c>
      <c r="AL109" s="918"/>
      <c r="AM109" s="918"/>
      <c r="AN109" s="918"/>
      <c r="AO109" s="919"/>
      <c r="AP109" s="917" t="s">
        <v>410</v>
      </c>
      <c r="AQ109" s="918"/>
      <c r="AR109" s="918"/>
      <c r="AS109" s="918"/>
      <c r="AT109" s="920"/>
      <c r="AU109" s="937" t="s">
        <v>408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409</v>
      </c>
      <c r="BR109" s="918"/>
      <c r="BS109" s="918"/>
      <c r="BT109" s="918"/>
      <c r="BU109" s="919"/>
      <c r="BV109" s="917" t="s">
        <v>288</v>
      </c>
      <c r="BW109" s="918"/>
      <c r="BX109" s="918"/>
      <c r="BY109" s="918"/>
      <c r="BZ109" s="919"/>
      <c r="CA109" s="917" t="s">
        <v>287</v>
      </c>
      <c r="CB109" s="918"/>
      <c r="CC109" s="918"/>
      <c r="CD109" s="918"/>
      <c r="CE109" s="919"/>
      <c r="CF109" s="938" t="s">
        <v>410</v>
      </c>
      <c r="CG109" s="938"/>
      <c r="CH109" s="938"/>
      <c r="CI109" s="938"/>
      <c r="CJ109" s="938"/>
      <c r="CK109" s="917" t="s">
        <v>411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409</v>
      </c>
      <c r="DH109" s="918"/>
      <c r="DI109" s="918"/>
      <c r="DJ109" s="918"/>
      <c r="DK109" s="919"/>
      <c r="DL109" s="917" t="s">
        <v>288</v>
      </c>
      <c r="DM109" s="918"/>
      <c r="DN109" s="918"/>
      <c r="DO109" s="918"/>
      <c r="DP109" s="919"/>
      <c r="DQ109" s="917" t="s">
        <v>287</v>
      </c>
      <c r="DR109" s="918"/>
      <c r="DS109" s="918"/>
      <c r="DT109" s="918"/>
      <c r="DU109" s="919"/>
      <c r="DV109" s="917" t="s">
        <v>410</v>
      </c>
      <c r="DW109" s="918"/>
      <c r="DX109" s="918"/>
      <c r="DY109" s="918"/>
      <c r="DZ109" s="920"/>
    </row>
    <row r="110" spans="1:131" s="199" customFormat="1" ht="26.25" customHeight="1" x14ac:dyDescent="0.15">
      <c r="A110" s="921" t="s">
        <v>412</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1050659</v>
      </c>
      <c r="AB110" s="925"/>
      <c r="AC110" s="925"/>
      <c r="AD110" s="925"/>
      <c r="AE110" s="926"/>
      <c r="AF110" s="927">
        <v>1011287</v>
      </c>
      <c r="AG110" s="925"/>
      <c r="AH110" s="925"/>
      <c r="AI110" s="925"/>
      <c r="AJ110" s="926"/>
      <c r="AK110" s="927">
        <v>1046411</v>
      </c>
      <c r="AL110" s="925"/>
      <c r="AM110" s="925"/>
      <c r="AN110" s="925"/>
      <c r="AO110" s="926"/>
      <c r="AP110" s="928">
        <v>16.3</v>
      </c>
      <c r="AQ110" s="929"/>
      <c r="AR110" s="929"/>
      <c r="AS110" s="929"/>
      <c r="AT110" s="930"/>
      <c r="AU110" s="931" t="s">
        <v>61</v>
      </c>
      <c r="AV110" s="932"/>
      <c r="AW110" s="932"/>
      <c r="AX110" s="932"/>
      <c r="AY110" s="932"/>
      <c r="AZ110" s="973" t="s">
        <v>413</v>
      </c>
      <c r="BA110" s="922"/>
      <c r="BB110" s="922"/>
      <c r="BC110" s="922"/>
      <c r="BD110" s="922"/>
      <c r="BE110" s="922"/>
      <c r="BF110" s="922"/>
      <c r="BG110" s="922"/>
      <c r="BH110" s="922"/>
      <c r="BI110" s="922"/>
      <c r="BJ110" s="922"/>
      <c r="BK110" s="922"/>
      <c r="BL110" s="922"/>
      <c r="BM110" s="922"/>
      <c r="BN110" s="922"/>
      <c r="BO110" s="922"/>
      <c r="BP110" s="923"/>
      <c r="BQ110" s="959">
        <v>9825778</v>
      </c>
      <c r="BR110" s="960"/>
      <c r="BS110" s="960"/>
      <c r="BT110" s="960"/>
      <c r="BU110" s="960"/>
      <c r="BV110" s="960">
        <v>11834921</v>
      </c>
      <c r="BW110" s="960"/>
      <c r="BX110" s="960"/>
      <c r="BY110" s="960"/>
      <c r="BZ110" s="960"/>
      <c r="CA110" s="960">
        <v>12246540</v>
      </c>
      <c r="CB110" s="960"/>
      <c r="CC110" s="960"/>
      <c r="CD110" s="960"/>
      <c r="CE110" s="960"/>
      <c r="CF110" s="974">
        <v>191.2</v>
      </c>
      <c r="CG110" s="975"/>
      <c r="CH110" s="975"/>
      <c r="CI110" s="975"/>
      <c r="CJ110" s="975"/>
      <c r="CK110" s="976" t="s">
        <v>414</v>
      </c>
      <c r="CL110" s="977"/>
      <c r="CM110" s="956" t="s">
        <v>415</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416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417</v>
      </c>
      <c r="BA111" s="983"/>
      <c r="BB111" s="983"/>
      <c r="BC111" s="983"/>
      <c r="BD111" s="983"/>
      <c r="BE111" s="983"/>
      <c r="BF111" s="983"/>
      <c r="BG111" s="983"/>
      <c r="BH111" s="983"/>
      <c r="BI111" s="983"/>
      <c r="BJ111" s="983"/>
      <c r="BK111" s="983"/>
      <c r="BL111" s="983"/>
      <c r="BM111" s="983"/>
      <c r="BN111" s="983"/>
      <c r="BO111" s="983"/>
      <c r="BP111" s="984"/>
      <c r="BQ111" s="952">
        <v>1055425</v>
      </c>
      <c r="BR111" s="953"/>
      <c r="BS111" s="953"/>
      <c r="BT111" s="953"/>
      <c r="BU111" s="953"/>
      <c r="BV111" s="953">
        <v>971431</v>
      </c>
      <c r="BW111" s="953"/>
      <c r="BX111" s="953"/>
      <c r="BY111" s="953"/>
      <c r="BZ111" s="953"/>
      <c r="CA111" s="953">
        <v>985956</v>
      </c>
      <c r="CB111" s="953"/>
      <c r="CC111" s="953"/>
      <c r="CD111" s="953"/>
      <c r="CE111" s="953"/>
      <c r="CF111" s="947">
        <v>15.4</v>
      </c>
      <c r="CG111" s="948"/>
      <c r="CH111" s="948"/>
      <c r="CI111" s="948"/>
      <c r="CJ111" s="948"/>
      <c r="CK111" s="978"/>
      <c r="CL111" s="979"/>
      <c r="CM111" s="949" t="s">
        <v>418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x14ac:dyDescent="0.15">
      <c r="A112" s="985" t="s">
        <v>419</v>
      </c>
      <c r="B112" s="986"/>
      <c r="C112" s="983" t="s">
        <v>420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421</v>
      </c>
      <c r="BA112" s="983"/>
      <c r="BB112" s="983"/>
      <c r="BC112" s="983"/>
      <c r="BD112" s="983"/>
      <c r="BE112" s="983"/>
      <c r="BF112" s="983"/>
      <c r="BG112" s="983"/>
      <c r="BH112" s="983"/>
      <c r="BI112" s="983"/>
      <c r="BJ112" s="983"/>
      <c r="BK112" s="983"/>
      <c r="BL112" s="983"/>
      <c r="BM112" s="983"/>
      <c r="BN112" s="983"/>
      <c r="BO112" s="983"/>
      <c r="BP112" s="984"/>
      <c r="BQ112" s="952">
        <v>10282611</v>
      </c>
      <c r="BR112" s="953"/>
      <c r="BS112" s="953"/>
      <c r="BT112" s="953"/>
      <c r="BU112" s="953"/>
      <c r="BV112" s="953">
        <v>9544905</v>
      </c>
      <c r="BW112" s="953"/>
      <c r="BX112" s="953"/>
      <c r="BY112" s="953"/>
      <c r="BZ112" s="953"/>
      <c r="CA112" s="953">
        <v>8873887</v>
      </c>
      <c r="CB112" s="953"/>
      <c r="CC112" s="953"/>
      <c r="CD112" s="953"/>
      <c r="CE112" s="953"/>
      <c r="CF112" s="947">
        <v>138.6</v>
      </c>
      <c r="CG112" s="948"/>
      <c r="CH112" s="948"/>
      <c r="CI112" s="948"/>
      <c r="CJ112" s="948"/>
      <c r="CK112" s="978"/>
      <c r="CL112" s="979"/>
      <c r="CM112" s="949" t="s">
        <v>422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423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951197</v>
      </c>
      <c r="AB113" s="967"/>
      <c r="AC113" s="967"/>
      <c r="AD113" s="967"/>
      <c r="AE113" s="968"/>
      <c r="AF113" s="969">
        <v>920886</v>
      </c>
      <c r="AG113" s="967"/>
      <c r="AH113" s="967"/>
      <c r="AI113" s="967"/>
      <c r="AJ113" s="968"/>
      <c r="AK113" s="969">
        <v>920483</v>
      </c>
      <c r="AL113" s="967"/>
      <c r="AM113" s="967"/>
      <c r="AN113" s="967"/>
      <c r="AO113" s="968"/>
      <c r="AP113" s="970">
        <v>14.4</v>
      </c>
      <c r="AQ113" s="971"/>
      <c r="AR113" s="971"/>
      <c r="AS113" s="971"/>
      <c r="AT113" s="972"/>
      <c r="AU113" s="933"/>
      <c r="AV113" s="934"/>
      <c r="AW113" s="934"/>
      <c r="AX113" s="934"/>
      <c r="AY113" s="934"/>
      <c r="AZ113" s="982" t="s">
        <v>424</v>
      </c>
      <c r="BA113" s="983"/>
      <c r="BB113" s="983"/>
      <c r="BC113" s="983"/>
      <c r="BD113" s="983"/>
      <c r="BE113" s="983"/>
      <c r="BF113" s="983"/>
      <c r="BG113" s="983"/>
      <c r="BH113" s="983"/>
      <c r="BI113" s="983"/>
      <c r="BJ113" s="983"/>
      <c r="BK113" s="983"/>
      <c r="BL113" s="983"/>
      <c r="BM113" s="983"/>
      <c r="BN113" s="983"/>
      <c r="BO113" s="983"/>
      <c r="BP113" s="984"/>
      <c r="BQ113" s="952">
        <v>1854675</v>
      </c>
      <c r="BR113" s="953"/>
      <c r="BS113" s="953"/>
      <c r="BT113" s="953"/>
      <c r="BU113" s="953"/>
      <c r="BV113" s="953">
        <v>1698813</v>
      </c>
      <c r="BW113" s="953"/>
      <c r="BX113" s="953"/>
      <c r="BY113" s="953"/>
      <c r="BZ113" s="953"/>
      <c r="CA113" s="953">
        <v>1598762</v>
      </c>
      <c r="CB113" s="953"/>
      <c r="CC113" s="953"/>
      <c r="CD113" s="953"/>
      <c r="CE113" s="953"/>
      <c r="CF113" s="947">
        <v>25</v>
      </c>
      <c r="CG113" s="948"/>
      <c r="CH113" s="948"/>
      <c r="CI113" s="948"/>
      <c r="CJ113" s="948"/>
      <c r="CK113" s="978"/>
      <c r="CL113" s="979"/>
      <c r="CM113" s="949" t="s">
        <v>425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426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193764</v>
      </c>
      <c r="AB114" s="992"/>
      <c r="AC114" s="992"/>
      <c r="AD114" s="992"/>
      <c r="AE114" s="993"/>
      <c r="AF114" s="994">
        <v>148754</v>
      </c>
      <c r="AG114" s="992"/>
      <c r="AH114" s="992"/>
      <c r="AI114" s="992"/>
      <c r="AJ114" s="993"/>
      <c r="AK114" s="994">
        <v>159364</v>
      </c>
      <c r="AL114" s="992"/>
      <c r="AM114" s="992"/>
      <c r="AN114" s="992"/>
      <c r="AO114" s="993"/>
      <c r="AP114" s="995">
        <v>2.5</v>
      </c>
      <c r="AQ114" s="996"/>
      <c r="AR114" s="996"/>
      <c r="AS114" s="996"/>
      <c r="AT114" s="997"/>
      <c r="AU114" s="933"/>
      <c r="AV114" s="934"/>
      <c r="AW114" s="934"/>
      <c r="AX114" s="934"/>
      <c r="AY114" s="934"/>
      <c r="AZ114" s="982" t="s">
        <v>427</v>
      </c>
      <c r="BA114" s="983"/>
      <c r="BB114" s="983"/>
      <c r="BC114" s="983"/>
      <c r="BD114" s="983"/>
      <c r="BE114" s="983"/>
      <c r="BF114" s="983"/>
      <c r="BG114" s="983"/>
      <c r="BH114" s="983"/>
      <c r="BI114" s="983"/>
      <c r="BJ114" s="983"/>
      <c r="BK114" s="983"/>
      <c r="BL114" s="983"/>
      <c r="BM114" s="983"/>
      <c r="BN114" s="983"/>
      <c r="BO114" s="983"/>
      <c r="BP114" s="984"/>
      <c r="BQ114" s="952">
        <v>2271407</v>
      </c>
      <c r="BR114" s="953"/>
      <c r="BS114" s="953"/>
      <c r="BT114" s="953"/>
      <c r="BU114" s="953"/>
      <c r="BV114" s="953">
        <v>2136480</v>
      </c>
      <c r="BW114" s="953"/>
      <c r="BX114" s="953"/>
      <c r="BY114" s="953"/>
      <c r="BZ114" s="953"/>
      <c r="CA114" s="953">
        <v>2091100</v>
      </c>
      <c r="CB114" s="953"/>
      <c r="CC114" s="953"/>
      <c r="CD114" s="953"/>
      <c r="CE114" s="953"/>
      <c r="CF114" s="947">
        <v>32.700000000000003</v>
      </c>
      <c r="CG114" s="948"/>
      <c r="CH114" s="948"/>
      <c r="CI114" s="948"/>
      <c r="CJ114" s="948"/>
      <c r="CK114" s="978"/>
      <c r="CL114" s="979"/>
      <c r="CM114" s="949" t="s">
        <v>428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429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54</v>
      </c>
      <c r="AB115" s="967"/>
      <c r="AC115" s="967"/>
      <c r="AD115" s="967"/>
      <c r="AE115" s="968"/>
      <c r="AF115" s="969">
        <v>36</v>
      </c>
      <c r="AG115" s="967"/>
      <c r="AH115" s="967"/>
      <c r="AI115" s="967"/>
      <c r="AJ115" s="968"/>
      <c r="AK115" s="969">
        <v>21</v>
      </c>
      <c r="AL115" s="967"/>
      <c r="AM115" s="967"/>
      <c r="AN115" s="967"/>
      <c r="AO115" s="968"/>
      <c r="AP115" s="970">
        <v>0</v>
      </c>
      <c r="AQ115" s="971"/>
      <c r="AR115" s="971"/>
      <c r="AS115" s="971"/>
      <c r="AT115" s="972"/>
      <c r="AU115" s="933"/>
      <c r="AV115" s="934"/>
      <c r="AW115" s="934"/>
      <c r="AX115" s="934"/>
      <c r="AY115" s="934"/>
      <c r="AZ115" s="982" t="s">
        <v>430</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215425</v>
      </c>
      <c r="DH115" s="992"/>
      <c r="DI115" s="992"/>
      <c r="DJ115" s="992"/>
      <c r="DK115" s="993"/>
      <c r="DL115" s="994">
        <v>215431</v>
      </c>
      <c r="DM115" s="992"/>
      <c r="DN115" s="992"/>
      <c r="DO115" s="992"/>
      <c r="DP115" s="993"/>
      <c r="DQ115" s="994">
        <v>313956</v>
      </c>
      <c r="DR115" s="992"/>
      <c r="DS115" s="992"/>
      <c r="DT115" s="992"/>
      <c r="DU115" s="993"/>
      <c r="DV115" s="995">
        <v>4.9000000000000004</v>
      </c>
      <c r="DW115" s="996"/>
      <c r="DX115" s="996"/>
      <c r="DY115" s="996"/>
      <c r="DZ115" s="997"/>
    </row>
    <row r="116" spans="1:130" s="199" customFormat="1" ht="26.25" customHeight="1" x14ac:dyDescent="0.15">
      <c r="A116" s="989"/>
      <c r="B116" s="990"/>
      <c r="C116" s="998" t="s">
        <v>432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4</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433</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434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435</v>
      </c>
      <c r="Z117" s="919"/>
      <c r="AA117" s="1009">
        <v>2195678</v>
      </c>
      <c r="AB117" s="1010"/>
      <c r="AC117" s="1010"/>
      <c r="AD117" s="1010"/>
      <c r="AE117" s="1011"/>
      <c r="AF117" s="1012">
        <v>2080963</v>
      </c>
      <c r="AG117" s="1010"/>
      <c r="AH117" s="1010"/>
      <c r="AI117" s="1010"/>
      <c r="AJ117" s="1011"/>
      <c r="AK117" s="1012">
        <v>2126279</v>
      </c>
      <c r="AL117" s="1010"/>
      <c r="AM117" s="1010"/>
      <c r="AN117" s="1010"/>
      <c r="AO117" s="1011"/>
      <c r="AP117" s="1013"/>
      <c r="AQ117" s="1014"/>
      <c r="AR117" s="1014"/>
      <c r="AS117" s="1014"/>
      <c r="AT117" s="1015"/>
      <c r="AU117" s="933"/>
      <c r="AV117" s="934"/>
      <c r="AW117" s="934"/>
      <c r="AX117" s="934"/>
      <c r="AY117" s="934"/>
      <c r="AZ117" s="1000" t="s">
        <v>436</v>
      </c>
      <c r="BA117" s="1001"/>
      <c r="BB117" s="1001"/>
      <c r="BC117" s="1001"/>
      <c r="BD117" s="1001"/>
      <c r="BE117" s="1001"/>
      <c r="BF117" s="1001"/>
      <c r="BG117" s="1001"/>
      <c r="BH117" s="1001"/>
      <c r="BI117" s="1001"/>
      <c r="BJ117" s="1001"/>
      <c r="BK117" s="1001"/>
      <c r="BL117" s="1001"/>
      <c r="BM117" s="1001"/>
      <c r="BN117" s="1001"/>
      <c r="BO117" s="1001"/>
      <c r="BP117" s="1002"/>
      <c r="BQ117" s="952" t="s">
        <v>437</v>
      </c>
      <c r="BR117" s="953"/>
      <c r="BS117" s="953"/>
      <c r="BT117" s="953"/>
      <c r="BU117" s="953"/>
      <c r="BV117" s="953" t="s">
        <v>437</v>
      </c>
      <c r="BW117" s="953"/>
      <c r="BX117" s="953"/>
      <c r="BY117" s="953"/>
      <c r="BZ117" s="953"/>
      <c r="CA117" s="953" t="s">
        <v>437</v>
      </c>
      <c r="CB117" s="953"/>
      <c r="CC117" s="953"/>
      <c r="CD117" s="953"/>
      <c r="CE117" s="953"/>
      <c r="CF117" s="947" t="s">
        <v>437</v>
      </c>
      <c r="CG117" s="948"/>
      <c r="CH117" s="948"/>
      <c r="CI117" s="948"/>
      <c r="CJ117" s="948"/>
      <c r="CK117" s="978"/>
      <c r="CL117" s="979"/>
      <c r="CM117" s="949" t="s">
        <v>438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437</v>
      </c>
      <c r="DH117" s="992"/>
      <c r="DI117" s="992"/>
      <c r="DJ117" s="992"/>
      <c r="DK117" s="993"/>
      <c r="DL117" s="994" t="s">
        <v>437</v>
      </c>
      <c r="DM117" s="992"/>
      <c r="DN117" s="992"/>
      <c r="DO117" s="992"/>
      <c r="DP117" s="993"/>
      <c r="DQ117" s="994" t="s">
        <v>437</v>
      </c>
      <c r="DR117" s="992"/>
      <c r="DS117" s="992"/>
      <c r="DT117" s="992"/>
      <c r="DU117" s="993"/>
      <c r="DV117" s="995" t="s">
        <v>437</v>
      </c>
      <c r="DW117" s="996"/>
      <c r="DX117" s="996"/>
      <c r="DY117" s="996"/>
      <c r="DZ117" s="997"/>
    </row>
    <row r="118" spans="1:130" s="199" customFormat="1" ht="26.25" customHeight="1" x14ac:dyDescent="0.15">
      <c r="A118" s="937" t="s">
        <v>411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409</v>
      </c>
      <c r="AB118" s="918"/>
      <c r="AC118" s="918"/>
      <c r="AD118" s="918"/>
      <c r="AE118" s="919"/>
      <c r="AF118" s="917" t="s">
        <v>288</v>
      </c>
      <c r="AG118" s="918"/>
      <c r="AH118" s="918"/>
      <c r="AI118" s="918"/>
      <c r="AJ118" s="919"/>
      <c r="AK118" s="917" t="s">
        <v>287</v>
      </c>
      <c r="AL118" s="918"/>
      <c r="AM118" s="918"/>
      <c r="AN118" s="918"/>
      <c r="AO118" s="919"/>
      <c r="AP118" s="1004" t="s">
        <v>410</v>
      </c>
      <c r="AQ118" s="1005"/>
      <c r="AR118" s="1005"/>
      <c r="AS118" s="1005"/>
      <c r="AT118" s="1006"/>
      <c r="AU118" s="933"/>
      <c r="AV118" s="934"/>
      <c r="AW118" s="934"/>
      <c r="AX118" s="934"/>
      <c r="AY118" s="934"/>
      <c r="AZ118" s="1007" t="s">
        <v>439</v>
      </c>
      <c r="BA118" s="998"/>
      <c r="BB118" s="998"/>
      <c r="BC118" s="998"/>
      <c r="BD118" s="998"/>
      <c r="BE118" s="998"/>
      <c r="BF118" s="998"/>
      <c r="BG118" s="998"/>
      <c r="BH118" s="998"/>
      <c r="BI118" s="998"/>
      <c r="BJ118" s="998"/>
      <c r="BK118" s="998"/>
      <c r="BL118" s="998"/>
      <c r="BM118" s="998"/>
      <c r="BN118" s="998"/>
      <c r="BO118" s="998"/>
      <c r="BP118" s="999"/>
      <c r="BQ118" s="1030" t="s">
        <v>437</v>
      </c>
      <c r="BR118" s="1031"/>
      <c r="BS118" s="1031"/>
      <c r="BT118" s="1031"/>
      <c r="BU118" s="1031"/>
      <c r="BV118" s="1031" t="s">
        <v>437</v>
      </c>
      <c r="BW118" s="1031"/>
      <c r="BX118" s="1031"/>
      <c r="BY118" s="1031"/>
      <c r="BZ118" s="1031"/>
      <c r="CA118" s="1031" t="s">
        <v>437</v>
      </c>
      <c r="CB118" s="1031"/>
      <c r="CC118" s="1031"/>
      <c r="CD118" s="1031"/>
      <c r="CE118" s="1031"/>
      <c r="CF118" s="947" t="s">
        <v>437</v>
      </c>
      <c r="CG118" s="948"/>
      <c r="CH118" s="948"/>
      <c r="CI118" s="948"/>
      <c r="CJ118" s="948"/>
      <c r="CK118" s="978"/>
      <c r="CL118" s="979"/>
      <c r="CM118" s="949" t="s">
        <v>440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437</v>
      </c>
      <c r="DH118" s="992"/>
      <c r="DI118" s="992"/>
      <c r="DJ118" s="992"/>
      <c r="DK118" s="993"/>
      <c r="DL118" s="994" t="s">
        <v>437</v>
      </c>
      <c r="DM118" s="992"/>
      <c r="DN118" s="992"/>
      <c r="DO118" s="992"/>
      <c r="DP118" s="993"/>
      <c r="DQ118" s="994" t="s">
        <v>437</v>
      </c>
      <c r="DR118" s="992"/>
      <c r="DS118" s="992"/>
      <c r="DT118" s="992"/>
      <c r="DU118" s="993"/>
      <c r="DV118" s="995" t="s">
        <v>437</v>
      </c>
      <c r="DW118" s="996"/>
      <c r="DX118" s="996"/>
      <c r="DY118" s="996"/>
      <c r="DZ118" s="997"/>
    </row>
    <row r="119" spans="1:130" s="199" customFormat="1" ht="26.25" customHeight="1" x14ac:dyDescent="0.15">
      <c r="A119" s="1091" t="s">
        <v>414</v>
      </c>
      <c r="B119" s="977"/>
      <c r="C119" s="956" t="s">
        <v>415</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437</v>
      </c>
      <c r="AB119" s="925"/>
      <c r="AC119" s="925"/>
      <c r="AD119" s="925"/>
      <c r="AE119" s="926"/>
      <c r="AF119" s="927" t="s">
        <v>437</v>
      </c>
      <c r="AG119" s="925"/>
      <c r="AH119" s="925"/>
      <c r="AI119" s="925"/>
      <c r="AJ119" s="926"/>
      <c r="AK119" s="927" t="s">
        <v>437</v>
      </c>
      <c r="AL119" s="925"/>
      <c r="AM119" s="925"/>
      <c r="AN119" s="925"/>
      <c r="AO119" s="926"/>
      <c r="AP119" s="928" t="s">
        <v>437</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441</v>
      </c>
      <c r="BP119" s="1039"/>
      <c r="BQ119" s="1030">
        <v>25289896</v>
      </c>
      <c r="BR119" s="1031"/>
      <c r="BS119" s="1031"/>
      <c r="BT119" s="1031"/>
      <c r="BU119" s="1031"/>
      <c r="BV119" s="1031">
        <v>26186550</v>
      </c>
      <c r="BW119" s="1031"/>
      <c r="BX119" s="1031"/>
      <c r="BY119" s="1031"/>
      <c r="BZ119" s="1031"/>
      <c r="CA119" s="1031">
        <v>25796245</v>
      </c>
      <c r="CB119" s="1031"/>
      <c r="CC119" s="1031"/>
      <c r="CD119" s="1031"/>
      <c r="CE119" s="1031"/>
      <c r="CF119" s="1032"/>
      <c r="CG119" s="1033"/>
      <c r="CH119" s="1033"/>
      <c r="CI119" s="1033"/>
      <c r="CJ119" s="1034"/>
      <c r="CK119" s="980"/>
      <c r="CL119" s="981"/>
      <c r="CM119" s="1035" t="s">
        <v>442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840000</v>
      </c>
      <c r="DH119" s="1017"/>
      <c r="DI119" s="1017"/>
      <c r="DJ119" s="1017"/>
      <c r="DK119" s="1018"/>
      <c r="DL119" s="1016">
        <v>756000</v>
      </c>
      <c r="DM119" s="1017"/>
      <c r="DN119" s="1017"/>
      <c r="DO119" s="1017"/>
      <c r="DP119" s="1018"/>
      <c r="DQ119" s="1016">
        <v>672000</v>
      </c>
      <c r="DR119" s="1017"/>
      <c r="DS119" s="1017"/>
      <c r="DT119" s="1017"/>
      <c r="DU119" s="1018"/>
      <c r="DV119" s="1019">
        <v>10.5</v>
      </c>
      <c r="DW119" s="1020"/>
      <c r="DX119" s="1020"/>
      <c r="DY119" s="1020"/>
      <c r="DZ119" s="1021"/>
    </row>
    <row r="120" spans="1:130" s="199" customFormat="1" ht="26.25" customHeight="1" x14ac:dyDescent="0.15">
      <c r="A120" s="1092"/>
      <c r="B120" s="979"/>
      <c r="C120" s="949" t="s">
        <v>418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437</v>
      </c>
      <c r="AB120" s="992"/>
      <c r="AC120" s="992"/>
      <c r="AD120" s="992"/>
      <c r="AE120" s="993"/>
      <c r="AF120" s="994" t="s">
        <v>437</v>
      </c>
      <c r="AG120" s="992"/>
      <c r="AH120" s="992"/>
      <c r="AI120" s="992"/>
      <c r="AJ120" s="993"/>
      <c r="AK120" s="994" t="s">
        <v>437</v>
      </c>
      <c r="AL120" s="992"/>
      <c r="AM120" s="992"/>
      <c r="AN120" s="992"/>
      <c r="AO120" s="993"/>
      <c r="AP120" s="995" t="s">
        <v>437</v>
      </c>
      <c r="AQ120" s="996"/>
      <c r="AR120" s="996"/>
      <c r="AS120" s="996"/>
      <c r="AT120" s="997"/>
      <c r="AU120" s="1022" t="s">
        <v>443</v>
      </c>
      <c r="AV120" s="1023"/>
      <c r="AW120" s="1023"/>
      <c r="AX120" s="1023"/>
      <c r="AY120" s="1024"/>
      <c r="AZ120" s="973" t="s">
        <v>444</v>
      </c>
      <c r="BA120" s="922"/>
      <c r="BB120" s="922"/>
      <c r="BC120" s="922"/>
      <c r="BD120" s="922"/>
      <c r="BE120" s="922"/>
      <c r="BF120" s="922"/>
      <c r="BG120" s="922"/>
      <c r="BH120" s="922"/>
      <c r="BI120" s="922"/>
      <c r="BJ120" s="922"/>
      <c r="BK120" s="922"/>
      <c r="BL120" s="922"/>
      <c r="BM120" s="922"/>
      <c r="BN120" s="922"/>
      <c r="BO120" s="922"/>
      <c r="BP120" s="923"/>
      <c r="BQ120" s="959">
        <v>3292792</v>
      </c>
      <c r="BR120" s="960"/>
      <c r="BS120" s="960"/>
      <c r="BT120" s="960"/>
      <c r="BU120" s="960"/>
      <c r="BV120" s="960">
        <v>4215558</v>
      </c>
      <c r="BW120" s="960"/>
      <c r="BX120" s="960"/>
      <c r="BY120" s="960"/>
      <c r="BZ120" s="960"/>
      <c r="CA120" s="960">
        <v>4632254</v>
      </c>
      <c r="CB120" s="960"/>
      <c r="CC120" s="960"/>
      <c r="CD120" s="960"/>
      <c r="CE120" s="960"/>
      <c r="CF120" s="974">
        <v>72.3</v>
      </c>
      <c r="CG120" s="975"/>
      <c r="CH120" s="975"/>
      <c r="CI120" s="975"/>
      <c r="CJ120" s="975"/>
      <c r="CK120" s="1040" t="s">
        <v>445</v>
      </c>
      <c r="CL120" s="1041"/>
      <c r="CM120" s="1041"/>
      <c r="CN120" s="1041"/>
      <c r="CO120" s="1042"/>
      <c r="CP120" s="1048" t="s">
        <v>446</v>
      </c>
      <c r="CQ120" s="1049"/>
      <c r="CR120" s="1049"/>
      <c r="CS120" s="1049"/>
      <c r="CT120" s="1049"/>
      <c r="CU120" s="1049"/>
      <c r="CV120" s="1049"/>
      <c r="CW120" s="1049"/>
      <c r="CX120" s="1049"/>
      <c r="CY120" s="1049"/>
      <c r="CZ120" s="1049"/>
      <c r="DA120" s="1049"/>
      <c r="DB120" s="1049"/>
      <c r="DC120" s="1049"/>
      <c r="DD120" s="1049"/>
      <c r="DE120" s="1049"/>
      <c r="DF120" s="1050"/>
      <c r="DG120" s="959">
        <v>5597226</v>
      </c>
      <c r="DH120" s="960"/>
      <c r="DI120" s="960"/>
      <c r="DJ120" s="960"/>
      <c r="DK120" s="960"/>
      <c r="DL120" s="960">
        <v>5245826</v>
      </c>
      <c r="DM120" s="960"/>
      <c r="DN120" s="960"/>
      <c r="DO120" s="960"/>
      <c r="DP120" s="960"/>
      <c r="DQ120" s="960">
        <v>4876414</v>
      </c>
      <c r="DR120" s="960"/>
      <c r="DS120" s="960"/>
      <c r="DT120" s="960"/>
      <c r="DU120" s="960"/>
      <c r="DV120" s="961">
        <v>76.2</v>
      </c>
      <c r="DW120" s="961"/>
      <c r="DX120" s="961"/>
      <c r="DY120" s="961"/>
      <c r="DZ120" s="962"/>
    </row>
    <row r="121" spans="1:130" s="199" customFormat="1" ht="26.25" customHeight="1" x14ac:dyDescent="0.15">
      <c r="A121" s="1092"/>
      <c r="B121" s="979"/>
      <c r="C121" s="1000" t="s">
        <v>447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437</v>
      </c>
      <c r="AB121" s="992"/>
      <c r="AC121" s="992"/>
      <c r="AD121" s="992"/>
      <c r="AE121" s="993"/>
      <c r="AF121" s="994" t="s">
        <v>437</v>
      </c>
      <c r="AG121" s="992"/>
      <c r="AH121" s="992"/>
      <c r="AI121" s="992"/>
      <c r="AJ121" s="993"/>
      <c r="AK121" s="994" t="s">
        <v>437</v>
      </c>
      <c r="AL121" s="992"/>
      <c r="AM121" s="992"/>
      <c r="AN121" s="992"/>
      <c r="AO121" s="993"/>
      <c r="AP121" s="995" t="s">
        <v>437</v>
      </c>
      <c r="AQ121" s="996"/>
      <c r="AR121" s="996"/>
      <c r="AS121" s="996"/>
      <c r="AT121" s="997"/>
      <c r="AU121" s="1025"/>
      <c r="AV121" s="1026"/>
      <c r="AW121" s="1026"/>
      <c r="AX121" s="1026"/>
      <c r="AY121" s="1027"/>
      <c r="AZ121" s="982" t="s">
        <v>448</v>
      </c>
      <c r="BA121" s="983"/>
      <c r="BB121" s="983"/>
      <c r="BC121" s="983"/>
      <c r="BD121" s="983"/>
      <c r="BE121" s="983"/>
      <c r="BF121" s="983"/>
      <c r="BG121" s="983"/>
      <c r="BH121" s="983"/>
      <c r="BI121" s="983"/>
      <c r="BJ121" s="983"/>
      <c r="BK121" s="983"/>
      <c r="BL121" s="983"/>
      <c r="BM121" s="983"/>
      <c r="BN121" s="983"/>
      <c r="BO121" s="983"/>
      <c r="BP121" s="984"/>
      <c r="BQ121" s="952">
        <v>1103013</v>
      </c>
      <c r="BR121" s="953"/>
      <c r="BS121" s="953"/>
      <c r="BT121" s="953"/>
      <c r="BU121" s="953"/>
      <c r="BV121" s="953">
        <v>1013099</v>
      </c>
      <c r="BW121" s="953"/>
      <c r="BX121" s="953"/>
      <c r="BY121" s="953"/>
      <c r="BZ121" s="953"/>
      <c r="CA121" s="953">
        <v>998124</v>
      </c>
      <c r="CB121" s="953"/>
      <c r="CC121" s="953"/>
      <c r="CD121" s="953"/>
      <c r="CE121" s="953"/>
      <c r="CF121" s="947">
        <v>15.6</v>
      </c>
      <c r="CG121" s="948"/>
      <c r="CH121" s="948"/>
      <c r="CI121" s="948"/>
      <c r="CJ121" s="948"/>
      <c r="CK121" s="1043"/>
      <c r="CL121" s="1044"/>
      <c r="CM121" s="1044"/>
      <c r="CN121" s="1044"/>
      <c r="CO121" s="1045"/>
      <c r="CP121" s="1053" t="s">
        <v>449</v>
      </c>
      <c r="CQ121" s="1054"/>
      <c r="CR121" s="1054"/>
      <c r="CS121" s="1054"/>
      <c r="CT121" s="1054"/>
      <c r="CU121" s="1054"/>
      <c r="CV121" s="1054"/>
      <c r="CW121" s="1054"/>
      <c r="CX121" s="1054"/>
      <c r="CY121" s="1054"/>
      <c r="CZ121" s="1054"/>
      <c r="DA121" s="1054"/>
      <c r="DB121" s="1054"/>
      <c r="DC121" s="1054"/>
      <c r="DD121" s="1054"/>
      <c r="DE121" s="1054"/>
      <c r="DF121" s="1055"/>
      <c r="DG121" s="952">
        <v>2153284</v>
      </c>
      <c r="DH121" s="953"/>
      <c r="DI121" s="953"/>
      <c r="DJ121" s="953"/>
      <c r="DK121" s="953"/>
      <c r="DL121" s="953">
        <v>1994267</v>
      </c>
      <c r="DM121" s="953"/>
      <c r="DN121" s="953"/>
      <c r="DO121" s="953"/>
      <c r="DP121" s="953"/>
      <c r="DQ121" s="953">
        <v>1882885</v>
      </c>
      <c r="DR121" s="953"/>
      <c r="DS121" s="953"/>
      <c r="DT121" s="953"/>
      <c r="DU121" s="953"/>
      <c r="DV121" s="954">
        <v>29.4</v>
      </c>
      <c r="DW121" s="954"/>
      <c r="DX121" s="954"/>
      <c r="DY121" s="954"/>
      <c r="DZ121" s="955"/>
    </row>
    <row r="122" spans="1:130" s="199" customFormat="1" ht="26.25" customHeight="1" x14ac:dyDescent="0.15">
      <c r="A122" s="1092"/>
      <c r="B122" s="979"/>
      <c r="C122" s="949" t="s">
        <v>428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437</v>
      </c>
      <c r="AB122" s="992"/>
      <c r="AC122" s="992"/>
      <c r="AD122" s="992"/>
      <c r="AE122" s="993"/>
      <c r="AF122" s="994" t="s">
        <v>437</v>
      </c>
      <c r="AG122" s="992"/>
      <c r="AH122" s="992"/>
      <c r="AI122" s="992"/>
      <c r="AJ122" s="993"/>
      <c r="AK122" s="994" t="s">
        <v>437</v>
      </c>
      <c r="AL122" s="992"/>
      <c r="AM122" s="992"/>
      <c r="AN122" s="992"/>
      <c r="AO122" s="993"/>
      <c r="AP122" s="995" t="s">
        <v>437</v>
      </c>
      <c r="AQ122" s="996"/>
      <c r="AR122" s="996"/>
      <c r="AS122" s="996"/>
      <c r="AT122" s="997"/>
      <c r="AU122" s="1025"/>
      <c r="AV122" s="1026"/>
      <c r="AW122" s="1026"/>
      <c r="AX122" s="1026"/>
      <c r="AY122" s="1027"/>
      <c r="AZ122" s="1007" t="s">
        <v>450</v>
      </c>
      <c r="BA122" s="998"/>
      <c r="BB122" s="998"/>
      <c r="BC122" s="998"/>
      <c r="BD122" s="998"/>
      <c r="BE122" s="998"/>
      <c r="BF122" s="998"/>
      <c r="BG122" s="998"/>
      <c r="BH122" s="998"/>
      <c r="BI122" s="998"/>
      <c r="BJ122" s="998"/>
      <c r="BK122" s="998"/>
      <c r="BL122" s="998"/>
      <c r="BM122" s="998"/>
      <c r="BN122" s="998"/>
      <c r="BO122" s="998"/>
      <c r="BP122" s="999"/>
      <c r="BQ122" s="1030">
        <v>15814096</v>
      </c>
      <c r="BR122" s="1031"/>
      <c r="BS122" s="1031"/>
      <c r="BT122" s="1031"/>
      <c r="BU122" s="1031"/>
      <c r="BV122" s="1031">
        <v>17340176</v>
      </c>
      <c r="BW122" s="1031"/>
      <c r="BX122" s="1031"/>
      <c r="BY122" s="1031"/>
      <c r="BZ122" s="1031"/>
      <c r="CA122" s="1031">
        <v>17368571</v>
      </c>
      <c r="CB122" s="1031"/>
      <c r="CC122" s="1031"/>
      <c r="CD122" s="1031"/>
      <c r="CE122" s="1031"/>
      <c r="CF122" s="1051">
        <v>271.2</v>
      </c>
      <c r="CG122" s="1052"/>
      <c r="CH122" s="1052"/>
      <c r="CI122" s="1052"/>
      <c r="CJ122" s="1052"/>
      <c r="CK122" s="1043"/>
      <c r="CL122" s="1044"/>
      <c r="CM122" s="1044"/>
      <c r="CN122" s="1044"/>
      <c r="CO122" s="1045"/>
      <c r="CP122" s="1053" t="s">
        <v>393</v>
      </c>
      <c r="CQ122" s="1054"/>
      <c r="CR122" s="1054"/>
      <c r="CS122" s="1054"/>
      <c r="CT122" s="1054"/>
      <c r="CU122" s="1054"/>
      <c r="CV122" s="1054"/>
      <c r="CW122" s="1054"/>
      <c r="CX122" s="1054"/>
      <c r="CY122" s="1054"/>
      <c r="CZ122" s="1054"/>
      <c r="DA122" s="1054"/>
      <c r="DB122" s="1054"/>
      <c r="DC122" s="1054"/>
      <c r="DD122" s="1054"/>
      <c r="DE122" s="1054"/>
      <c r="DF122" s="1055"/>
      <c r="DG122" s="952">
        <v>1844642</v>
      </c>
      <c r="DH122" s="953"/>
      <c r="DI122" s="953"/>
      <c r="DJ122" s="953"/>
      <c r="DK122" s="953"/>
      <c r="DL122" s="953">
        <v>1671726</v>
      </c>
      <c r="DM122" s="953"/>
      <c r="DN122" s="953"/>
      <c r="DO122" s="953"/>
      <c r="DP122" s="953"/>
      <c r="DQ122" s="953">
        <v>1509976</v>
      </c>
      <c r="DR122" s="953"/>
      <c r="DS122" s="953"/>
      <c r="DT122" s="953"/>
      <c r="DU122" s="953"/>
      <c r="DV122" s="954">
        <v>23.6</v>
      </c>
      <c r="DW122" s="954"/>
      <c r="DX122" s="954"/>
      <c r="DY122" s="954"/>
      <c r="DZ122" s="955"/>
    </row>
    <row r="123" spans="1:130" s="199" customFormat="1" ht="26.25" customHeight="1" x14ac:dyDescent="0.15">
      <c r="A123" s="1092"/>
      <c r="B123" s="979"/>
      <c r="C123" s="949" t="s">
        <v>434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451</v>
      </c>
      <c r="BP123" s="1039"/>
      <c r="BQ123" s="1098">
        <v>20209901</v>
      </c>
      <c r="BR123" s="1099"/>
      <c r="BS123" s="1099"/>
      <c r="BT123" s="1099"/>
      <c r="BU123" s="1099"/>
      <c r="BV123" s="1099">
        <v>22568833</v>
      </c>
      <c r="BW123" s="1099"/>
      <c r="BX123" s="1099"/>
      <c r="BY123" s="1099"/>
      <c r="BZ123" s="1099"/>
      <c r="CA123" s="1099">
        <v>22998949</v>
      </c>
      <c r="CB123" s="1099"/>
      <c r="CC123" s="1099"/>
      <c r="CD123" s="1099"/>
      <c r="CE123" s="1099"/>
      <c r="CF123" s="1032"/>
      <c r="CG123" s="1033"/>
      <c r="CH123" s="1033"/>
      <c r="CI123" s="1033"/>
      <c r="CJ123" s="1034"/>
      <c r="CK123" s="1043"/>
      <c r="CL123" s="1044"/>
      <c r="CM123" s="1044"/>
      <c r="CN123" s="1044"/>
      <c r="CO123" s="1045"/>
      <c r="CP123" s="1053" t="s">
        <v>390</v>
      </c>
      <c r="CQ123" s="1054"/>
      <c r="CR123" s="1054"/>
      <c r="CS123" s="1054"/>
      <c r="CT123" s="1054"/>
      <c r="CU123" s="1054"/>
      <c r="CV123" s="1054"/>
      <c r="CW123" s="1054"/>
      <c r="CX123" s="1054"/>
      <c r="CY123" s="1054"/>
      <c r="CZ123" s="1054"/>
      <c r="DA123" s="1054"/>
      <c r="DB123" s="1054"/>
      <c r="DC123" s="1054"/>
      <c r="DD123" s="1054"/>
      <c r="DE123" s="1054"/>
      <c r="DF123" s="1055"/>
      <c r="DG123" s="991">
        <v>548704</v>
      </c>
      <c r="DH123" s="992"/>
      <c r="DI123" s="992"/>
      <c r="DJ123" s="992"/>
      <c r="DK123" s="993"/>
      <c r="DL123" s="994">
        <v>498715</v>
      </c>
      <c r="DM123" s="992"/>
      <c r="DN123" s="992"/>
      <c r="DO123" s="992"/>
      <c r="DP123" s="993"/>
      <c r="DQ123" s="994">
        <v>476889</v>
      </c>
      <c r="DR123" s="992"/>
      <c r="DS123" s="992"/>
      <c r="DT123" s="992"/>
      <c r="DU123" s="993"/>
      <c r="DV123" s="995">
        <v>7.4</v>
      </c>
      <c r="DW123" s="996"/>
      <c r="DX123" s="996"/>
      <c r="DY123" s="996"/>
      <c r="DZ123" s="997"/>
    </row>
    <row r="124" spans="1:130" s="199" customFormat="1" ht="26.25" customHeight="1" thickBot="1" x14ac:dyDescent="0.2">
      <c r="A124" s="1092"/>
      <c r="B124" s="979"/>
      <c r="C124" s="949" t="s">
        <v>438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452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81</v>
      </c>
      <c r="BR124" s="1061"/>
      <c r="BS124" s="1061"/>
      <c r="BT124" s="1061"/>
      <c r="BU124" s="1061"/>
      <c r="BV124" s="1061">
        <v>55.9</v>
      </c>
      <c r="BW124" s="1061"/>
      <c r="BX124" s="1061"/>
      <c r="BY124" s="1061"/>
      <c r="BZ124" s="1061"/>
      <c r="CA124" s="1061">
        <v>43.6</v>
      </c>
      <c r="CB124" s="1061"/>
      <c r="CC124" s="1061"/>
      <c r="CD124" s="1061"/>
      <c r="CE124" s="1061"/>
      <c r="CF124" s="1062"/>
      <c r="CG124" s="1063"/>
      <c r="CH124" s="1063"/>
      <c r="CI124" s="1063"/>
      <c r="CJ124" s="1064"/>
      <c r="CK124" s="1046"/>
      <c r="CL124" s="1046"/>
      <c r="CM124" s="1046"/>
      <c r="CN124" s="1046"/>
      <c r="CO124" s="1047"/>
      <c r="CP124" s="1053" t="s">
        <v>453</v>
      </c>
      <c r="CQ124" s="1054"/>
      <c r="CR124" s="1054"/>
      <c r="CS124" s="1054"/>
      <c r="CT124" s="1054"/>
      <c r="CU124" s="1054"/>
      <c r="CV124" s="1054"/>
      <c r="CW124" s="1054"/>
      <c r="CX124" s="1054"/>
      <c r="CY124" s="1054"/>
      <c r="CZ124" s="1054"/>
      <c r="DA124" s="1054"/>
      <c r="DB124" s="1054"/>
      <c r="DC124" s="1054"/>
      <c r="DD124" s="1054"/>
      <c r="DE124" s="1054"/>
      <c r="DF124" s="1055"/>
      <c r="DG124" s="1038">
        <v>138755</v>
      </c>
      <c r="DH124" s="1017"/>
      <c r="DI124" s="1017"/>
      <c r="DJ124" s="1017"/>
      <c r="DK124" s="1018"/>
      <c r="DL124" s="1016">
        <v>134371</v>
      </c>
      <c r="DM124" s="1017"/>
      <c r="DN124" s="1017"/>
      <c r="DO124" s="1017"/>
      <c r="DP124" s="1018"/>
      <c r="DQ124" s="1016">
        <v>127723</v>
      </c>
      <c r="DR124" s="1017"/>
      <c r="DS124" s="1017"/>
      <c r="DT124" s="1017"/>
      <c r="DU124" s="1018"/>
      <c r="DV124" s="1019">
        <v>2</v>
      </c>
      <c r="DW124" s="1020"/>
      <c r="DX124" s="1020"/>
      <c r="DY124" s="1020"/>
      <c r="DZ124" s="1021"/>
    </row>
    <row r="125" spans="1:130" s="199" customFormat="1" ht="26.25" customHeight="1" x14ac:dyDescent="0.15">
      <c r="A125" s="1092"/>
      <c r="B125" s="979"/>
      <c r="C125" s="949" t="s">
        <v>440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454</v>
      </c>
      <c r="CL125" s="1041"/>
      <c r="CM125" s="1041"/>
      <c r="CN125" s="1041"/>
      <c r="CO125" s="1042"/>
      <c r="CP125" s="973" t="s">
        <v>455</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442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54</v>
      </c>
      <c r="AB126" s="992"/>
      <c r="AC126" s="992"/>
      <c r="AD126" s="992"/>
      <c r="AE126" s="993"/>
      <c r="AF126" s="994">
        <v>36</v>
      </c>
      <c r="AG126" s="992"/>
      <c r="AH126" s="992"/>
      <c r="AI126" s="992"/>
      <c r="AJ126" s="993"/>
      <c r="AK126" s="994">
        <v>21</v>
      </c>
      <c r="AL126" s="992"/>
      <c r="AM126" s="992"/>
      <c r="AN126" s="992"/>
      <c r="AO126" s="993"/>
      <c r="AP126" s="995">
        <v>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456</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x14ac:dyDescent="0.15">
      <c r="A127" s="1093"/>
      <c r="B127" s="981"/>
      <c r="C127" s="1035" t="s">
        <v>457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458</v>
      </c>
      <c r="AY127" s="1066"/>
      <c r="AZ127" s="1066"/>
      <c r="BA127" s="1066"/>
      <c r="BB127" s="1066"/>
      <c r="BC127" s="1066"/>
      <c r="BD127" s="1066"/>
      <c r="BE127" s="1067"/>
      <c r="BF127" s="1068" t="s">
        <v>459</v>
      </c>
      <c r="BG127" s="1066"/>
      <c r="BH127" s="1066"/>
      <c r="BI127" s="1066"/>
      <c r="BJ127" s="1066"/>
      <c r="BK127" s="1066"/>
      <c r="BL127" s="1067"/>
      <c r="BM127" s="1068" t="s">
        <v>460</v>
      </c>
      <c r="BN127" s="1066"/>
      <c r="BO127" s="1066"/>
      <c r="BP127" s="1066"/>
      <c r="BQ127" s="1066"/>
      <c r="BR127" s="1066"/>
      <c r="BS127" s="1067"/>
      <c r="BT127" s="1068" t="s">
        <v>461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462</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463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464</v>
      </c>
      <c r="X128" s="1078"/>
      <c r="Y128" s="1078"/>
      <c r="Z128" s="1079"/>
      <c r="AA128" s="1080">
        <v>92346</v>
      </c>
      <c r="AB128" s="1081"/>
      <c r="AC128" s="1081"/>
      <c r="AD128" s="1081"/>
      <c r="AE128" s="1082"/>
      <c r="AF128" s="1083">
        <v>94103</v>
      </c>
      <c r="AG128" s="1081"/>
      <c r="AH128" s="1081"/>
      <c r="AI128" s="1081"/>
      <c r="AJ128" s="1082"/>
      <c r="AK128" s="1083">
        <v>104201</v>
      </c>
      <c r="AL128" s="1081"/>
      <c r="AM128" s="1081"/>
      <c r="AN128" s="1081"/>
      <c r="AO128" s="1082"/>
      <c r="AP128" s="1084"/>
      <c r="AQ128" s="1085"/>
      <c r="AR128" s="1085"/>
      <c r="AS128" s="1085"/>
      <c r="AT128" s="1086"/>
      <c r="AU128" s="235"/>
      <c r="AV128" s="235"/>
      <c r="AW128" s="235"/>
      <c r="AX128" s="921" t="s">
        <v>465</v>
      </c>
      <c r="AY128" s="922"/>
      <c r="AZ128" s="922"/>
      <c r="BA128" s="922"/>
      <c r="BB128" s="922"/>
      <c r="BC128" s="922"/>
      <c r="BD128" s="922"/>
      <c r="BE128" s="923"/>
      <c r="BF128" s="1087" t="s">
        <v>112</v>
      </c>
      <c r="BG128" s="1088"/>
      <c r="BH128" s="1088"/>
      <c r="BI128" s="1088"/>
      <c r="BJ128" s="1088"/>
      <c r="BK128" s="1088"/>
      <c r="BL128" s="1089"/>
      <c r="BM128" s="1087">
        <v>13.83</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466</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437</v>
      </c>
      <c r="DM128" s="1073"/>
      <c r="DN128" s="1073"/>
      <c r="DO128" s="1073"/>
      <c r="DP128" s="1073"/>
      <c r="DQ128" s="1073" t="s">
        <v>437</v>
      </c>
      <c r="DR128" s="1073"/>
      <c r="DS128" s="1073"/>
      <c r="DT128" s="1073"/>
      <c r="DU128" s="1073"/>
      <c r="DV128" s="1074" t="s">
        <v>437</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467</v>
      </c>
      <c r="X129" s="1107"/>
      <c r="Y129" s="1107"/>
      <c r="Z129" s="1108"/>
      <c r="AA129" s="991">
        <v>7698276</v>
      </c>
      <c r="AB129" s="992"/>
      <c r="AC129" s="992"/>
      <c r="AD129" s="992"/>
      <c r="AE129" s="993"/>
      <c r="AF129" s="994">
        <v>7771488</v>
      </c>
      <c r="AG129" s="992"/>
      <c r="AH129" s="992"/>
      <c r="AI129" s="992"/>
      <c r="AJ129" s="993"/>
      <c r="AK129" s="994">
        <v>7717853</v>
      </c>
      <c r="AL129" s="992"/>
      <c r="AM129" s="992"/>
      <c r="AN129" s="992"/>
      <c r="AO129" s="993"/>
      <c r="AP129" s="1109"/>
      <c r="AQ129" s="1110"/>
      <c r="AR129" s="1110"/>
      <c r="AS129" s="1110"/>
      <c r="AT129" s="1111"/>
      <c r="AU129" s="237"/>
      <c r="AV129" s="237"/>
      <c r="AW129" s="237"/>
      <c r="AX129" s="1100" t="s">
        <v>468</v>
      </c>
      <c r="AY129" s="983"/>
      <c r="AZ129" s="983"/>
      <c r="BA129" s="983"/>
      <c r="BB129" s="983"/>
      <c r="BC129" s="983"/>
      <c r="BD129" s="983"/>
      <c r="BE129" s="984"/>
      <c r="BF129" s="1101" t="s">
        <v>437</v>
      </c>
      <c r="BG129" s="1102"/>
      <c r="BH129" s="1102"/>
      <c r="BI129" s="1102"/>
      <c r="BJ129" s="1102"/>
      <c r="BK129" s="1102"/>
      <c r="BL129" s="1103"/>
      <c r="BM129" s="1101">
        <v>18.829999999999998</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470</v>
      </c>
      <c r="X130" s="1107"/>
      <c r="Y130" s="1107"/>
      <c r="Z130" s="1108"/>
      <c r="AA130" s="991">
        <v>1432672</v>
      </c>
      <c r="AB130" s="992"/>
      <c r="AC130" s="992"/>
      <c r="AD130" s="992"/>
      <c r="AE130" s="993"/>
      <c r="AF130" s="994">
        <v>1309458</v>
      </c>
      <c r="AG130" s="992"/>
      <c r="AH130" s="992"/>
      <c r="AI130" s="992"/>
      <c r="AJ130" s="993"/>
      <c r="AK130" s="994">
        <v>1314264</v>
      </c>
      <c r="AL130" s="992"/>
      <c r="AM130" s="992"/>
      <c r="AN130" s="992"/>
      <c r="AO130" s="993"/>
      <c r="AP130" s="1109"/>
      <c r="AQ130" s="1110"/>
      <c r="AR130" s="1110"/>
      <c r="AS130" s="1110"/>
      <c r="AT130" s="1111"/>
      <c r="AU130" s="237"/>
      <c r="AV130" s="237"/>
      <c r="AW130" s="237"/>
      <c r="AX130" s="1100" t="s">
        <v>471</v>
      </c>
      <c r="AY130" s="983"/>
      <c r="AZ130" s="983"/>
      <c r="BA130" s="983"/>
      <c r="BB130" s="983"/>
      <c r="BC130" s="983"/>
      <c r="BD130" s="983"/>
      <c r="BE130" s="984"/>
      <c r="BF130" s="1137">
        <v>10.7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472</v>
      </c>
      <c r="X131" s="1145"/>
      <c r="Y131" s="1145"/>
      <c r="Z131" s="1146"/>
      <c r="AA131" s="1038">
        <v>6265604</v>
      </c>
      <c r="AB131" s="1017"/>
      <c r="AC131" s="1017"/>
      <c r="AD131" s="1017"/>
      <c r="AE131" s="1018"/>
      <c r="AF131" s="1016">
        <v>6462030</v>
      </c>
      <c r="AG131" s="1017"/>
      <c r="AH131" s="1017"/>
      <c r="AI131" s="1017"/>
      <c r="AJ131" s="1018"/>
      <c r="AK131" s="1016">
        <v>6403589</v>
      </c>
      <c r="AL131" s="1017"/>
      <c r="AM131" s="1017"/>
      <c r="AN131" s="1017"/>
      <c r="AO131" s="1018"/>
      <c r="AP131" s="1147"/>
      <c r="AQ131" s="1148"/>
      <c r="AR131" s="1148"/>
      <c r="AS131" s="1148"/>
      <c r="AT131" s="1149"/>
      <c r="AU131" s="237"/>
      <c r="AV131" s="237"/>
      <c r="AW131" s="237"/>
      <c r="AX131" s="1119" t="s">
        <v>473</v>
      </c>
      <c r="AY131" s="1070"/>
      <c r="AZ131" s="1070"/>
      <c r="BA131" s="1070"/>
      <c r="BB131" s="1070"/>
      <c r="BC131" s="1070"/>
      <c r="BD131" s="1070"/>
      <c r="BE131" s="1071"/>
      <c r="BF131" s="1120">
        <v>43.6</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474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475</v>
      </c>
      <c r="W132" s="1130"/>
      <c r="X132" s="1130"/>
      <c r="Y132" s="1130"/>
      <c r="Z132" s="1131"/>
      <c r="AA132" s="1132">
        <v>10.703836369999999</v>
      </c>
      <c r="AB132" s="1133"/>
      <c r="AC132" s="1133"/>
      <c r="AD132" s="1133"/>
      <c r="AE132" s="1134"/>
      <c r="AF132" s="1135">
        <v>10.482804939999999</v>
      </c>
      <c r="AG132" s="1133"/>
      <c r="AH132" s="1133"/>
      <c r="AI132" s="1133"/>
      <c r="AJ132" s="1134"/>
      <c r="AK132" s="1135">
        <v>11.05339521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476</v>
      </c>
      <c r="W133" s="1113"/>
      <c r="X133" s="1113"/>
      <c r="Y133" s="1113"/>
      <c r="Z133" s="1114"/>
      <c r="AA133" s="1115">
        <v>11.9</v>
      </c>
      <c r="AB133" s="1116"/>
      <c r="AC133" s="1116"/>
      <c r="AD133" s="1116"/>
      <c r="AE133" s="1117"/>
      <c r="AF133" s="1115">
        <v>11.1</v>
      </c>
      <c r="AG133" s="1116"/>
      <c r="AH133" s="1116"/>
      <c r="AI133" s="1116"/>
      <c r="AJ133" s="1117"/>
      <c r="AK133" s="1115">
        <v>10.7</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3" t="s">
        <v>479</v>
      </c>
      <c r="L7" s="256"/>
      <c r="M7" s="257" t="s">
        <v>480</v>
      </c>
      <c r="N7" s="258"/>
    </row>
    <row r="8" spans="1:16" x14ac:dyDescent="0.15">
      <c r="A8" s="250"/>
      <c r="B8" s="246"/>
      <c r="C8" s="246"/>
      <c r="D8" s="246"/>
      <c r="E8" s="246"/>
      <c r="F8" s="246"/>
      <c r="G8" s="259"/>
      <c r="H8" s="260"/>
      <c r="I8" s="260"/>
      <c r="J8" s="261"/>
      <c r="K8" s="1154"/>
      <c r="L8" s="262" t="s">
        <v>481</v>
      </c>
      <c r="M8" s="263" t="s">
        <v>482</v>
      </c>
      <c r="N8" s="264" t="s">
        <v>483</v>
      </c>
    </row>
    <row r="9" spans="1:16" x14ac:dyDescent="0.15">
      <c r="A9" s="250"/>
      <c r="B9" s="246"/>
      <c r="C9" s="246"/>
      <c r="D9" s="246"/>
      <c r="E9" s="246"/>
      <c r="F9" s="246"/>
      <c r="G9" s="1155" t="s">
        <v>484</v>
      </c>
      <c r="H9" s="1156"/>
      <c r="I9" s="1156"/>
      <c r="J9" s="1157"/>
      <c r="K9" s="265">
        <v>1890166</v>
      </c>
      <c r="L9" s="266">
        <v>86518</v>
      </c>
      <c r="M9" s="267">
        <v>88814</v>
      </c>
      <c r="N9" s="268">
        <v>-2.6</v>
      </c>
    </row>
    <row r="10" spans="1:16" x14ac:dyDescent="0.15">
      <c r="A10" s="250"/>
      <c r="B10" s="246"/>
      <c r="C10" s="246"/>
      <c r="D10" s="246"/>
      <c r="E10" s="246"/>
      <c r="F10" s="246"/>
      <c r="G10" s="1155" t="s">
        <v>485</v>
      </c>
      <c r="H10" s="1156"/>
      <c r="I10" s="1156"/>
      <c r="J10" s="1157"/>
      <c r="K10" s="269">
        <v>489741</v>
      </c>
      <c r="L10" s="270">
        <v>22417</v>
      </c>
      <c r="M10" s="271">
        <v>7348</v>
      </c>
      <c r="N10" s="272">
        <v>205.1</v>
      </c>
    </row>
    <row r="11" spans="1:16" ht="13.5" customHeight="1" x14ac:dyDescent="0.15">
      <c r="A11" s="250"/>
      <c r="B11" s="246"/>
      <c r="C11" s="246"/>
      <c r="D11" s="246"/>
      <c r="E11" s="246"/>
      <c r="F11" s="246"/>
      <c r="G11" s="1155" t="s">
        <v>486</v>
      </c>
      <c r="H11" s="1156"/>
      <c r="I11" s="1156"/>
      <c r="J11" s="1157"/>
      <c r="K11" s="269">
        <v>375431</v>
      </c>
      <c r="L11" s="270">
        <v>17185</v>
      </c>
      <c r="M11" s="271">
        <v>9064</v>
      </c>
      <c r="N11" s="272">
        <v>89.6</v>
      </c>
    </row>
    <row r="12" spans="1:16" ht="13.5" customHeight="1" x14ac:dyDescent="0.15">
      <c r="A12" s="250"/>
      <c r="B12" s="246"/>
      <c r="C12" s="246"/>
      <c r="D12" s="246"/>
      <c r="E12" s="246"/>
      <c r="F12" s="246"/>
      <c r="G12" s="1155" t="s">
        <v>487</v>
      </c>
      <c r="H12" s="1156"/>
      <c r="I12" s="1156"/>
      <c r="J12" s="1157"/>
      <c r="K12" s="269" t="s">
        <v>488</v>
      </c>
      <c r="L12" s="270" t="s">
        <v>488</v>
      </c>
      <c r="M12" s="271">
        <v>917</v>
      </c>
      <c r="N12" s="272" t="s">
        <v>488</v>
      </c>
    </row>
    <row r="13" spans="1:16" ht="13.5" customHeight="1" x14ac:dyDescent="0.15">
      <c r="A13" s="250"/>
      <c r="B13" s="246"/>
      <c r="C13" s="246"/>
      <c r="D13" s="246"/>
      <c r="E13" s="246"/>
      <c r="F13" s="246"/>
      <c r="G13" s="1155" t="s">
        <v>489</v>
      </c>
      <c r="H13" s="1156"/>
      <c r="I13" s="1156"/>
      <c r="J13" s="1157"/>
      <c r="K13" s="269" t="s">
        <v>488</v>
      </c>
      <c r="L13" s="270" t="s">
        <v>488</v>
      </c>
      <c r="M13" s="271">
        <v>11</v>
      </c>
      <c r="N13" s="272" t="s">
        <v>488</v>
      </c>
    </row>
    <row r="14" spans="1:16" ht="13.5" customHeight="1" x14ac:dyDescent="0.15">
      <c r="A14" s="250"/>
      <c r="B14" s="246"/>
      <c r="C14" s="246"/>
      <c r="D14" s="246"/>
      <c r="E14" s="246"/>
      <c r="F14" s="246"/>
      <c r="G14" s="1155" t="s">
        <v>490</v>
      </c>
      <c r="H14" s="1156"/>
      <c r="I14" s="1156"/>
      <c r="J14" s="1157"/>
      <c r="K14" s="269">
        <v>106549</v>
      </c>
      <c r="L14" s="270">
        <v>4877</v>
      </c>
      <c r="M14" s="271">
        <v>3976</v>
      </c>
      <c r="N14" s="272">
        <v>22.7</v>
      </c>
    </row>
    <row r="15" spans="1:16" ht="13.5" customHeight="1" x14ac:dyDescent="0.15">
      <c r="A15" s="250"/>
      <c r="B15" s="246"/>
      <c r="C15" s="246"/>
      <c r="D15" s="246"/>
      <c r="E15" s="246"/>
      <c r="F15" s="246"/>
      <c r="G15" s="1155" t="s">
        <v>491</v>
      </c>
      <c r="H15" s="1156"/>
      <c r="I15" s="1156"/>
      <c r="J15" s="1157"/>
      <c r="K15" s="269">
        <v>44729</v>
      </c>
      <c r="L15" s="270">
        <v>2047</v>
      </c>
      <c r="M15" s="271">
        <v>2094</v>
      </c>
      <c r="N15" s="272">
        <v>-2.2000000000000002</v>
      </c>
    </row>
    <row r="16" spans="1:16" x14ac:dyDescent="0.15">
      <c r="A16" s="250"/>
      <c r="B16" s="246"/>
      <c r="C16" s="246"/>
      <c r="D16" s="246"/>
      <c r="E16" s="246"/>
      <c r="F16" s="246"/>
      <c r="G16" s="1158" t="s">
        <v>492</v>
      </c>
      <c r="H16" s="1159"/>
      <c r="I16" s="1159"/>
      <c r="J16" s="1160"/>
      <c r="K16" s="270">
        <v>-248157</v>
      </c>
      <c r="L16" s="270">
        <v>-11359</v>
      </c>
      <c r="M16" s="271">
        <v>-9674</v>
      </c>
      <c r="N16" s="272">
        <v>17.399999999999999</v>
      </c>
    </row>
    <row r="17" spans="1:16" x14ac:dyDescent="0.15">
      <c r="A17" s="250"/>
      <c r="B17" s="246"/>
      <c r="C17" s="246"/>
      <c r="D17" s="246"/>
      <c r="E17" s="246"/>
      <c r="F17" s="246"/>
      <c r="G17" s="1158" t="s">
        <v>171</v>
      </c>
      <c r="H17" s="1159"/>
      <c r="I17" s="1159"/>
      <c r="J17" s="1160"/>
      <c r="K17" s="270">
        <v>2658459</v>
      </c>
      <c r="L17" s="270">
        <v>121685</v>
      </c>
      <c r="M17" s="271">
        <v>102550</v>
      </c>
      <c r="N17" s="272">
        <v>18.7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50" t="s">
        <v>497</v>
      </c>
      <c r="H21" s="1151"/>
      <c r="I21" s="1151"/>
      <c r="J21" s="1152"/>
      <c r="K21" s="282">
        <v>9.1999999999999993</v>
      </c>
      <c r="L21" s="283">
        <v>9.9600000000000009</v>
      </c>
      <c r="M21" s="284">
        <v>-0.76</v>
      </c>
      <c r="N21" s="251"/>
      <c r="O21" s="285"/>
      <c r="P21" s="281"/>
    </row>
    <row r="22" spans="1:16" s="286" customFormat="1" x14ac:dyDescent="0.15">
      <c r="A22" s="281"/>
      <c r="B22" s="251"/>
      <c r="C22" s="251"/>
      <c r="D22" s="251"/>
      <c r="E22" s="251"/>
      <c r="F22" s="251"/>
      <c r="G22" s="1150" t="s">
        <v>498</v>
      </c>
      <c r="H22" s="1151"/>
      <c r="I22" s="1151"/>
      <c r="J22" s="1152"/>
      <c r="K22" s="287">
        <v>96.5</v>
      </c>
      <c r="L22" s="288">
        <v>97.8</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3" t="s">
        <v>479</v>
      </c>
      <c r="L30" s="256"/>
      <c r="M30" s="257" t="s">
        <v>480</v>
      </c>
      <c r="N30" s="258"/>
    </row>
    <row r="31" spans="1:16" x14ac:dyDescent="0.15">
      <c r="A31" s="250"/>
      <c r="B31" s="246"/>
      <c r="C31" s="246"/>
      <c r="D31" s="246"/>
      <c r="E31" s="246"/>
      <c r="F31" s="246"/>
      <c r="G31" s="259"/>
      <c r="H31" s="260"/>
      <c r="I31" s="260"/>
      <c r="J31" s="261"/>
      <c r="K31" s="1154"/>
      <c r="L31" s="262" t="s">
        <v>481</v>
      </c>
      <c r="M31" s="263" t="s">
        <v>482</v>
      </c>
      <c r="N31" s="264" t="s">
        <v>483</v>
      </c>
    </row>
    <row r="32" spans="1:16" ht="27" customHeight="1" x14ac:dyDescent="0.15">
      <c r="A32" s="250"/>
      <c r="B32" s="246"/>
      <c r="C32" s="246"/>
      <c r="D32" s="246"/>
      <c r="E32" s="246"/>
      <c r="F32" s="246"/>
      <c r="G32" s="1166" t="s">
        <v>502</v>
      </c>
      <c r="H32" s="1167"/>
      <c r="I32" s="1167"/>
      <c r="J32" s="1168"/>
      <c r="K32" s="296">
        <v>1046411</v>
      </c>
      <c r="L32" s="296">
        <v>47897</v>
      </c>
      <c r="M32" s="297">
        <v>68120</v>
      </c>
      <c r="N32" s="298">
        <v>-29.7</v>
      </c>
    </row>
    <row r="33" spans="1:16" ht="13.5" customHeight="1" x14ac:dyDescent="0.15">
      <c r="A33" s="250"/>
      <c r="B33" s="246"/>
      <c r="C33" s="246"/>
      <c r="D33" s="246"/>
      <c r="E33" s="246"/>
      <c r="F33" s="246"/>
      <c r="G33" s="1166" t="s">
        <v>503</v>
      </c>
      <c r="H33" s="1167"/>
      <c r="I33" s="1167"/>
      <c r="J33" s="1168"/>
      <c r="K33" s="296" t="s">
        <v>488</v>
      </c>
      <c r="L33" s="296" t="s">
        <v>488</v>
      </c>
      <c r="M33" s="297" t="s">
        <v>488</v>
      </c>
      <c r="N33" s="298" t="s">
        <v>488</v>
      </c>
    </row>
    <row r="34" spans="1:16" ht="27" customHeight="1" x14ac:dyDescent="0.15">
      <c r="A34" s="250"/>
      <c r="B34" s="246"/>
      <c r="C34" s="246"/>
      <c r="D34" s="246"/>
      <c r="E34" s="246"/>
      <c r="F34" s="246"/>
      <c r="G34" s="1166" t="s">
        <v>504</v>
      </c>
      <c r="H34" s="1167"/>
      <c r="I34" s="1167"/>
      <c r="J34" s="1168"/>
      <c r="K34" s="296" t="s">
        <v>488</v>
      </c>
      <c r="L34" s="296" t="s">
        <v>488</v>
      </c>
      <c r="M34" s="297">
        <v>13</v>
      </c>
      <c r="N34" s="298" t="s">
        <v>488</v>
      </c>
    </row>
    <row r="35" spans="1:16" ht="27" customHeight="1" x14ac:dyDescent="0.15">
      <c r="A35" s="250"/>
      <c r="B35" s="246"/>
      <c r="C35" s="246"/>
      <c r="D35" s="246"/>
      <c r="E35" s="246"/>
      <c r="F35" s="246"/>
      <c r="G35" s="1166" t="s">
        <v>505</v>
      </c>
      <c r="H35" s="1167"/>
      <c r="I35" s="1167"/>
      <c r="J35" s="1168"/>
      <c r="K35" s="296">
        <v>920483</v>
      </c>
      <c r="L35" s="296">
        <v>42133</v>
      </c>
      <c r="M35" s="297">
        <v>17609</v>
      </c>
      <c r="N35" s="298">
        <v>139.30000000000001</v>
      </c>
    </row>
    <row r="36" spans="1:16" ht="27" customHeight="1" x14ac:dyDescent="0.15">
      <c r="A36" s="250"/>
      <c r="B36" s="246"/>
      <c r="C36" s="246"/>
      <c r="D36" s="246"/>
      <c r="E36" s="246"/>
      <c r="F36" s="246"/>
      <c r="G36" s="1166" t="s">
        <v>506</v>
      </c>
      <c r="H36" s="1167"/>
      <c r="I36" s="1167"/>
      <c r="J36" s="1168"/>
      <c r="K36" s="296">
        <v>159364</v>
      </c>
      <c r="L36" s="296">
        <v>7295</v>
      </c>
      <c r="M36" s="297">
        <v>2944</v>
      </c>
      <c r="N36" s="298">
        <v>147.80000000000001</v>
      </c>
    </row>
    <row r="37" spans="1:16" ht="13.5" customHeight="1" x14ac:dyDescent="0.15">
      <c r="A37" s="250"/>
      <c r="B37" s="246"/>
      <c r="C37" s="246"/>
      <c r="D37" s="246"/>
      <c r="E37" s="246"/>
      <c r="F37" s="246"/>
      <c r="G37" s="1166" t="s">
        <v>507</v>
      </c>
      <c r="H37" s="1167"/>
      <c r="I37" s="1167"/>
      <c r="J37" s="1168"/>
      <c r="K37" s="296">
        <v>21</v>
      </c>
      <c r="L37" s="296">
        <v>1</v>
      </c>
      <c r="M37" s="297">
        <v>1200</v>
      </c>
      <c r="N37" s="298">
        <v>-99.9</v>
      </c>
    </row>
    <row r="38" spans="1:16" ht="27" customHeight="1" x14ac:dyDescent="0.15">
      <c r="A38" s="250"/>
      <c r="B38" s="246"/>
      <c r="C38" s="246"/>
      <c r="D38" s="246"/>
      <c r="E38" s="246"/>
      <c r="F38" s="246"/>
      <c r="G38" s="1169" t="s">
        <v>508</v>
      </c>
      <c r="H38" s="1170"/>
      <c r="I38" s="1170"/>
      <c r="J38" s="1171"/>
      <c r="K38" s="299" t="s">
        <v>488</v>
      </c>
      <c r="L38" s="299" t="s">
        <v>488</v>
      </c>
      <c r="M38" s="300">
        <v>5</v>
      </c>
      <c r="N38" s="301" t="s">
        <v>488</v>
      </c>
      <c r="O38" s="295"/>
    </row>
    <row r="39" spans="1:16" x14ac:dyDescent="0.15">
      <c r="A39" s="250"/>
      <c r="B39" s="246"/>
      <c r="C39" s="246"/>
      <c r="D39" s="246"/>
      <c r="E39" s="246"/>
      <c r="F39" s="246"/>
      <c r="G39" s="1169" t="s">
        <v>509</v>
      </c>
      <c r="H39" s="1170"/>
      <c r="I39" s="1170"/>
      <c r="J39" s="1171"/>
      <c r="K39" s="302">
        <v>-104201</v>
      </c>
      <c r="L39" s="302">
        <v>-4770</v>
      </c>
      <c r="M39" s="303">
        <v>-3946</v>
      </c>
      <c r="N39" s="304">
        <v>20.9</v>
      </c>
      <c r="O39" s="295"/>
    </row>
    <row r="40" spans="1:16" ht="27" customHeight="1" x14ac:dyDescent="0.15">
      <c r="A40" s="250"/>
      <c r="B40" s="246"/>
      <c r="C40" s="246"/>
      <c r="D40" s="246"/>
      <c r="E40" s="246"/>
      <c r="F40" s="246"/>
      <c r="G40" s="1166" t="s">
        <v>510</v>
      </c>
      <c r="H40" s="1167"/>
      <c r="I40" s="1167"/>
      <c r="J40" s="1168"/>
      <c r="K40" s="302">
        <v>-1314264</v>
      </c>
      <c r="L40" s="302">
        <v>-60158</v>
      </c>
      <c r="M40" s="303">
        <v>-59158</v>
      </c>
      <c r="N40" s="304">
        <v>1.7</v>
      </c>
      <c r="O40" s="295"/>
    </row>
    <row r="41" spans="1:16" x14ac:dyDescent="0.15">
      <c r="A41" s="250"/>
      <c r="B41" s="246"/>
      <c r="C41" s="246"/>
      <c r="D41" s="246"/>
      <c r="E41" s="246"/>
      <c r="F41" s="246"/>
      <c r="G41" s="1172" t="s">
        <v>282</v>
      </c>
      <c r="H41" s="1173"/>
      <c r="I41" s="1173"/>
      <c r="J41" s="1174"/>
      <c r="K41" s="296">
        <v>707814</v>
      </c>
      <c r="L41" s="302">
        <v>32399</v>
      </c>
      <c r="M41" s="303">
        <v>26787</v>
      </c>
      <c r="N41" s="304">
        <v>21</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61" t="s">
        <v>479</v>
      </c>
      <c r="J49" s="1163" t="s">
        <v>514</v>
      </c>
      <c r="K49" s="1164"/>
      <c r="L49" s="1164"/>
      <c r="M49" s="1164"/>
      <c r="N49" s="1165"/>
    </row>
    <row r="50" spans="1:14" x14ac:dyDescent="0.15">
      <c r="A50" s="250"/>
      <c r="B50" s="246"/>
      <c r="C50" s="246"/>
      <c r="D50" s="246"/>
      <c r="E50" s="246"/>
      <c r="F50" s="246"/>
      <c r="G50" s="314"/>
      <c r="H50" s="315"/>
      <c r="I50" s="1162"/>
      <c r="J50" s="316" t="s">
        <v>515</v>
      </c>
      <c r="K50" s="317" t="s">
        <v>516</v>
      </c>
      <c r="L50" s="318" t="s">
        <v>517</v>
      </c>
      <c r="M50" s="319" t="s">
        <v>518</v>
      </c>
      <c r="N50" s="320" t="s">
        <v>519</v>
      </c>
    </row>
    <row r="51" spans="1:14" x14ac:dyDescent="0.15">
      <c r="A51" s="250"/>
      <c r="B51" s="246"/>
      <c r="C51" s="246"/>
      <c r="D51" s="246"/>
      <c r="E51" s="246"/>
      <c r="F51" s="246"/>
      <c r="G51" s="312" t="s">
        <v>520</v>
      </c>
      <c r="H51" s="313"/>
      <c r="I51" s="321">
        <v>1870258</v>
      </c>
      <c r="J51" s="322">
        <v>79891</v>
      </c>
      <c r="K51" s="323">
        <v>-9.6</v>
      </c>
      <c r="L51" s="324">
        <v>75709</v>
      </c>
      <c r="M51" s="325">
        <v>12.7</v>
      </c>
      <c r="N51" s="326">
        <v>-22.3</v>
      </c>
    </row>
    <row r="52" spans="1:14" x14ac:dyDescent="0.15">
      <c r="A52" s="250"/>
      <c r="B52" s="246"/>
      <c r="C52" s="246"/>
      <c r="D52" s="246"/>
      <c r="E52" s="246"/>
      <c r="F52" s="246"/>
      <c r="G52" s="327"/>
      <c r="H52" s="328" t="s">
        <v>521</v>
      </c>
      <c r="I52" s="329">
        <v>1173587</v>
      </c>
      <c r="J52" s="330">
        <v>50132</v>
      </c>
      <c r="K52" s="331">
        <v>-6.6</v>
      </c>
      <c r="L52" s="332">
        <v>35212</v>
      </c>
      <c r="M52" s="333">
        <v>0</v>
      </c>
      <c r="N52" s="334">
        <v>-6.6</v>
      </c>
    </row>
    <row r="53" spans="1:14" x14ac:dyDescent="0.15">
      <c r="A53" s="250"/>
      <c r="B53" s="246"/>
      <c r="C53" s="246"/>
      <c r="D53" s="246"/>
      <c r="E53" s="246"/>
      <c r="F53" s="246"/>
      <c r="G53" s="312" t="s">
        <v>522</v>
      </c>
      <c r="H53" s="313"/>
      <c r="I53" s="321">
        <v>3625032</v>
      </c>
      <c r="J53" s="322">
        <v>156785</v>
      </c>
      <c r="K53" s="323">
        <v>96.2</v>
      </c>
      <c r="L53" s="324">
        <v>90961</v>
      </c>
      <c r="M53" s="325">
        <v>20.100000000000001</v>
      </c>
      <c r="N53" s="326">
        <v>76.099999999999994</v>
      </c>
    </row>
    <row r="54" spans="1:14" x14ac:dyDescent="0.15">
      <c r="A54" s="250"/>
      <c r="B54" s="246"/>
      <c r="C54" s="246"/>
      <c r="D54" s="246"/>
      <c r="E54" s="246"/>
      <c r="F54" s="246"/>
      <c r="G54" s="327"/>
      <c r="H54" s="328" t="s">
        <v>521</v>
      </c>
      <c r="I54" s="329">
        <v>1109346</v>
      </c>
      <c r="J54" s="330">
        <v>47980</v>
      </c>
      <c r="K54" s="331">
        <v>-4.3</v>
      </c>
      <c r="L54" s="332">
        <v>37720</v>
      </c>
      <c r="M54" s="333">
        <v>7.1</v>
      </c>
      <c r="N54" s="334">
        <v>-11.4</v>
      </c>
    </row>
    <row r="55" spans="1:14" x14ac:dyDescent="0.15">
      <c r="A55" s="250"/>
      <c r="B55" s="246"/>
      <c r="C55" s="246"/>
      <c r="D55" s="246"/>
      <c r="E55" s="246"/>
      <c r="F55" s="246"/>
      <c r="G55" s="312" t="s">
        <v>523</v>
      </c>
      <c r="H55" s="313"/>
      <c r="I55" s="321">
        <v>3971398</v>
      </c>
      <c r="J55" s="322">
        <v>174460</v>
      </c>
      <c r="K55" s="323">
        <v>11.3</v>
      </c>
      <c r="L55" s="324">
        <v>106614</v>
      </c>
      <c r="M55" s="325">
        <v>17.2</v>
      </c>
      <c r="N55" s="326">
        <v>-5.9</v>
      </c>
    </row>
    <row r="56" spans="1:14" x14ac:dyDescent="0.15">
      <c r="A56" s="250"/>
      <c r="B56" s="246"/>
      <c r="C56" s="246"/>
      <c r="D56" s="246"/>
      <c r="E56" s="246"/>
      <c r="F56" s="246"/>
      <c r="G56" s="327"/>
      <c r="H56" s="328" t="s">
        <v>521</v>
      </c>
      <c r="I56" s="329">
        <v>713503</v>
      </c>
      <c r="J56" s="330">
        <v>31343</v>
      </c>
      <c r="K56" s="331">
        <v>-34.700000000000003</v>
      </c>
      <c r="L56" s="332">
        <v>45545</v>
      </c>
      <c r="M56" s="333">
        <v>20.7</v>
      </c>
      <c r="N56" s="334">
        <v>-55.4</v>
      </c>
    </row>
    <row r="57" spans="1:14" x14ac:dyDescent="0.15">
      <c r="A57" s="250"/>
      <c r="B57" s="246"/>
      <c r="C57" s="246"/>
      <c r="D57" s="246"/>
      <c r="E57" s="246"/>
      <c r="F57" s="246"/>
      <c r="G57" s="312" t="s">
        <v>524</v>
      </c>
      <c r="H57" s="313"/>
      <c r="I57" s="321">
        <v>5239805</v>
      </c>
      <c r="J57" s="322">
        <v>234643</v>
      </c>
      <c r="K57" s="323">
        <v>34.5</v>
      </c>
      <c r="L57" s="324">
        <v>85459</v>
      </c>
      <c r="M57" s="325">
        <v>-19.8</v>
      </c>
      <c r="N57" s="326">
        <v>54.3</v>
      </c>
    </row>
    <row r="58" spans="1:14" x14ac:dyDescent="0.15">
      <c r="A58" s="250"/>
      <c r="B58" s="246"/>
      <c r="C58" s="246"/>
      <c r="D58" s="246"/>
      <c r="E58" s="246"/>
      <c r="F58" s="246"/>
      <c r="G58" s="327"/>
      <c r="H58" s="328" t="s">
        <v>521</v>
      </c>
      <c r="I58" s="329">
        <v>2641143</v>
      </c>
      <c r="J58" s="330">
        <v>118272</v>
      </c>
      <c r="K58" s="331">
        <v>277.3</v>
      </c>
      <c r="L58" s="332">
        <v>44378</v>
      </c>
      <c r="M58" s="333">
        <v>-2.6</v>
      </c>
      <c r="N58" s="334">
        <v>279.89999999999998</v>
      </c>
    </row>
    <row r="59" spans="1:14" x14ac:dyDescent="0.15">
      <c r="A59" s="250"/>
      <c r="B59" s="246"/>
      <c r="C59" s="246"/>
      <c r="D59" s="246"/>
      <c r="E59" s="246"/>
      <c r="F59" s="246"/>
      <c r="G59" s="312" t="s">
        <v>525</v>
      </c>
      <c r="H59" s="313"/>
      <c r="I59" s="321">
        <v>1984768</v>
      </c>
      <c r="J59" s="322">
        <v>90849</v>
      </c>
      <c r="K59" s="323">
        <v>-61.3</v>
      </c>
      <c r="L59" s="324">
        <v>83280</v>
      </c>
      <c r="M59" s="325">
        <v>-2.5</v>
      </c>
      <c r="N59" s="326">
        <v>-58.8</v>
      </c>
    </row>
    <row r="60" spans="1:14" x14ac:dyDescent="0.15">
      <c r="A60" s="250"/>
      <c r="B60" s="246"/>
      <c r="C60" s="246"/>
      <c r="D60" s="246"/>
      <c r="E60" s="246"/>
      <c r="F60" s="246"/>
      <c r="G60" s="327"/>
      <c r="H60" s="328" t="s">
        <v>521</v>
      </c>
      <c r="I60" s="335">
        <v>880667</v>
      </c>
      <c r="J60" s="330">
        <v>40311</v>
      </c>
      <c r="K60" s="331">
        <v>-65.900000000000006</v>
      </c>
      <c r="L60" s="332">
        <v>43123</v>
      </c>
      <c r="M60" s="333">
        <v>-2.8</v>
      </c>
      <c r="N60" s="334">
        <v>-63.1</v>
      </c>
    </row>
    <row r="61" spans="1:14" x14ac:dyDescent="0.15">
      <c r="A61" s="250"/>
      <c r="B61" s="246"/>
      <c r="C61" s="246"/>
      <c r="D61" s="246"/>
      <c r="E61" s="246"/>
      <c r="F61" s="246"/>
      <c r="G61" s="312" t="s">
        <v>526</v>
      </c>
      <c r="H61" s="336"/>
      <c r="I61" s="337">
        <v>3338252</v>
      </c>
      <c r="J61" s="338">
        <v>147326</v>
      </c>
      <c r="K61" s="339">
        <v>14.2</v>
      </c>
      <c r="L61" s="340">
        <v>88405</v>
      </c>
      <c r="M61" s="341">
        <v>5.5</v>
      </c>
      <c r="N61" s="326">
        <v>8.6999999999999993</v>
      </c>
    </row>
    <row r="62" spans="1:14" x14ac:dyDescent="0.15">
      <c r="A62" s="250"/>
      <c r="B62" s="246"/>
      <c r="C62" s="246"/>
      <c r="D62" s="246"/>
      <c r="E62" s="246"/>
      <c r="F62" s="246"/>
      <c r="G62" s="327"/>
      <c r="H62" s="328" t="s">
        <v>521</v>
      </c>
      <c r="I62" s="329">
        <v>1303649</v>
      </c>
      <c r="J62" s="330">
        <v>57608</v>
      </c>
      <c r="K62" s="331">
        <v>33.200000000000003</v>
      </c>
      <c r="L62" s="332">
        <v>41196</v>
      </c>
      <c r="M62" s="333">
        <v>4.5</v>
      </c>
      <c r="N62" s="334">
        <v>28.7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5" t="s">
        <v>3</v>
      </c>
      <c r="D47" s="1175"/>
      <c r="E47" s="1176"/>
      <c r="F47" s="11">
        <v>9.94</v>
      </c>
      <c r="G47" s="12">
        <v>10.029999999999999</v>
      </c>
      <c r="H47" s="12">
        <v>7.97</v>
      </c>
      <c r="I47" s="12">
        <v>13.69</v>
      </c>
      <c r="J47" s="13">
        <v>18.98</v>
      </c>
    </row>
    <row r="48" spans="2:10" ht="57.75" customHeight="1" x14ac:dyDescent="0.15">
      <c r="B48" s="14"/>
      <c r="C48" s="1177" t="s">
        <v>4</v>
      </c>
      <c r="D48" s="1177"/>
      <c r="E48" s="1178"/>
      <c r="F48" s="15">
        <v>7.57</v>
      </c>
      <c r="G48" s="16">
        <v>7.41</v>
      </c>
      <c r="H48" s="16">
        <v>11.91</v>
      </c>
      <c r="I48" s="16">
        <v>12.05</v>
      </c>
      <c r="J48" s="17">
        <v>10.15</v>
      </c>
    </row>
    <row r="49" spans="2:10" ht="57.75" customHeight="1" thickBot="1" x14ac:dyDescent="0.2">
      <c r="B49" s="18"/>
      <c r="C49" s="1179" t="s">
        <v>5</v>
      </c>
      <c r="D49" s="1179"/>
      <c r="E49" s="1180"/>
      <c r="F49" s="19">
        <v>1.41</v>
      </c>
      <c r="G49" s="20" t="s">
        <v>533</v>
      </c>
      <c r="H49" s="20">
        <v>1.76</v>
      </c>
      <c r="I49" s="20">
        <v>6.05</v>
      </c>
      <c r="J49" s="21">
        <v>3.21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2018-10-23T01:16:22Z</cp:lastPrinted>
  <dcterms:created xsi:type="dcterms:W3CDTF">2018-01-24T04:54:59Z</dcterms:created>
  <dcterms:modified xsi:type="dcterms:W3CDTF">2018-10-30T07:57:01Z</dcterms:modified>
</cp:coreProperties>
</file>