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10北信\"/>
    </mc:Choice>
  </mc:AlternateContent>
  <bookViews>
    <workbookView xWindow="11985" yWindow="0" windowWidth="12030" windowHeight="10110" tabRatio="86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C35" i="9"/>
  <c r="BE34" i="9"/>
  <c r="C34" i="9"/>
  <c r="U34" i="9" s="1"/>
  <c r="U35" i="9" l="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<sst xmlns="http://schemas.openxmlformats.org/spreadsheetml/2006/main" count="1117" uniqueCount="588">
  <si>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</si>
  <si>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</si>
  <si>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</si>
  <si>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</si>
  <si>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</si>
  <si>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</si>
  <si>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</si>
  <si>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</si>
  <si>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</si>
  <si>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</si>
  <si>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</si>
  <si>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</si>
  <si>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</si>
  <si>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</si>
  <si>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</si>
  <si>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</si>
  <si>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</si>
  <si>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</si>
  <si>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</si>
  <si>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</si>
  <si>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</si>
  <si>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</si>
  <si>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</si>
  <si>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</si>
  <si>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</si>
  <si>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</si>
  <si>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</si>
  <si>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</si>
  <si>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</si>
  <si>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</si>
  <si>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</si>
  <si>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</si>
  <si>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</si>
  <si>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</si>
  <si>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</si>
  <si>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</si>
  <si>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</si>
  <si>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</si>
  <si>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</si>
  <si>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</si>
  <si>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</si>
  <si>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</si>
  <si>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</si>
  <si>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</si>
  <si>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</si>
  <si>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</si>
  <si>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</si>
  <si>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</si>
  <si>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</si>
  <si>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</si>
  <si>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</si>
  <si>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</si>
  <si>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</si>
  <si>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</si>
  <si>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</si>
  <si>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</si>
  <si>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</si>
  <si>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</si>
  <si>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</si>
  <si>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</si>
  <si>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</si>
  <si>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</si>
  <si>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</si>
  <si>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</si>
  <si>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</si>
  <si>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</si>
  <si>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</si>
  <si>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</si>
  <si>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</si>
  <si>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</si>
  <si>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</si>
  <si>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</si>
  <si>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</si>
  <si>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</si>
  <si>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</si>
  <si>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</si>
  <si>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</si>
  <si>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</si>
  <si>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</si>
  <si>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</si>
  <si>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</si>
  <si>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</si>
  <si>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</si>
  <si>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</si>
  <si>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</si>
  <si>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</si>
  <si>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</si>
  <si>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</si>
  <si>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</si>
  <si>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</si>
  <si>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</si>
  <si>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</si>
  <si>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</si>
  <si>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</si>
  <si>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</si>
  <si>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</si>
  <si>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</si>
  <si>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</si>
  <si>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</si>
  <si>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</si>
  <si>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</si>
  <si>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</si>
  <si>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</si>
  <si>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</si>
  <si>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</si>
  <si>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</si>
  <si>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</si>
  <si>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</si>
  <si>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</si>
  <si>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</si>
  <si>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</si>
  <si>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</si>
  <si>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</si>
  <si>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</si>
  <si>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</si>
  <si>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</si>
  <si>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</si>
  <si>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</si>
  <si>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</si>
  <si>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</si>
  <si>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</si>
  <si>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</si>
  <si>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</si>
  <si>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</si>
  <si>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</si>
  <si>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</si>
  <si>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</si>
  <si>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</si>
  <si>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</si>
  <si>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</si>
  <si>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</si>
  <si>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</si>
  <si>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</si>
  <si>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</si>
  <si>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</si>
  <si>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</si>
  <si>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</si>
  <si>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</si>
  <si>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</si>
  <si>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</si>
  <si>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</si>
  <si>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</si>
  <si>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</si>
  <si>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</si>
  <si>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</si>
  <si>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</si>
  <si>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</si>
  <si>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</si>
  <si>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</si>
  <si>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</si>
  <si>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</si>
  <si>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</si>
  <si>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</si>
  <si>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</si>
  <si>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</si>
  <si>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</si>
  <si>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</si>
  <si>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</si>
  <si>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</si>
  <si>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</si>
  <si>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</si>
  <si>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</si>
  <si>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</si>
  <si>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</si>
  <si>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</si>
  <si>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</si>
  <si>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</si>
  <si>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</si>
  <si>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</si>
  <si>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</si>
  <si>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</si>
  <si>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</si>
  <si>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</si>
  <si>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</si>
  <si>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</si>
  <si>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</si>
  <si>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</si>
  <si>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</si>
  <si>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</si>
  <si>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</si>
  <si>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</si>
  <si>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</si>
  <si>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</si>
  <si>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</si>
  <si>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</si>
  <si>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</si>
  <si>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</si>
  <si>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</si>
  <si>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</si>
  <si>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</si>
  <si>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</si>
  <si>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</si>
  <si>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</si>
  <si>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</si>
  <si>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</si>
  <si>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</si>
  <si>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</si>
  <si>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</si>
  <si>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</si>
  <si>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長野県中野市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</si>
  <si>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</si>
  <si>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</si>
  <si>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</si>
  <si>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</si>
  <si>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</si>
  <si>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</si>
  <si>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</si>
  <si>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</si>
  <si>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</si>
  <si>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</si>
  <si>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</si>
  <si>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</si>
  <si>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</si>
  <si>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</si>
  <si>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</si>
  <si>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</si>
  <si>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</si>
  <si>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</si>
  <si>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</si>
  <si>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</si>
  <si>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</si>
  <si>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</si>
  <si>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</si>
  <si>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</si>
  <si>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</si>
  <si>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</si>
  <si>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</si>
  <si>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</si>
  <si>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</si>
  <si>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</si>
  <si>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</si>
  <si>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</si>
  <si>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</si>
  <si>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</si>
  <si>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</si>
  <si>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</si>
  <si>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</si>
  <si>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</si>
  <si>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</si>
  <si>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</si>
  <si>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</si>
  <si>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</si>
  <si>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</si>
  <si>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</si>
  <si>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</si>
  <si>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</si>
  <si>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</si>
  <si>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</si>
  <si>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</si>
  <si>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</si>
  <si>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</si>
  <si>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</si>
  <si>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</si>
  <si>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</si>
  <si>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</si>
  <si>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</si>
  <si>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</si>
  <si>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</si>
  <si>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</si>
  <si>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</si>
  <si>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</si>
  <si>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</si>
  <si>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</si>
  <si>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</si>
  <si>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</si>
  <si>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</si>
  <si>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</si>
  <si>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</si>
  <si>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</si>
  <si>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</si>
  <si>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</si>
  <si>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</si>
  <si>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</si>
  <si>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</si>
  <si>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</si>
  <si>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</si>
  <si>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</si>
  <si>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</si>
  <si>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</si>
  <si>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</si>
  <si>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</si>
  <si>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</si>
  <si>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</si>
  <si>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</si>
  <si>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</si>
  <si>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</si>
  <si>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</si>
  <si>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</si>
  <si>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</si>
  <si>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</si>
  <si>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</si>
  <si>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</si>
  <si>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</si>
  <si>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</si>
  <si>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</si>
  <si>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</si>
  <si>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</si>
  <si>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</si>
  <si>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</si>
  <si>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</si>
  <si>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</si>
  <si>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</si>
  <si>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</si>
  <si>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</si>
  <si>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</si>
  <si>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</si>
  <si>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</si>
  <si>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</si>
  <si>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</si>
  <si>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</si>
  <si>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</si>
  <si>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</si>
  <si>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</si>
  <si>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</si>
  <si>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</si>
  <si>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</si>
  <si>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</si>
  <si>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</si>
  <si>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</si>
  <si>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</si>
  <si>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</si>
  <si>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</si>
  <si>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</si>
  <si>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</si>
  <si>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</si>
  <si>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</si>
  <si>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</si>
  <si>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</si>
  <si>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</si>
  <si>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</si>
  <si>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</si>
  <si>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</si>
  <si>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</si>
  <si>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</si>
  <si>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</si>
  <si>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</si>
  <si>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</si>
  <si>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</si>
  <si>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</si>
  <si>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</si>
  <si>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</si>
  <si>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</si>
  <si>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</si>
  <si>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</si>
  <si>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</si>
  <si>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</si>
  <si>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</si>
  <si>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</si>
  <si>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長野県中野市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</si>
  <si>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</si>
  <si>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</si>
  <si>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</si>
  <si>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</si>
  <si>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</si>
  <si>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</si>
  <si>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</si>
  <si>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</si>
  <si>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</si>
  <si>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</si>
  <si>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</si>
  <si>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</si>
  <si>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</si>
  <si>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</si>
  <si>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</si>
  <si>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</si>
  <si>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</si>
  <si>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</si>
  <si>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</si>
  <si>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</si>
  <si>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</si>
  <si>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</si>
  <si>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</si>
  <si>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</si>
  <si>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</si>
  <si>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</si>
  <si>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</si>
  <si>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</si>
  <si>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</si>
  <si>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</si>
  <si>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</si>
  <si>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</si>
  <si>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</si>
  <si>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中野市国民健康保険事業特別会計</t>
    <phoneticPr fontId="5"/>
  </si>
  <si>
    <t>中野市後期高齢者医療事業特別会計</t>
    <phoneticPr fontId="5"/>
  </si>
  <si>
    <t>中野市介護保険事業特別会計</t>
    <phoneticPr fontId="5"/>
  </si>
  <si>
    <t>中野市下水道事業会計</t>
    <phoneticPr fontId="5"/>
  </si>
  <si>
    <t>法適用企業</t>
    <phoneticPr fontId="5"/>
  </si>
  <si>
    <t>中野市水道事業会計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</si>
  <si>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</si>
  <si>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</si>
  <si>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</si>
  <si>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</si>
  <si>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</si>
  <si>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</si>
  <si>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</si>
  <si>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</si>
  <si>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</si>
  <si>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</si>
  <si>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</si>
  <si>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</si>
  <si>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</si>
  <si>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</si>
  <si>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</si>
  <si>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</si>
  <si>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</si>
  <si>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</si>
  <si>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</si>
  <si>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</si>
  <si>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</si>
  <si>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</si>
  <si>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</si>
  <si>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</si>
  <si>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</si>
  <si>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</si>
  <si>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</si>
  <si>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</si>
  <si>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</si>
  <si>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</si>
  <si>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</si>
  <si>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</si>
  <si>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</si>
  <si>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</si>
  <si>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</si>
  <si>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</si>
  <si>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</si>
  <si>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</si>
  <si>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</si>
  <si>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</si>
  <si>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</si>
  <si>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</si>
  <si>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</si>
  <si>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</si>
  <si>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</si>
  <si>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</si>
  <si>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</si>
  <si>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</si>
  <si>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</si>
  <si>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</si>
  <si>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</si>
  <si>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</si>
  <si>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</si>
  <si>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</si>
  <si>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</si>
  <si>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</si>
  <si>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</si>
  <si>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</si>
  <si>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</si>
  <si>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</si>
  <si>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</si>
  <si>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</si>
  <si>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</si>
  <si>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</si>
  <si>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</si>
  <si>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</si>
  <si>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</si>
  <si>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</si>
  <si>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</si>
  <si>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</si>
  <si>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</si>
  <si>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</si>
  <si>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</si>
  <si>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</si>
  <si>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</si>
  <si>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</si>
  <si>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</si>
  <si>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</si>
  <si>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</si>
  <si>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</si>
  <si>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</si>
  <si>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</si>
  <si>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</si>
  <si>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</si>
  <si>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</si>
  <si>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</si>
  <si>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</si>
  <si>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</si>
  <si>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</si>
  <si>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</si>
  <si>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</si>
  <si>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</si>
  <si>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</si>
  <si>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</si>
  <si>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</si>
  <si>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</si>
  <si>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</si>
  <si>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</si>
  <si>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</si>
  <si>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</si>
  <si>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</si>
  <si>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</si>
  <si>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</si>
  <si>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</si>
  <si>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</si>
  <si>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</si>
  <si>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</si>
  <si>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</si>
  <si>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</si>
  <si>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</si>
  <si>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</si>
  <si>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</si>
  <si>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</si>
  <si>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</si>
  <si>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</si>
  <si>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</si>
  <si>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</si>
  <si>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</si>
  <si>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</si>
  <si>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</si>
  <si>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</si>
  <si>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</si>
  <si>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</si>
  <si>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</si>
  <si>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</si>
  <si>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</si>
  <si>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</si>
  <si>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</si>
  <si>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</si>
  <si>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</si>
  <si>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</si>
  <si>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</si>
  <si>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</si>
  <si>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</si>
  <si>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</si>
  <si>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</si>
  <si>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</si>
  <si>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0.84</t>
  </si>
  <si>
    <t>▲ 1.38</t>
  </si>
  <si>
    <t>▲ 0.54</t>
  </si>
  <si>
    <t>中野市水道事業会計</t>
  </si>
  <si>
    <t>中野市下水道事業会計</t>
  </si>
  <si>
    <t>一般会計</t>
  </si>
  <si>
    <t>中野市介護保険事業特別会計</t>
  </si>
  <si>
    <t>中野市国民健康保険事業特別会計</t>
  </si>
  <si>
    <t>中野市後期高齢者医療事業特別会計</t>
  </si>
  <si>
    <t>その他会計（赤字）</t>
  </si>
  <si>
    <t>その他会計（黒字）</t>
  </si>
  <si>
    <t>-</t>
    <phoneticPr fontId="2"/>
  </si>
  <si>
    <t>-</t>
    <phoneticPr fontId="2"/>
  </si>
  <si>
    <t>-</t>
    <phoneticPr fontId="2"/>
  </si>
  <si>
    <t>-</t>
    <phoneticPr fontId="2"/>
  </si>
  <si>
    <t>-</t>
    <phoneticPr fontId="2"/>
  </si>
  <si>
    <t>中野市産業公社</t>
    <rPh sb="0" eb="3">
      <t>ナカノシ</t>
    </rPh>
    <rPh sb="3" eb="5">
      <t>サンギョウ</t>
    </rPh>
    <rPh sb="5" eb="7">
      <t>コウシャ</t>
    </rPh>
    <phoneticPr fontId="2"/>
  </si>
  <si>
    <t>北信食肉センター</t>
    <rPh sb="0" eb="2">
      <t>ホクシン</t>
    </rPh>
    <rPh sb="2" eb="4">
      <t>ショクニク</t>
    </rPh>
    <phoneticPr fontId="2"/>
  </si>
  <si>
    <t>中野市土地開発公社</t>
    <rPh sb="0" eb="3">
      <t>ナカノシ</t>
    </rPh>
    <rPh sb="3" eb="5">
      <t>トチ</t>
    </rPh>
    <rPh sb="5" eb="7">
      <t>カイハツ</t>
    </rPh>
    <rPh sb="7" eb="9">
      <t>コウシャ</t>
    </rPh>
    <phoneticPr fontId="2"/>
  </si>
  <si>
    <t>斑尾</t>
    <rPh sb="0" eb="2">
      <t>マダラオ</t>
    </rPh>
    <phoneticPr fontId="2"/>
  </si>
  <si>
    <t>-</t>
    <phoneticPr fontId="2"/>
  </si>
  <si>
    <t>-</t>
    <phoneticPr fontId="2"/>
  </si>
  <si>
    <t>-</t>
    <phoneticPr fontId="2"/>
  </si>
  <si>
    <t>-</t>
    <phoneticPr fontId="2"/>
  </si>
  <si>
    <t>-</t>
    <phoneticPr fontId="2"/>
  </si>
  <si>
    <t>北信広域連合（一般会計）</t>
    <rPh sb="0" eb="2">
      <t>ホクシン</t>
    </rPh>
    <rPh sb="2" eb="4">
      <t>コウイキ</t>
    </rPh>
    <rPh sb="4" eb="6">
      <t>レンゴウ</t>
    </rPh>
    <rPh sb="7" eb="9">
      <t>イッパン</t>
    </rPh>
    <rPh sb="9" eb="11">
      <t>カイケイ</t>
    </rPh>
    <phoneticPr fontId="2"/>
  </si>
  <si>
    <t>（養護老人ホーム高社寮事業特別会計）</t>
    <rPh sb="1" eb="3">
      <t>ヨウゴ</t>
    </rPh>
    <rPh sb="3" eb="5">
      <t>ロウジン</t>
    </rPh>
    <rPh sb="8" eb="10">
      <t>タカヤシロ</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</si>
  <si>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</si>
  <si>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</si>
  <si>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（特別養護老人ホーム高社寮事業特別会計）</t>
    <rPh sb="1" eb="3">
      <t>トクベツ</t>
    </rPh>
    <rPh sb="3" eb="5">
      <t>ヨウゴ</t>
    </rPh>
    <rPh sb="5" eb="7">
      <t>ロウジン</t>
    </rPh>
    <rPh sb="10" eb="12">
      <t>タカヤシロ</t>
    </rPh>
    <rPh sb="12" eb="13">
      <t>リョウ</t>
    </rPh>
    <rPh sb="13" eb="15">
      <t>ジギョウ</t>
    </rPh>
    <rPh sb="15" eb="17">
      <t>トクベツ</t>
    </rPh>
    <rPh sb="17" eb="19">
      <t>カイケイ</t>
    </rPh>
    <phoneticPr fontId="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</si>
  <si>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</si>
  <si>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</si>
  <si>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
  </si>
  <si>
    <t>岳南広域消防組合</t>
    <rPh sb="0" eb="2">
      <t>ガクナン</t>
    </rPh>
    <rPh sb="2" eb="4">
      <t>コウイキ</t>
    </rPh>
    <rPh sb="4" eb="6">
      <t>ショウボウ</t>
    </rPh>
    <rPh sb="6" eb="8">
      <t>クミアイ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</si>
  <si>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</si>
  <si>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</si>
  <si>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</si>
  <si>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</si>
  <si>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</si>
  <si>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</si>
  <si>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（斎場事業特別会計）</t>
    <rPh sb="1" eb="3">
      <t>サイジョウ</t>
    </rPh>
    <rPh sb="3" eb="5">
      <t>ジギョウ</t>
    </rPh>
    <rPh sb="5" eb="7">
      <t>トクベツ</t>
    </rPh>
    <rPh sb="7" eb="9">
      <t>カイケイ</t>
    </rPh>
    <phoneticPr fontId="2"/>
  </si>
  <si>
    <t>（じん芥処理特別会計）</t>
    <rPh sb="3" eb="4">
      <t>アクタ</t>
    </rPh>
    <rPh sb="4" eb="6">
      <t>ショリ</t>
    </rPh>
    <rPh sb="6" eb="8">
      <t>トクベツ</t>
    </rPh>
    <rPh sb="8" eb="10">
      <t>カイケイ</t>
    </rPh>
    <phoneticPr fontId="2"/>
  </si>
  <si>
    <t>（し尿処理特別会計）</t>
    <rPh sb="2" eb="3">
      <t>ニョウ</t>
    </rPh>
    <rPh sb="3" eb="5">
      <t>ショリ</t>
    </rPh>
    <rPh sb="5" eb="7">
      <t>トクベツ</t>
    </rPh>
    <rPh sb="7" eb="9">
      <t>カイケイ</t>
    </rPh>
    <phoneticPr fontId="2"/>
  </si>
  <si>
    <t>（特別養護老人ホーいで湯の里事業特別会計）</t>
    <rPh sb="1" eb="3">
      <t>トクベツ</t>
    </rPh>
    <rPh sb="3" eb="5">
      <t>ヨウゴ</t>
    </rPh>
    <rPh sb="5" eb="7">
      <t>ロウジン</t>
    </rPh>
    <rPh sb="11" eb="12">
      <t>ユ</t>
    </rPh>
    <rPh sb="13" eb="14">
      <t>サト</t>
    </rPh>
    <rPh sb="14" eb="16">
      <t>ジギョウ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</si>
  <si>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</si>
  <si>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</si>
  <si>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</si>
  <si>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</si>
  <si>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</si>
  <si>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</si>
  <si>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</si>
  <si>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</si>
  <si>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</si>
  <si>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</si>
  <si>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</si>
  <si>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</si>
  <si>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</si>
  <si>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</si>
  <si>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</si>
  <si>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</si>
  <si>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</si>
  <si>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</si>
  <si>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将来負担比率及び実質公債費比率は年々改善されており、その要因として、元利償還金の減少や一般会計等に係る地方債の現在高や公営企業債等繰入見込額がほぼ横這いであることなどである。　
今後、大型建設事業による地方債の増加が見込まれるが、交付税措置のある有利な起債を可能な限り借り入れることや基金の有利な運用を図り、健全な財政運営に努める。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</si>
</sst>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87974</c:v>
                </c:pt>
                <c:pt idx="4">
                  <c:v>78864</c:v>
                </c:pt>
              </c:numCache>
            </c:numRef>
          </c:val>
          <c:smooth val="0"/>
          <c:extLst>
            <c:ext xmlns:c16="http://schemas.microsoft.com/office/drawing/2014/chart" uri="{C3380CC4-5D6E-409C-BE32-E72D297353CC}">
              <c16:uniqueId val="{00000000-F1BB-4B88-82EB-7A622BAA0C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34020</c:v>
                </c:pt>
                <c:pt idx="1">
                  <c:v>50885</c:v>
                </c:pt>
                <c:pt idx="2">
                  <c:v>41603</c:v>
                </c:pt>
                <c:pt idx="3">
                  <c:v>43620</c:v>
                </c:pt>
                <c:pt idx="4">
                  <c:v>59471</c:v>
                </c:pt>
              </c:numCache>
            </c:numRef>
          </c:val>
          <c:smooth val="0"/>
          <c:extLst>
            <c:ext xmlns:c16="http://schemas.microsoft.com/office/drawing/2014/chart" uri="{C3380CC4-5D6E-409C-BE32-E72D297353CC}">
              <c16:uniqueId val="{00000001-F1BB-4B88-82EB-7A622BAA0C20}"/>
            </c:ext>
          </c:extLst>
        </c:ser>
        <c:dLbls>
          <c:showLegendKey val="0"/>
          <c:showVal val="0"/>
          <c:showCatName val="0"/>
          <c:showSerName val="0"/>
          <c:showPercent val="0"/>
          <c:showBubbleSize val="0"/>
        </c:dLbls>
        <c:marker val="1"/>
        <c:smooth val="0"/>
        <c:axId val="273819904"/>
        <c:axId val="273822080"/>
      </c:lineChart>
      <c:catAx>
        <c:axId val="27381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822080"/>
        <c:crosses val="autoZero"/>
        <c:auto val="1"/>
        <c:lblAlgn val="ctr"/>
        <c:lblOffset val="100"/>
        <c:tickLblSkip val="1"/>
        <c:tickMarkSkip val="1"/>
        <c:noMultiLvlLbl val="0"/>
      </c:catAx>
      <c:valAx>
        <c:axId val="2738220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81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2.84</c:v>
                </c:pt>
                <c:pt idx="1">
                  <c:v>3.51</c:v>
                </c:pt>
                <c:pt idx="2">
                  <c:v>2.0499999999999998</c:v>
                </c:pt>
                <c:pt idx="3">
                  <c:v>6.97</c:v>
                </c:pt>
                <c:pt idx="4">
                  <c:v>2.67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17.09</c:v>
                </c:pt>
                <c:pt idx="1">
                  <c:v>16.98</c:v>
                </c:pt>
                <c:pt idx="2">
                  <c:v>17.059999999999999</c:v>
                </c:pt>
                <c:pt idx="3">
                  <c:v>16.850000000000001</c:v>
                </c:pt>
                <c:pt idx="4">
                  <c:v>20.45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480448"/>
        <c:axId val="91482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-0.84</c:v>
                </c:pt>
                <c:pt idx="1">
                  <c:v>0.71</c:v>
                </c:pt>
                <c:pt idx="2">
                  <c:v>-1.38</c:v>
                </c:pt>
                <c:pt idx="3">
                  <c:v>4.95</c:v>
                </c:pt>
                <c:pt idx="4">
                  <c:v>-0.54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480448"/>
        <c:axId val="91482368"/>
      </c:lineChart>
      <c:catAx>
        <c:axId val="9148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482368"/>
        <c:crosses val="autoZero"/>
        <c:auto val="1"/>
        <c:lblAlgn val="ctr"/>
        <c:lblOffset val="100"/>
        <c:tickLblSkip val="1"/>
        <c:tickMarkSkip val="1"/>
        <c:noMultiLvlLbl val="0"/>
      </c:catAx>
      <c:valAx>
        <c:axId val="9148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8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0.47</c:v>
                </c:pt>
                <c:pt idx="2">
                  <c:v>#N/A</c:v>
                </c:pt>
                <c:pt idx="3">
                  <c:v>0.72</c:v>
                </c:pt>
                <c:pt idx="4">
                  <c:v>#N/A</c:v>
                </c:pt>
                <c:pt idx="5">
                  <c:v>0.7</c:v>
                </c:pt>
                <c:pt idx="6">
                  <c:v>#N/A</c:v>
                </c:pt>
                <c:pt idx="7">
                  <c:v>0.71</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中野市後期高齢者医療事業特別会計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0.03</c:v>
                </c:pt>
                <c:pt idx="4">
                  <c:v>#N/A</c:v>
                </c:pt>
                <c:pt idx="5">
                  <c:v>0.04</c:v>
                </c:pt>
                <c:pt idx="6">
                  <c:v>#N/A</c:v>
                </c:pt>
                <c:pt idx="7">
                  <c:v>0.05</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中野市国民健康保険事業特別会計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c:v>
                </c:pt>
                <c:pt idx="2">
                  <c:v>#N/A</c:v>
                </c:pt>
                <c:pt idx="3">
                  <c:v>0.94</c:v>
                </c:pt>
                <c:pt idx="4">
                  <c:v>#N/A</c:v>
                </c:pt>
                <c:pt idx="5">
                  <c:v>0.79</c:v>
                </c:pt>
                <c:pt idx="6">
                  <c:v>#N/A</c:v>
                </c:pt>
                <c:pt idx="7">
                  <c:v>0.94</c:v>
                </c:pt>
                <c:pt idx="8">
                  <c:v>#N/A</c:v>
                </c:pt>
                <c:pt idx="9">
                  <c:v>0.22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中野市介護保険事業特別会計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0.26</c:v>
                </c:pt>
                <c:pt idx="4">
                  <c:v>#N/A</c:v>
                </c:pt>
                <c:pt idx="5">
                  <c:v>0.18</c:v>
                </c:pt>
                <c:pt idx="6">
                  <c:v>#N/A</c:v>
                </c:pt>
                <c:pt idx="7">
                  <c:v>0.62</c:v>
                </c:pt>
                <c:pt idx="8">
                  <c:v>#N/A</c:v>
                </c:pt>
                <c:pt idx="9">
                  <c:v>0.64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2.84</c:v>
                </c:pt>
                <c:pt idx="2">
                  <c:v>#N/A</c:v>
                </c:pt>
                <c:pt idx="3">
                  <c:v>3.5</c:v>
                </c:pt>
                <c:pt idx="4">
                  <c:v>#N/A</c:v>
                </c:pt>
                <c:pt idx="5">
                  <c:v>2.0499999999999998</c:v>
                </c:pt>
                <c:pt idx="6">
                  <c:v>#N/A</c:v>
                </c:pt>
                <c:pt idx="7">
                  <c:v>6.96</c:v>
                </c:pt>
                <c:pt idx="8">
                  <c:v>#N/A</c:v>
                </c:pt>
                <c:pt idx="9">
                  <c:v>2.66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中野市下水道事業会計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6.84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7.77</c:v>
                </c:pt>
                <c:pt idx="2">
                  <c:v>#N/A</c:v>
                </c:pt>
                <c:pt idx="3">
                  <c:v>8.43</c:v>
                </c:pt>
                <c:pt idx="4">
                  <c:v>#N/A</c:v>
                </c:pt>
                <c:pt idx="5">
                  <c:v>8.7200000000000006</c:v>
                </c:pt>
                <c:pt idx="6">
                  <c:v>#N/A</c:v>
                </c:pt>
                <c:pt idx="7">
                  <c:v>9.3800000000000008</c:v>
                </c:pt>
                <c:pt idx="8">
                  <c:v>#N/A</c:v>
                </c:pt>
                <c:pt idx="9">
                  <c:v>10.77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1633792"/>
        <c:axId val="141639680"/>
      </c:barChart>
      <c:catAx>
        <c:axId val="1416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639680"/>
        <c:crosses val="autoZero"/>
        <c:auto val="1"/>
        <c:lblAlgn val="ctr"/>
        <c:lblOffset val="100"/>
        <c:tickLblSkip val="1"/>
        <c:tickMarkSkip val="1"/>
        <c:noMultiLvlLbl val="0"/>
      </c:catAx>
      <c:valAx>
        <c:axId val="141639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33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2720</c:v>
                </c:pt>
                <c:pt idx="5">
                  <c:v>2655</c:v>
                </c:pt>
                <c:pt idx="8">
                  <c:v>2792</c:v>
                </c:pt>
                <c:pt idx="11">
                  <c:v>2753</c:v>
                </c:pt>
                <c:pt idx="14">
                  <c:v>2734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57</c:v>
                </c:pt>
                <c:pt idx="3">
                  <c:v>99</c:v>
                </c:pt>
                <c:pt idx="6">
                  <c:v>30</c:v>
                </c:pt>
                <c:pt idx="9">
                  <c:v>28</c:v>
                </c:pt>
                <c:pt idx="12">
                  <c:v>18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214</c:v>
                </c:pt>
                <c:pt idx="3">
                  <c:v>92</c:v>
                </c:pt>
                <c:pt idx="6">
                  <c:v>87</c:v>
                </c:pt>
                <c:pt idx="9">
                  <c:v>94</c:v>
                </c:pt>
                <c:pt idx="12">
                  <c:v>98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1100</c:v>
                </c:pt>
                <c:pt idx="3">
                  <c:v>1079</c:v>
                </c:pt>
                <c:pt idx="6">
                  <c:v>1236</c:v>
                </c:pt>
                <c:pt idx="9">
                  <c:v>1162</c:v>
                </c:pt>
                <c:pt idx="12">
                  <c:v>983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2242</c:v>
                </c:pt>
                <c:pt idx="3">
                  <c:v>2254</c:v>
                </c:pt>
                <c:pt idx="6">
                  <c:v>2225</c:v>
                </c:pt>
                <c:pt idx="9">
                  <c:v>2161</c:v>
                </c:pt>
                <c:pt idx="12">
                  <c:v>2165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0870528"/>
        <c:axId val="9087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893</c:v>
                </c:pt>
                <c:pt idx="2">
                  <c:v>#N/A</c:v>
                </c:pt>
                <c:pt idx="3">
                  <c:v>#N/A</c:v>
                </c:pt>
                <c:pt idx="4">
                  <c:v>869</c:v>
                </c:pt>
                <c:pt idx="5">
                  <c:v>#N/A</c:v>
                </c:pt>
                <c:pt idx="6">
                  <c:v>#N/A</c:v>
                </c:pt>
                <c:pt idx="7">
                  <c:v>786</c:v>
                </c:pt>
                <c:pt idx="8">
                  <c:v>#N/A</c:v>
                </c:pt>
                <c:pt idx="9">
                  <c:v>#N/A</c:v>
                </c:pt>
                <c:pt idx="10">
                  <c:v>692</c:v>
                </c:pt>
                <c:pt idx="11">
                  <c:v>#N/A</c:v>
                </c:pt>
                <c:pt idx="12">
                  <c:v>#N/A</c:v>
                </c:pt>
                <c:pt idx="13">
                  <c:v>530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0870528"/>
        <c:axId val="90872448"/>
      </c:lineChart>
      <c:catAx>
        <c:axId val="908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72448"/>
        <c:crosses val="autoZero"/>
        <c:auto val="1"/>
        <c:lblAlgn val="ctr"/>
        <c:lblOffset val="100"/>
        <c:tickLblSkip val="1"/>
        <c:tickMarkSkip val="1"/>
        <c:noMultiLvlLbl val="0"/>
      </c:catAx>
      <c:valAx>
        <c:axId val="9087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7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27168</c:v>
                </c:pt>
                <c:pt idx="5">
                  <c:v>27548</c:v>
                </c:pt>
                <c:pt idx="8">
                  <c:v>27132</c:v>
                </c:pt>
                <c:pt idx="11">
                  <c:v>26888</c:v>
                </c:pt>
                <c:pt idx="14">
                  <c:v>26032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5651</c:v>
                </c:pt>
                <c:pt idx="5">
                  <c:v>5540</c:v>
                </c:pt>
                <c:pt idx="8">
                  <c:v>5439</c:v>
                </c:pt>
                <c:pt idx="11">
                  <c:v>5640</c:v>
                </c:pt>
                <c:pt idx="14">
                  <c:v>5635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9687</c:v>
                </c:pt>
                <c:pt idx="5">
                  <c:v>12237</c:v>
                </c:pt>
                <c:pt idx="8">
                  <c:v>9685</c:v>
                </c:pt>
                <c:pt idx="11">
                  <c:v>9542</c:v>
                </c:pt>
                <c:pt idx="14">
                  <c:v>9939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4005</c:v>
                </c:pt>
                <c:pt idx="3">
                  <c:v>3872</c:v>
                </c:pt>
                <c:pt idx="6">
                  <c:v>3566</c:v>
                </c:pt>
                <c:pt idx="9">
                  <c:v>3334</c:v>
                </c:pt>
                <c:pt idx="12">
                  <c:v>3174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768</c:v>
                </c:pt>
                <c:pt idx="3">
                  <c:v>718</c:v>
                </c:pt>
                <c:pt idx="6">
                  <c:v>754</c:v>
                </c:pt>
                <c:pt idx="9">
                  <c:v>874</c:v>
                </c:pt>
                <c:pt idx="12">
                  <c:v>1170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18553</c:v>
                </c:pt>
                <c:pt idx="3">
                  <c:v>18000</c:v>
                </c:pt>
                <c:pt idx="6">
                  <c:v>17704</c:v>
                </c:pt>
                <c:pt idx="9">
                  <c:v>17443</c:v>
                </c:pt>
                <c:pt idx="12">
                  <c:v>17562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97</c:v>
                </c:pt>
                <c:pt idx="3">
                  <c:v>16</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18878</c:v>
                </c:pt>
                <c:pt idx="3">
                  <c:v>18793</c:v>
                </c:pt>
                <c:pt idx="6">
                  <c:v>18848</c:v>
                </c:pt>
                <c:pt idx="9">
                  <c:v>19022</c:v>
                </c:pt>
                <c:pt idx="12">
                  <c:v>19366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1209600"/>
        <c:axId val="14121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1209600"/>
        <c:axId val="141211520"/>
      </c:lineChart>
      <c:catAx>
        <c:axId val="14120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211520"/>
        <c:crosses val="autoZero"/>
        <c:auto val="1"/>
        <c:lblAlgn val="ctr"/>
        <c:lblOffset val="100"/>
        <c:tickLblSkip val="1"/>
        <c:tickMarkSkip val="1"/>
        <c:noMultiLvlLbl val="0"/>
      </c:catAx>
      <c:valAx>
        <c:axId val="14121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0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{F0A8DF68-5B0B-4E41-AA2D-4B3DE401B971}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{7E05C70B-CAE2-4371-9541-484C702C078A}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{EBD7D360-A13E-49C5-AE0B-901740674528}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{5D6AD84A-CDB0-474E-9845-382BDEB4E816}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{DB6599C5-1938-4D18-82D6-0898209934C3}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{FFE5D9AF-E2D7-49DB-8F6B-5F3321C208C4}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{209CAD5A-7C3A-43E5-A26F-94D4F8E2CCE7}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{9EC820EF-5D00-4D70-82BE-00FA39AF5B2A}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{9FEEBBEF-9808-4D3A-95F1-6A1FF394E72D}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{E5222E54-73D9-4B48-A483-A38537A82780}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346560"/>
        <c:axId val="125348480"/>
      </c:scatterChart>
      <c:valAx>
        <c:axId val="1253465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348480"/>
        <c:crosses val="autoZero"/>
        <c:crossBetween val="midCat"/>
      </c:valAx>
      <c:valAx>
        <c:axId val="1253484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346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{1B3BF9F4-7F7A-4AEE-B32D-0241AA155AD3}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{452F81D8-6A4D-4392-AD4E-88432C4D72FD}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{D362C648-016F-468C-9FE3-14D94779BB4F}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{46174948-1F53-4D3D-99F2-60ACD55FCC9D}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{9F7C1FA4-70EF-43FD-9389-B2513C0406D1}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9.1999999999999993</c:v>
                </c:pt>
                <c:pt idx="2">
                  <c:v>8.6</c:v>
                </c:pt>
                <c:pt idx="3">
                  <c:v>7.8</c:v>
                </c:pt>
                <c:pt idx="4">
                  <c:v>6.7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{11A9DB42-B6A4-42E7-93D5-36E80372857C}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{DBDEA854-D4BC-4781-9A93-F255656747C8}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{915FCBD3-1312-4BB6-817B-9F80F07D7030}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{02AEE0C1-7DA3-4310-84C2-ED65CC440882}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{008093F0-5443-489C-A10D-22787BC193A0}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9.5</c:v>
                </c:pt>
                <c:pt idx="4">
                  <c:v>8.6</c:v>
                </c:pt>
              </c:numCache>
            </c:numRef>
          </c:xVal>
          <c:yVal>
            <c:numRef>
              <c:f>公会計指標分析・財政指標組合せ分析表!$K$77:$O$77</c:f>
              <c:numCache>
                <c:formatCode>#,##0.0;"▲ "#,##0.0</c:formatCode>
                <c:ptCount val="5"/>
                <c:pt idx="0">
                  <c:v>64.599999999999994</c:v>
                </c:pt>
                <c:pt idx="1">
                  <c:v>52.8</c:v>
                </c:pt>
                <c:pt idx="2">
                  <c:v>48.6</c:v>
                </c:pt>
                <c:pt idx="3">
                  <c:v>32.799999999999997</c:v>
                </c:pt>
                <c:pt idx="4">
                  <c:v>20.2</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2549760"/>
        <c:axId val="142551680"/>
      </c:scatterChart>
      <c:valAx>
        <c:axId val="142549760"/>
        <c:scaling>
          <c:orientation val="minMax"/>
          <c:max val="12.79999999999999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551680"/>
        <c:crosses val="autoZero"/>
        <c:crossBetween val="midCat"/>
      </c:valAx>
      <c:valAx>
        <c:axId val="142551680"/>
        <c:scaling>
          <c:orientation val="minMax"/>
          <c:max val="72"/>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549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実質公債費比率は年々改善されており、その要因として、組合等が起こした地方債の元利償還金に対する負担金等の減のほか、臨時財政対策債を除く通常債残高の減があり、分子が減となっている。</a:t>
          </a:r>
          <a:endParaRPr lang="ja-JP" altLang="ja-JP" sz="1400">
            <a:effectLst/>
          </a:endParaRPr>
        </a:p>
        <a:p>
          <a:pPr rtl="0"/>
          <a:r>
            <a:rPr lang="ja-JP" altLang="ja-JP" sz="1100" b="0" i="0" baseline="0">
              <a:solidFill>
                <a:schemeClr val="dk1"/>
              </a:solidFill>
              <a:effectLst/>
              <a:latin typeface="+mn-lt"/>
              <a:ea typeface="+mn-ea"/>
              <a:cs typeface="+mn-cs"/>
            </a:rPr>
            <a:t>　今後、大型建設事業により、市債の増加が見込まれるが、交付税措置のある有利な起債を可能な限り借り入れることにより、健全な財政運営に努める。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年々改善されており、その主な要因は債務負担行為に基づく支出予定額の減、公営企業債等繰入見込額の減、退職手当負担見込み額の減少及び、充当可能財源等を維持していることなど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今後、大型建設事業等が増加し、充当可能基金が減少することが見込まれるが、有利な運用等を図り、基金確保に努める。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45,361
44,726
112.18
22,154,397
21,795,940
332,282
12,463,052
19,365,944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45,361
44,726
112.18
22,154,397
21,795,940
332,282
12,463,052
19,365,944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45,361
44,726
112.18
22,154,397
21,795,940
332,282
12,463,052
19,365,944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45,361
44,726
112.18
22,154,397
21,795,940
332,282
12,463,052
19,365,944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年度の単年度の指数は</a:t>
          </a:r>
          <a:r>
            <a:rPr lang="en-US" altLang="ja-JP" sz="1100" b="0" i="0" baseline="0">
              <a:solidFill>
                <a:schemeClr val="dk1"/>
              </a:solidFill>
              <a:effectLst/>
              <a:latin typeface="+mn-lt"/>
              <a:ea typeface="+mn-ea"/>
              <a:cs typeface="+mn-cs"/>
            </a:rPr>
            <a:t>0.54</a:t>
          </a:r>
          <a:r>
            <a:rPr lang="ja-JP" altLang="ja-JP" sz="1100" b="0" i="0" baseline="0">
              <a:solidFill>
                <a:schemeClr val="dk1"/>
              </a:solidFill>
              <a:effectLst/>
              <a:latin typeface="+mn-lt"/>
              <a:ea typeface="+mn-ea"/>
              <a:cs typeface="+mn-cs"/>
            </a:rPr>
            <a:t>となっており、合併以降で最も悪化した平成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年度から改善してきている。平成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年度については、</a:t>
          </a:r>
          <a:r>
            <a:rPr lang="ja-JP" altLang="en-US" sz="1100" b="0" i="0" baseline="0">
              <a:solidFill>
                <a:schemeClr val="dk1"/>
              </a:solidFill>
              <a:effectLst/>
              <a:latin typeface="+mn-lt"/>
              <a:ea typeface="+mn-ea"/>
              <a:cs typeface="+mn-cs"/>
            </a:rPr>
            <a:t>北陸新幹線の固定資産税</a:t>
          </a:r>
          <a:r>
            <a:rPr lang="ja-JP" altLang="ja-JP" sz="1100" b="0" i="0" baseline="0">
              <a:solidFill>
                <a:schemeClr val="dk1"/>
              </a:solidFill>
              <a:effectLst/>
              <a:latin typeface="+mn-lt"/>
              <a:ea typeface="+mn-ea"/>
              <a:cs typeface="+mn-cs"/>
            </a:rPr>
            <a:t>償却資産が大幅に増加したことにより数値が改善している。</a:t>
          </a:r>
          <a:endParaRPr lang="ja-JP" altLang="ja-JP" sz="1400">
            <a:effectLst/>
          </a:endParaRPr>
        </a:p>
        <a:p>
          <a:r>
            <a:rPr lang="ja-JP" altLang="ja-JP" sz="1100" b="0" i="0" baseline="0">
              <a:solidFill>
                <a:schemeClr val="dk1"/>
              </a:solidFill>
              <a:effectLst/>
              <a:latin typeface="+mn-lt"/>
              <a:ea typeface="+mn-ea"/>
              <a:cs typeface="+mn-cs"/>
            </a:rPr>
            <a:t>　当市は、農業を基幹産業としていることから、気象に左右されやすく、もとより財政基盤は不安定なものとなっていることから、今後も税収の徴収率向上を中心とした歳入確保に努めていく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13758</xdr:rowOff>
    </xdr:to>
    <xdr:cxnSp macro="">
      <xdr:nvCxnSpPr>
        <xdr:cNvPr id="63" name="直線コネクタ 62"/>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42</xdr:row>
      <xdr:rowOff>5292</xdr:rowOff>
    </xdr:to>
    <xdr:cxnSp macro="">
      <xdr:nvCxnSpPr>
        <xdr:cNvPr id="68" name="直線コネクタ 67"/>
        <xdr:cNvCxnSpPr/>
      </xdr:nvCxnSpPr>
      <xdr:spPr>
        <a:xfrm flipV="1">
          <a:off x="4114800" y="71659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25400</xdr:rowOff>
    </xdr:to>
    <xdr:cxnSp macro="">
      <xdr:nvCxnSpPr>
        <xdr:cNvPr id="71" name="直線コネクタ 70"/>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45508</xdr:rowOff>
    </xdr:to>
    <xdr:cxnSp macro="">
      <xdr:nvCxnSpPr>
        <xdr:cNvPr id="74" name="直線コネクタ 73"/>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65617</xdr:rowOff>
    </xdr:to>
    <xdr:cxnSp macro="">
      <xdr:nvCxnSpPr>
        <xdr:cNvPr id="77" name="直線コネクタ 76"/>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8"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66269</xdr:rowOff>
    </xdr:from>
    <xdr:ext cx="736600" cy="259045"/>
    <xdr:sp macro="" textlink="">
      <xdr:nvSpPr>
        <xdr:cNvPr id="90" name="テキスト ボックス 89"/>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ポイント下回っている。この要因は、算出式の分子として計算される扶助費や公債費が類似団体と比較して低い水準であったことが考えられる。</a:t>
          </a:r>
          <a:endParaRPr lang="ja-JP" altLang="ja-JP" sz="1400">
            <a:effectLst/>
          </a:endParaRPr>
        </a:p>
        <a:p>
          <a:pPr rtl="0"/>
          <a:r>
            <a:rPr lang="ja-JP" altLang="ja-JP" sz="1100" b="0" i="0" baseline="0">
              <a:solidFill>
                <a:schemeClr val="dk1"/>
              </a:solidFill>
              <a:effectLst/>
              <a:latin typeface="+mn-lt"/>
              <a:ea typeface="+mn-ea"/>
              <a:cs typeface="+mn-cs"/>
            </a:rPr>
            <a:t>　なお、施設の老朽化に伴う維持補修関係経費や社会保障関係経費の増による影響が大きく、今後も経常的経費は増加していくと見込まれることから、更なる歳入確保と経常的経費の削減により、財政の弾力化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106680</xdr:rowOff>
    </xdr:to>
    <xdr:cxnSp macro="">
      <xdr:nvCxnSpPr>
        <xdr:cNvPr id="128" name="直線コネクタ 127"/>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9"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30" name="直線コネクタ 129"/>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1"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2" name="直線コネクタ 131"/>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171087</xdr:rowOff>
    </xdr:from>
    <xdr:to>
      <xdr:col>7</xdr:col>
      <xdr:colOff>152400</xdr:colOff>
      <xdr:row>63</xdr:row>
      <xdr:rowOff>7438</xdr:rowOff>
    </xdr:to>
    <xdr:cxnSp macro="">
      <xdr:nvCxnSpPr>
        <xdr:cNvPr id="133" name="直線コネクタ 132"/>
        <xdr:cNvCxnSpPr/>
      </xdr:nvCxnSpPr>
      <xdr:spPr>
        <a:xfrm>
          <a:off x="4114800" y="10629537"/>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11447</xdr:rowOff>
    </xdr:from>
    <xdr:ext cx="762000" cy="259045"/>
    <xdr:sp macro="" textlink="">
      <xdr:nvSpPr>
        <xdr:cNvPr id="134"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5" name="フローチャート : 判断 134"/>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171087</xdr:rowOff>
    </xdr:from>
    <xdr:to>
      <xdr:col>6</xdr:col>
      <xdr:colOff>0</xdr:colOff>
      <xdr:row>63</xdr:row>
      <xdr:rowOff>35016</xdr:rowOff>
    </xdr:to>
    <xdr:cxnSp macro="">
      <xdr:nvCxnSpPr>
        <xdr:cNvPr id="136" name="直線コネクタ 135"/>
        <xdr:cNvCxnSpPr/>
      </xdr:nvCxnSpPr>
      <xdr:spPr>
        <a:xfrm flipV="1">
          <a:off x="3225800" y="1062953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93617</xdr:rowOff>
    </xdr:from>
    <xdr:to>
      <xdr:col>6</xdr:col>
      <xdr:colOff>50800</xdr:colOff>
      <xdr:row>63</xdr:row>
      <xdr:rowOff>23767</xdr:rowOff>
    </xdr:to>
    <xdr:sp macro="" textlink="">
      <xdr:nvSpPr>
        <xdr:cNvPr id="137" name="フローチャート : 判断 136"/>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8544</xdr:rowOff>
    </xdr:from>
    <xdr:ext cx="736600" cy="259045"/>
    <xdr:sp macro="" textlink="">
      <xdr:nvSpPr>
        <xdr:cNvPr id="138" name="テキスト ボックス 137"/>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47897</xdr:rowOff>
    </xdr:from>
    <xdr:to>
      <xdr:col>4</xdr:col>
      <xdr:colOff>482600</xdr:colOff>
      <xdr:row>63</xdr:row>
      <xdr:rowOff>35016</xdr:rowOff>
    </xdr:to>
    <xdr:cxnSp macro="">
      <xdr:nvCxnSpPr>
        <xdr:cNvPr id="139" name="直線コネクタ 138"/>
        <xdr:cNvCxnSpPr/>
      </xdr:nvCxnSpPr>
      <xdr:spPr>
        <a:xfrm>
          <a:off x="2336800" y="1067779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169454</xdr:rowOff>
    </xdr:from>
    <xdr:to>
      <xdr:col>4</xdr:col>
      <xdr:colOff>533400</xdr:colOff>
      <xdr:row>63</xdr:row>
      <xdr:rowOff>99604</xdr:rowOff>
    </xdr:to>
    <xdr:sp macro="" textlink="">
      <xdr:nvSpPr>
        <xdr:cNvPr id="140" name="フローチャート : 判断 139"/>
        <xdr:cNvSpPr/>
      </xdr:nvSpPr>
      <xdr:spPr>
        <a:xfrm>
          <a:off x="3175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84381</xdr:rowOff>
    </xdr:from>
    <xdr:ext cx="762000" cy="259045"/>
    <xdr:sp macro="" textlink="">
      <xdr:nvSpPr>
        <xdr:cNvPr id="141" name="テキスト ボックス 140"/>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47897</xdr:rowOff>
    </xdr:from>
    <xdr:to>
      <xdr:col>3</xdr:col>
      <xdr:colOff>279400</xdr:colOff>
      <xdr:row>62</xdr:row>
      <xdr:rowOff>47897</xdr:rowOff>
    </xdr:to>
    <xdr:cxnSp macro="">
      <xdr:nvCxnSpPr>
        <xdr:cNvPr id="142" name="直線コネクタ 141"/>
        <xdr:cNvCxnSpPr/>
      </xdr:nvCxnSpPr>
      <xdr:spPr>
        <a:xfrm>
          <a:off x="1447800" y="106777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107406</xdr:rowOff>
    </xdr:from>
    <xdr:to>
      <xdr:col>3</xdr:col>
      <xdr:colOff>330200</xdr:colOff>
      <xdr:row>63</xdr:row>
      <xdr:rowOff>37556</xdr:rowOff>
    </xdr:to>
    <xdr:sp macro="" textlink="">
      <xdr:nvSpPr>
        <xdr:cNvPr id="143" name="フローチャート : 判断 142"/>
        <xdr:cNvSpPr/>
      </xdr:nvSpPr>
      <xdr:spPr>
        <a:xfrm>
          <a:off x="2286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22333</xdr:rowOff>
    </xdr:from>
    <xdr:ext cx="762000" cy="259045"/>
    <xdr:sp macro="" textlink="">
      <xdr:nvSpPr>
        <xdr:cNvPr id="144" name="テキスト ボックス 143"/>
        <xdr:cNvSpPr txBox="1"/>
      </xdr:nvSpPr>
      <xdr:spPr>
        <a:xfrm>
          <a:off x="1955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148772</xdr:rowOff>
    </xdr:from>
    <xdr:to>
      <xdr:col>2</xdr:col>
      <xdr:colOff>127000</xdr:colOff>
      <xdr:row>63</xdr:row>
      <xdr:rowOff>78922</xdr:rowOff>
    </xdr:to>
    <xdr:sp macro="" textlink="">
      <xdr:nvSpPr>
        <xdr:cNvPr id="145" name="フローチャート : 判断 144"/>
        <xdr:cNvSpPr/>
      </xdr:nvSpPr>
      <xdr:spPr>
        <a:xfrm>
          <a:off x="1397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63699</xdr:rowOff>
    </xdr:from>
    <xdr:ext cx="762000" cy="259045"/>
    <xdr:sp macro="" textlink="">
      <xdr:nvSpPr>
        <xdr:cNvPr id="146" name="テキスト ボックス 145"/>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128088</xdr:rowOff>
    </xdr:from>
    <xdr:to>
      <xdr:col>7</xdr:col>
      <xdr:colOff>203200</xdr:colOff>
      <xdr:row>63</xdr:row>
      <xdr:rowOff>58238</xdr:rowOff>
    </xdr:to>
    <xdr:sp macro="" textlink="">
      <xdr:nvSpPr>
        <xdr:cNvPr id="152" name="円/楕円 151"/>
        <xdr:cNvSpPr/>
      </xdr:nvSpPr>
      <xdr:spPr>
        <a:xfrm>
          <a:off x="4902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144615</xdr:rowOff>
    </xdr:from>
    <xdr:ext cx="762000" cy="259045"/>
    <xdr:sp macro="" textlink="">
      <xdr:nvSpPr>
        <xdr:cNvPr id="153" name="財政構造の弾力性該当値テキスト"/>
        <xdr:cNvSpPr txBox="1"/>
      </xdr:nvSpPr>
      <xdr:spPr>
        <a:xfrm>
          <a:off x="50419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120287</xdr:rowOff>
    </xdr:from>
    <xdr:to>
      <xdr:col>6</xdr:col>
      <xdr:colOff>50800</xdr:colOff>
      <xdr:row>62</xdr:row>
      <xdr:rowOff>50437</xdr:rowOff>
    </xdr:to>
    <xdr:sp macro="" textlink="">
      <xdr:nvSpPr>
        <xdr:cNvPr id="154" name="円/楕円 153"/>
        <xdr:cNvSpPr/>
      </xdr:nvSpPr>
      <xdr:spPr>
        <a:xfrm>
          <a:off x="4064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60614</xdr:rowOff>
    </xdr:from>
    <xdr:ext cx="736600" cy="259045"/>
    <xdr:sp macro="" textlink="">
      <xdr:nvSpPr>
        <xdr:cNvPr id="155" name="テキスト ボックス 154"/>
        <xdr:cNvSpPr txBox="1"/>
      </xdr:nvSpPr>
      <xdr:spPr>
        <a:xfrm>
          <a:off x="3733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155666</xdr:rowOff>
    </xdr:from>
    <xdr:to>
      <xdr:col>4</xdr:col>
      <xdr:colOff>533400</xdr:colOff>
      <xdr:row>63</xdr:row>
      <xdr:rowOff>85816</xdr:rowOff>
    </xdr:to>
    <xdr:sp macro="" textlink="">
      <xdr:nvSpPr>
        <xdr:cNvPr id="156" name="円/楕円 155"/>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95993</xdr:rowOff>
    </xdr:from>
    <xdr:ext cx="762000" cy="259045"/>
    <xdr:sp macro="" textlink="">
      <xdr:nvSpPr>
        <xdr:cNvPr id="157" name="テキスト ボックス 156"/>
        <xdr:cNvSpPr txBox="1"/>
      </xdr:nvSpPr>
      <xdr:spPr>
        <a:xfrm>
          <a:off x="2844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168547</xdr:rowOff>
    </xdr:from>
    <xdr:to>
      <xdr:col>3</xdr:col>
      <xdr:colOff>330200</xdr:colOff>
      <xdr:row>62</xdr:row>
      <xdr:rowOff>98697</xdr:rowOff>
    </xdr:to>
    <xdr:sp macro="" textlink="">
      <xdr:nvSpPr>
        <xdr:cNvPr id="158" name="円/楕円 157"/>
        <xdr:cNvSpPr/>
      </xdr:nvSpPr>
      <xdr:spPr>
        <a:xfrm>
          <a:off x="2286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108874</xdr:rowOff>
    </xdr:from>
    <xdr:ext cx="762000" cy="259045"/>
    <xdr:sp macro="" textlink="">
      <xdr:nvSpPr>
        <xdr:cNvPr id="159" name="テキスト ボックス 158"/>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168547</xdr:rowOff>
    </xdr:from>
    <xdr:to>
      <xdr:col>2</xdr:col>
      <xdr:colOff>127000</xdr:colOff>
      <xdr:row>62</xdr:row>
      <xdr:rowOff>98697</xdr:rowOff>
    </xdr:to>
    <xdr:sp macro="" textlink="">
      <xdr:nvSpPr>
        <xdr:cNvPr id="160" name="円/楕円 159"/>
        <xdr:cNvSpPr/>
      </xdr:nvSpPr>
      <xdr:spPr>
        <a:xfrm>
          <a:off x="1397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108874</xdr:rowOff>
    </xdr:from>
    <xdr:ext cx="762000" cy="259045"/>
    <xdr:sp macro="" textlink="">
      <xdr:nvSpPr>
        <xdr:cNvPr id="161" name="テキスト ボックス 160"/>
        <xdr:cNvSpPr txBox="1"/>
      </xdr:nvSpPr>
      <xdr:spPr>
        <a:xfrm>
          <a:off x="1066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[154,554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2,955</a:t>
          </a:r>
          <a:r>
            <a:rPr lang="ja-JP" altLang="ja-JP" sz="1100" b="0" i="0" baseline="0">
              <a:solidFill>
                <a:schemeClr val="dk1"/>
              </a:solidFill>
              <a:effectLst/>
              <a:latin typeface="+mn-lt"/>
              <a:ea typeface="+mn-ea"/>
              <a:cs typeface="+mn-cs"/>
            </a:rPr>
            <a:t>円下回っている。物件費は類似団体平均を上回っているが、人件費の職員給で大幅に類似団体平均を下回っていることが主な要因である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56001</xdr:rowOff>
    </xdr:from>
    <xdr:to>
      <xdr:col>7</xdr:col>
      <xdr:colOff>152400</xdr:colOff>
      <xdr:row>89</xdr:row>
      <xdr:rowOff>132859</xdr:rowOff>
    </xdr:to>
    <xdr:cxnSp macro="">
      <xdr:nvCxnSpPr>
        <xdr:cNvPr id="189" name="直線コネクタ 188"/>
        <xdr:cNvCxnSpPr/>
      </xdr:nvCxnSpPr>
      <xdr:spPr>
        <a:xfrm flipV="1">
          <a:off x="4953000" y="13943451"/>
          <a:ext cx="0" cy="1448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104936</xdr:rowOff>
    </xdr:from>
    <xdr:ext cx="762000" cy="259045"/>
    <xdr:sp macro="" textlink="">
      <xdr:nvSpPr>
        <xdr:cNvPr id="190" name="人件費・物件費等の状況最小値テキスト"/>
        <xdr:cNvSpPr txBox="1"/>
      </xdr:nvSpPr>
      <xdr:spPr>
        <a:xfrm>
          <a:off x="5041900" y="153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256,528</a:t>
          </a:r>
          <a:endParaRPr kumimoji="1" lang="ja-JP" altLang="en-US" sz="1000" b="1">
            <a:latin typeface="ＭＳ Ｐゴシック"/>
          </a:endParaRPr>
        </a:p>
      </xdr:txBody>
    </xdr:sp>
    <xdr:clientData/>
  </xdr:oneCellAnchor>
  <xdr:twoCellAnchor>
    <xdr:from>
      <xdr:col>7</xdr:col>
      <xdr:colOff>63500</xdr:colOff>
      <xdr:row>89</xdr:row>
      <xdr:rowOff>132859</xdr:rowOff>
    </xdr:from>
    <xdr:to>
      <xdr:col>7</xdr:col>
      <xdr:colOff>241300</xdr:colOff>
      <xdr:row>89</xdr:row>
      <xdr:rowOff>132859</xdr:rowOff>
    </xdr:to>
    <xdr:cxnSp macro="">
      <xdr:nvCxnSpPr>
        <xdr:cNvPr id="191" name="直線コネクタ 190"/>
        <xdr:cNvCxnSpPr/>
      </xdr:nvCxnSpPr>
      <xdr:spPr>
        <a:xfrm>
          <a:off x="4864100" y="1539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142378</xdr:rowOff>
    </xdr:from>
    <xdr:ext cx="762000" cy="259045"/>
    <xdr:sp macro="" textlink="">
      <xdr:nvSpPr>
        <xdr:cNvPr id="192" name="人件費・物件費等の状況最大値テキスト"/>
        <xdr:cNvSpPr txBox="1"/>
      </xdr:nvSpPr>
      <xdr:spPr>
        <a:xfrm>
          <a:off x="5041900" y="136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106,460</a:t>
          </a:r>
          <a:endParaRPr kumimoji="1" lang="ja-JP" altLang="en-US" sz="1000" b="1">
            <a:latin typeface="ＭＳ Ｐゴシック"/>
          </a:endParaRPr>
        </a:p>
      </xdr:txBody>
    </xdr:sp>
    <xdr:clientData/>
  </xdr:oneCellAnchor>
  <xdr:twoCellAnchor>
    <xdr:from>
      <xdr:col>7</xdr:col>
      <xdr:colOff>63500</xdr:colOff>
      <xdr:row>81</xdr:row>
      <xdr:rowOff>56001</xdr:rowOff>
    </xdr:from>
    <xdr:to>
      <xdr:col>7</xdr:col>
      <xdr:colOff>241300</xdr:colOff>
      <xdr:row>81</xdr:row>
      <xdr:rowOff>56001</xdr:rowOff>
    </xdr:to>
    <xdr:cxnSp macro="">
      <xdr:nvCxnSpPr>
        <xdr:cNvPr id="193" name="直線コネクタ 192"/>
        <xdr:cNvCxnSpPr/>
      </xdr:nvCxnSpPr>
      <xdr:spPr>
        <a:xfrm>
          <a:off x="4864100" y="13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72648</xdr:rowOff>
    </xdr:from>
    <xdr:to>
      <xdr:col>7</xdr:col>
      <xdr:colOff>152400</xdr:colOff>
      <xdr:row>84</xdr:row>
      <xdr:rowOff>5855</xdr:rowOff>
    </xdr:to>
    <xdr:cxnSp macro="">
      <xdr:nvCxnSpPr>
        <xdr:cNvPr id="194" name="直線コネクタ 193"/>
        <xdr:cNvCxnSpPr/>
      </xdr:nvCxnSpPr>
      <xdr:spPr>
        <a:xfrm>
          <a:off x="4114800" y="14302998"/>
          <a:ext cx="838200" cy="10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127103</xdr:rowOff>
    </xdr:from>
    <xdr:ext cx="762000" cy="259045"/>
    <xdr:sp macro="" textlink="">
      <xdr:nvSpPr>
        <xdr:cNvPr id="195" name="人件費・物件費等の状況平均値テキスト"/>
        <xdr:cNvSpPr txBox="1"/>
      </xdr:nvSpPr>
      <xdr:spPr>
        <a:xfrm>
          <a:off x="5041900" y="14357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157,509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155026</xdr:rowOff>
    </xdr:from>
    <xdr:to>
      <xdr:col>7</xdr:col>
      <xdr:colOff>203200</xdr:colOff>
      <xdr:row>84</xdr:row>
      <xdr:rowOff>85176</xdr:rowOff>
    </xdr:to>
    <xdr:sp macro="" textlink="">
      <xdr:nvSpPr>
        <xdr:cNvPr id="196" name="フローチャート : 判断 195"/>
        <xdr:cNvSpPr/>
      </xdr:nvSpPr>
      <xdr:spPr>
        <a:xfrm>
          <a:off x="49022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72648</xdr:rowOff>
    </xdr:from>
    <xdr:to>
      <xdr:col>6</xdr:col>
      <xdr:colOff>0</xdr:colOff>
      <xdr:row>83</xdr:row>
      <xdr:rowOff>99588</xdr:rowOff>
    </xdr:to>
    <xdr:cxnSp macro="">
      <xdr:nvCxnSpPr>
        <xdr:cNvPr id="197" name="直線コネクタ 196"/>
        <xdr:cNvCxnSpPr/>
      </xdr:nvCxnSpPr>
      <xdr:spPr>
        <a:xfrm flipV="1">
          <a:off x="3225800" y="14302998"/>
          <a:ext cx="889000" cy="2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121090</xdr:rowOff>
    </xdr:from>
    <xdr:to>
      <xdr:col>6</xdr:col>
      <xdr:colOff>50800</xdr:colOff>
      <xdr:row>84</xdr:row>
      <xdr:rowOff>51240</xdr:rowOff>
    </xdr:to>
    <xdr:sp macro="" textlink="">
      <xdr:nvSpPr>
        <xdr:cNvPr id="198" name="フローチャート : 判断 197"/>
        <xdr:cNvSpPr/>
      </xdr:nvSpPr>
      <xdr:spPr>
        <a:xfrm>
          <a:off x="4064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36017</xdr:rowOff>
    </xdr:from>
    <xdr:ext cx="736600" cy="259045"/>
    <xdr:sp macro="" textlink="">
      <xdr:nvSpPr>
        <xdr:cNvPr id="199" name="テキスト ボックス 198"/>
        <xdr:cNvSpPr txBox="1"/>
      </xdr:nvSpPr>
      <xdr:spPr>
        <a:xfrm>
          <a:off x="3733800" y="1443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150552</xdr:rowOff>
    </xdr:from>
    <xdr:to>
      <xdr:col>4</xdr:col>
      <xdr:colOff>482600</xdr:colOff>
      <xdr:row>83</xdr:row>
      <xdr:rowOff>99588</xdr:rowOff>
    </xdr:to>
    <xdr:cxnSp macro="">
      <xdr:nvCxnSpPr>
        <xdr:cNvPr id="200" name="直線コネクタ 199"/>
        <xdr:cNvCxnSpPr/>
      </xdr:nvCxnSpPr>
      <xdr:spPr>
        <a:xfrm>
          <a:off x="2336800" y="14209452"/>
          <a:ext cx="889000" cy="1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98351</xdr:rowOff>
    </xdr:from>
    <xdr:to>
      <xdr:col>4</xdr:col>
      <xdr:colOff>533400</xdr:colOff>
      <xdr:row>84</xdr:row>
      <xdr:rowOff>28501</xdr:rowOff>
    </xdr:to>
    <xdr:sp macro="" textlink="">
      <xdr:nvSpPr>
        <xdr:cNvPr id="201" name="フローチャート : 判断 200"/>
        <xdr:cNvSpPr/>
      </xdr:nvSpPr>
      <xdr:spPr>
        <a:xfrm>
          <a:off x="3175000" y="1432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13278</xdr:rowOff>
    </xdr:from>
    <xdr:ext cx="762000" cy="259045"/>
    <xdr:sp macro="" textlink="">
      <xdr:nvSpPr>
        <xdr:cNvPr id="202" name="テキスト ボックス 201"/>
        <xdr:cNvSpPr txBox="1"/>
      </xdr:nvSpPr>
      <xdr:spPr>
        <a:xfrm>
          <a:off x="2844800" y="1441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150552</xdr:rowOff>
    </xdr:from>
    <xdr:to>
      <xdr:col>3</xdr:col>
      <xdr:colOff>279400</xdr:colOff>
      <xdr:row>82</xdr:row>
      <xdr:rowOff>155639</xdr:rowOff>
    </xdr:to>
    <xdr:cxnSp macro="">
      <xdr:nvCxnSpPr>
        <xdr:cNvPr id="203" name="直線コネクタ 202"/>
        <xdr:cNvCxnSpPr/>
      </xdr:nvCxnSpPr>
      <xdr:spPr>
        <a:xfrm flipV="1">
          <a:off x="1447800" y="14209452"/>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65148</xdr:rowOff>
    </xdr:from>
    <xdr:to>
      <xdr:col>3</xdr:col>
      <xdr:colOff>330200</xdr:colOff>
      <xdr:row>83</xdr:row>
      <xdr:rowOff>166748</xdr:rowOff>
    </xdr:to>
    <xdr:sp macro="" textlink="">
      <xdr:nvSpPr>
        <xdr:cNvPr id="204" name="フローチャート : 判断 203"/>
        <xdr:cNvSpPr/>
      </xdr:nvSpPr>
      <xdr:spPr>
        <a:xfrm>
          <a:off x="2286000" y="1429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151525</xdr:rowOff>
    </xdr:from>
    <xdr:ext cx="762000" cy="259045"/>
    <xdr:sp macro="" textlink="">
      <xdr:nvSpPr>
        <xdr:cNvPr id="205" name="テキスト ボックス 204"/>
        <xdr:cNvSpPr txBox="1"/>
      </xdr:nvSpPr>
      <xdr:spPr>
        <a:xfrm>
          <a:off x="1955800" y="143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15083</xdr:rowOff>
    </xdr:from>
    <xdr:to>
      <xdr:col>2</xdr:col>
      <xdr:colOff>127000</xdr:colOff>
      <xdr:row>83</xdr:row>
      <xdr:rowOff>116683</xdr:rowOff>
    </xdr:to>
    <xdr:sp macro="" textlink="">
      <xdr:nvSpPr>
        <xdr:cNvPr id="206" name="フローチャート : 判断 205"/>
        <xdr:cNvSpPr/>
      </xdr:nvSpPr>
      <xdr:spPr>
        <a:xfrm>
          <a:off x="1397000" y="1424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101460</xdr:rowOff>
    </xdr:from>
    <xdr:ext cx="762000" cy="259045"/>
    <xdr:sp macro="" textlink="">
      <xdr:nvSpPr>
        <xdr:cNvPr id="207" name="テキスト ボックス 206"/>
        <xdr:cNvSpPr txBox="1"/>
      </xdr:nvSpPr>
      <xdr:spPr>
        <a:xfrm>
          <a:off x="1066800" y="143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126505</xdr:rowOff>
    </xdr:from>
    <xdr:to>
      <xdr:col>7</xdr:col>
      <xdr:colOff>203200</xdr:colOff>
      <xdr:row>84</xdr:row>
      <xdr:rowOff>56655</xdr:rowOff>
    </xdr:to>
    <xdr:sp macro="" textlink="">
      <xdr:nvSpPr>
        <xdr:cNvPr id="213" name="円/楕円 212"/>
        <xdr:cNvSpPr/>
      </xdr:nvSpPr>
      <xdr:spPr>
        <a:xfrm>
          <a:off x="4902200" y="143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143032</xdr:rowOff>
    </xdr:from>
    <xdr:ext cx="762000" cy="259045"/>
    <xdr:sp macro="" textlink="">
      <xdr:nvSpPr>
        <xdr:cNvPr id="214" name="人件費・物件費等の状況該当値テキスト"/>
        <xdr:cNvSpPr txBox="1"/>
      </xdr:nvSpPr>
      <xdr:spPr>
        <a:xfrm>
          <a:off x="5041900" y="1420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154,554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21848</xdr:rowOff>
    </xdr:from>
    <xdr:to>
      <xdr:col>6</xdr:col>
      <xdr:colOff>50800</xdr:colOff>
      <xdr:row>83</xdr:row>
      <xdr:rowOff>123448</xdr:rowOff>
    </xdr:to>
    <xdr:sp macro="" textlink="">
      <xdr:nvSpPr>
        <xdr:cNvPr id="215" name="円/楕円 214"/>
        <xdr:cNvSpPr/>
      </xdr:nvSpPr>
      <xdr:spPr>
        <a:xfrm>
          <a:off x="4064000" y="1425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133625</xdr:rowOff>
    </xdr:from>
    <xdr:ext cx="736600" cy="259045"/>
    <xdr:sp macro="" textlink="">
      <xdr:nvSpPr>
        <xdr:cNvPr id="216" name="テキスト ボックス 215"/>
        <xdr:cNvSpPr txBox="1"/>
      </xdr:nvSpPr>
      <xdr:spPr>
        <a:xfrm>
          <a:off x="3733800" y="1402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143,711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48788</xdr:rowOff>
    </xdr:from>
    <xdr:to>
      <xdr:col>4</xdr:col>
      <xdr:colOff>533400</xdr:colOff>
      <xdr:row>83</xdr:row>
      <xdr:rowOff>150388</xdr:rowOff>
    </xdr:to>
    <xdr:sp macro="" textlink="">
      <xdr:nvSpPr>
        <xdr:cNvPr id="217" name="円/楕円 216"/>
        <xdr:cNvSpPr/>
      </xdr:nvSpPr>
      <xdr:spPr>
        <a:xfrm>
          <a:off x="3175000" y="1427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160565</xdr:rowOff>
    </xdr:from>
    <xdr:ext cx="762000" cy="259045"/>
    <xdr:sp macro="" textlink="">
      <xdr:nvSpPr>
        <xdr:cNvPr id="218" name="テキスト ボックス 217"/>
        <xdr:cNvSpPr txBox="1"/>
      </xdr:nvSpPr>
      <xdr:spPr>
        <a:xfrm>
          <a:off x="2844800" y="1404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99752</xdr:rowOff>
    </xdr:from>
    <xdr:to>
      <xdr:col>3</xdr:col>
      <xdr:colOff>330200</xdr:colOff>
      <xdr:row>83</xdr:row>
      <xdr:rowOff>29902</xdr:rowOff>
    </xdr:to>
    <xdr:sp macro="" textlink="">
      <xdr:nvSpPr>
        <xdr:cNvPr id="219" name="円/楕円 218"/>
        <xdr:cNvSpPr/>
      </xdr:nvSpPr>
      <xdr:spPr>
        <a:xfrm>
          <a:off x="2286000" y="141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40079</xdr:rowOff>
    </xdr:from>
    <xdr:ext cx="762000" cy="259045"/>
    <xdr:sp macro="" textlink="">
      <xdr:nvSpPr>
        <xdr:cNvPr id="220" name="テキスト ボックス 219"/>
        <xdr:cNvSpPr txBox="1"/>
      </xdr:nvSpPr>
      <xdr:spPr>
        <a:xfrm>
          <a:off x="1955800" y="1392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104839</xdr:rowOff>
    </xdr:from>
    <xdr:to>
      <xdr:col>2</xdr:col>
      <xdr:colOff>127000</xdr:colOff>
      <xdr:row>83</xdr:row>
      <xdr:rowOff>34989</xdr:rowOff>
    </xdr:to>
    <xdr:sp macro="" textlink="">
      <xdr:nvSpPr>
        <xdr:cNvPr id="221" name="円/楕円 220"/>
        <xdr:cNvSpPr/>
      </xdr:nvSpPr>
      <xdr:spPr>
        <a:xfrm>
          <a:off x="1397000" y="1416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45166</xdr:rowOff>
    </xdr:from>
    <xdr:ext cx="762000" cy="259045"/>
    <xdr:sp macro="" textlink="">
      <xdr:nvSpPr>
        <xdr:cNvPr id="222" name="テキスト ボックス 221"/>
        <xdr:cNvSpPr txBox="1"/>
      </xdr:nvSpPr>
      <xdr:spPr>
        <a:xfrm>
          <a:off x="1066800" y="1393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全国市平均を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ポイント下回っており、類似団体と比較しても下回っている状況である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10584</xdr:rowOff>
    </xdr:to>
    <xdr:cxnSp macro="">
      <xdr:nvCxnSpPr>
        <xdr:cNvPr id="251" name="直線コネクタ 250"/>
        <xdr:cNvCxnSpPr/>
      </xdr:nvCxnSpPr>
      <xdr:spPr>
        <a:xfrm flipV="1">
          <a:off x="17018000" y="13814072"/>
          <a:ext cx="0" cy="1112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2"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3" name="直線コネクタ 252"/>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4"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5" name="直線コネクタ 254"/>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83</xdr:row>
      <xdr:rowOff>66322</xdr:rowOff>
    </xdr:to>
    <xdr:cxnSp macro="">
      <xdr:nvCxnSpPr>
        <xdr:cNvPr id="256" name="直線コネクタ 255"/>
        <xdr:cNvCxnSpPr/>
      </xdr:nvCxnSpPr>
      <xdr:spPr>
        <a:xfrm>
          <a:off x="16179800" y="1429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7"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8" name="フローチャート : 判断 257"/>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83</xdr:row>
      <xdr:rowOff>106539</xdr:rowOff>
    </xdr:to>
    <xdr:cxnSp macro="">
      <xdr:nvCxnSpPr>
        <xdr:cNvPr id="259" name="直線コネクタ 258"/>
        <xdr:cNvCxnSpPr/>
      </xdr:nvCxnSpPr>
      <xdr:spPr>
        <a:xfrm flipV="1">
          <a:off x="15290800" y="142966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106539</xdr:rowOff>
    </xdr:to>
    <xdr:cxnSp macro="">
      <xdr:nvCxnSpPr>
        <xdr:cNvPr id="262" name="直線コネクタ 261"/>
        <xdr:cNvCxnSpPr/>
      </xdr:nvCxnSpPr>
      <xdr:spPr>
        <a:xfrm>
          <a:off x="14401800" y="142832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43039</xdr:rowOff>
    </xdr:to>
    <xdr:cxnSp macro="">
      <xdr:nvCxnSpPr>
        <xdr:cNvPr id="265" name="直線コネクタ 264"/>
        <xdr:cNvCxnSpPr/>
      </xdr:nvCxnSpPr>
      <xdr:spPr>
        <a:xfrm flipV="1">
          <a:off x="13512800" y="14283266"/>
          <a:ext cx="8890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5" name="円/楕円 274"/>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6"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7" name="円/楕円 276"/>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8" name="テキスト ボックス 277"/>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55739</xdr:rowOff>
    </xdr:from>
    <xdr:to>
      <xdr:col>22</xdr:col>
      <xdr:colOff>254000</xdr:colOff>
      <xdr:row>83</xdr:row>
      <xdr:rowOff>157339</xdr:rowOff>
    </xdr:to>
    <xdr:sp macro="" textlink="">
      <xdr:nvSpPr>
        <xdr:cNvPr id="279" name="円/楕円 278"/>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80" name="テキスト ボックス 279"/>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1" name="円/楕円 280"/>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2" name="テキスト ボックス 281"/>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163689</xdr:rowOff>
    </xdr:from>
    <xdr:to>
      <xdr:col>19</xdr:col>
      <xdr:colOff>533400</xdr:colOff>
      <xdr:row>89</xdr:row>
      <xdr:rowOff>93839</xdr:rowOff>
    </xdr:to>
    <xdr:sp macro="" textlink="">
      <xdr:nvSpPr>
        <xdr:cNvPr id="283" name="円/楕円 282"/>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104016</xdr:rowOff>
    </xdr:from>
    <xdr:ext cx="762000" cy="259045"/>
    <xdr:sp macro="" textlink="">
      <xdr:nvSpPr>
        <xdr:cNvPr id="284" name="テキスト ボックス 283"/>
        <xdr:cNvSpPr txBox="1"/>
      </xdr:nvSpPr>
      <xdr:spPr>
        <a:xfrm>
          <a:off x="13131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「定員適正化計画」に基づき、過去から新規採用を抑制しているため、類似団体を下回っている。</a:t>
          </a:r>
          <a:endParaRPr lang="ja-JP" altLang="ja-JP" sz="1400">
            <a:effectLst/>
          </a:endParaRPr>
        </a:p>
        <a:p>
          <a:r>
            <a:rPr lang="ja-JP" altLang="ja-JP" sz="1100" b="0" i="0" baseline="0">
              <a:solidFill>
                <a:schemeClr val="dk1"/>
              </a:solidFill>
              <a:effectLst/>
              <a:latin typeface="+mn-lt"/>
              <a:ea typeface="+mn-ea"/>
              <a:cs typeface="+mn-cs"/>
            </a:rPr>
            <a:t>　今後は、定員適正化計画を基調とした取組みを継続する中で、住民サービス水準の維持、向上を図る。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25929</xdr:rowOff>
    </xdr:from>
    <xdr:to>
      <xdr:col>24</xdr:col>
      <xdr:colOff>558800</xdr:colOff>
      <xdr:row>68</xdr:row>
      <xdr:rowOff>39264</xdr:rowOff>
    </xdr:to>
    <xdr:cxnSp macro="">
      <xdr:nvCxnSpPr>
        <xdr:cNvPr id="314" name="直線コネクタ 313"/>
        <xdr:cNvCxnSpPr/>
      </xdr:nvCxnSpPr>
      <xdr:spPr>
        <a:xfrm flipV="1">
          <a:off x="17018000" y="10141479"/>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11341</xdr:rowOff>
    </xdr:from>
    <xdr:ext cx="762000" cy="259045"/>
    <xdr:sp macro="" textlink="">
      <xdr:nvSpPr>
        <xdr:cNvPr id="315" name="定員管理の状況最小値テキスト"/>
        <xdr:cNvSpPr txBox="1"/>
      </xdr:nvSpPr>
      <xdr:spPr>
        <a:xfrm>
          <a:off x="17106900" y="116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14.49</a:t>
          </a:r>
          <a:endParaRPr kumimoji="1" lang="ja-JP" altLang="en-US" sz="1000" b="1">
            <a:latin typeface="ＭＳ Ｐゴシック"/>
          </a:endParaRPr>
        </a:p>
      </xdr:txBody>
    </xdr:sp>
    <xdr:clientData/>
  </xdr:oneCellAnchor>
  <xdr:twoCellAnchor>
    <xdr:from>
      <xdr:col>24</xdr:col>
      <xdr:colOff>469900</xdr:colOff>
      <xdr:row>68</xdr:row>
      <xdr:rowOff>39264</xdr:rowOff>
    </xdr:from>
    <xdr:to>
      <xdr:col>24</xdr:col>
      <xdr:colOff>647700</xdr:colOff>
      <xdr:row>68</xdr:row>
      <xdr:rowOff>39264</xdr:rowOff>
    </xdr:to>
    <xdr:cxnSp macro="">
      <xdr:nvCxnSpPr>
        <xdr:cNvPr id="316" name="直線コネクタ 315"/>
        <xdr:cNvCxnSpPr/>
      </xdr:nvCxnSpPr>
      <xdr:spPr>
        <a:xfrm>
          <a:off x="16929100" y="11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112306</xdr:rowOff>
    </xdr:from>
    <xdr:ext cx="762000" cy="259045"/>
    <xdr:sp macro="" textlink="">
      <xdr:nvSpPr>
        <xdr:cNvPr id="317"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59</xdr:row>
      <xdr:rowOff>25929</xdr:rowOff>
    </xdr:from>
    <xdr:to>
      <xdr:col>24</xdr:col>
      <xdr:colOff>647700</xdr:colOff>
      <xdr:row>59</xdr:row>
      <xdr:rowOff>25929</xdr:rowOff>
    </xdr:to>
    <xdr:cxnSp macro="">
      <xdr:nvCxnSpPr>
        <xdr:cNvPr id="318" name="直線コネクタ 317"/>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12806</xdr:rowOff>
    </xdr:from>
    <xdr:to>
      <xdr:col>24</xdr:col>
      <xdr:colOff>558800</xdr:colOff>
      <xdr:row>61</xdr:row>
      <xdr:rowOff>18838</xdr:rowOff>
    </xdr:to>
    <xdr:cxnSp macro="">
      <xdr:nvCxnSpPr>
        <xdr:cNvPr id="319" name="直線コネクタ 318"/>
        <xdr:cNvCxnSpPr/>
      </xdr:nvCxnSpPr>
      <xdr:spPr>
        <a:xfrm>
          <a:off x="16179800" y="1047125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7955</xdr:rowOff>
    </xdr:from>
    <xdr:ext cx="762000" cy="259045"/>
    <xdr:sp macro="" textlink="">
      <xdr:nvSpPr>
        <xdr:cNvPr id="320"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21" name="フローチャート : 判断 320"/>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10795</xdr:rowOff>
    </xdr:from>
    <xdr:to>
      <xdr:col>23</xdr:col>
      <xdr:colOff>406400</xdr:colOff>
      <xdr:row>61</xdr:row>
      <xdr:rowOff>12806</xdr:rowOff>
    </xdr:to>
    <xdr:cxnSp macro="">
      <xdr:nvCxnSpPr>
        <xdr:cNvPr id="322" name="直線コネクタ 321"/>
        <xdr:cNvCxnSpPr/>
      </xdr:nvCxnSpPr>
      <xdr:spPr>
        <a:xfrm>
          <a:off x="15290800" y="104692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147003</xdr:rowOff>
    </xdr:from>
    <xdr:to>
      <xdr:col>23</xdr:col>
      <xdr:colOff>457200</xdr:colOff>
      <xdr:row>62</xdr:row>
      <xdr:rowOff>77153</xdr:rowOff>
    </xdr:to>
    <xdr:sp macro="" textlink="">
      <xdr:nvSpPr>
        <xdr:cNvPr id="323" name="フローチャート : 判断 322"/>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61930</xdr:rowOff>
    </xdr:from>
    <xdr:ext cx="736600" cy="259045"/>
    <xdr:sp macro="" textlink="">
      <xdr:nvSpPr>
        <xdr:cNvPr id="324" name="テキスト ボックス 323"/>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166158</xdr:rowOff>
    </xdr:from>
    <xdr:to>
      <xdr:col>22</xdr:col>
      <xdr:colOff>203200</xdr:colOff>
      <xdr:row>61</xdr:row>
      <xdr:rowOff>10795</xdr:rowOff>
    </xdr:to>
    <xdr:cxnSp macro="">
      <xdr:nvCxnSpPr>
        <xdr:cNvPr id="325" name="直線コネクタ 324"/>
        <xdr:cNvCxnSpPr/>
      </xdr:nvCxnSpPr>
      <xdr:spPr>
        <a:xfrm>
          <a:off x="14401800" y="1045315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6" name="フローチャート : 判断 325"/>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7" name="テキスト ボックス 326"/>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156104</xdr:rowOff>
    </xdr:from>
    <xdr:to>
      <xdr:col>21</xdr:col>
      <xdr:colOff>0</xdr:colOff>
      <xdr:row>60</xdr:row>
      <xdr:rowOff>166158</xdr:rowOff>
    </xdr:to>
    <xdr:cxnSp macro="">
      <xdr:nvCxnSpPr>
        <xdr:cNvPr id="328" name="直線コネクタ 327"/>
        <xdr:cNvCxnSpPr/>
      </xdr:nvCxnSpPr>
      <xdr:spPr>
        <a:xfrm>
          <a:off x="13512800" y="1044310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96731</xdr:rowOff>
    </xdr:from>
    <xdr:to>
      <xdr:col>21</xdr:col>
      <xdr:colOff>50800</xdr:colOff>
      <xdr:row>62</xdr:row>
      <xdr:rowOff>26881</xdr:rowOff>
    </xdr:to>
    <xdr:sp macro="" textlink="">
      <xdr:nvSpPr>
        <xdr:cNvPr id="329" name="フローチャート : 判断 328"/>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11658</xdr:rowOff>
    </xdr:from>
    <xdr:ext cx="762000" cy="259045"/>
    <xdr:sp macro="" textlink="">
      <xdr:nvSpPr>
        <xdr:cNvPr id="330" name="テキスト ボックス 329"/>
        <xdr:cNvSpPr txBox="1"/>
      </xdr:nvSpPr>
      <xdr:spPr>
        <a:xfrm>
          <a:off x="14020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110807</xdr:rowOff>
    </xdr:from>
    <xdr:to>
      <xdr:col>19</xdr:col>
      <xdr:colOff>533400</xdr:colOff>
      <xdr:row>62</xdr:row>
      <xdr:rowOff>40957</xdr:rowOff>
    </xdr:to>
    <xdr:sp macro="" textlink="">
      <xdr:nvSpPr>
        <xdr:cNvPr id="331" name="フローチャート :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25734</xdr:rowOff>
    </xdr:from>
    <xdr:ext cx="762000" cy="259045"/>
    <xdr:sp macro="" textlink="">
      <xdr:nvSpPr>
        <xdr:cNvPr id="332" name="テキスト ボックス 331"/>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139488</xdr:rowOff>
    </xdr:from>
    <xdr:to>
      <xdr:col>24</xdr:col>
      <xdr:colOff>609600</xdr:colOff>
      <xdr:row>61</xdr:row>
      <xdr:rowOff>69638</xdr:rowOff>
    </xdr:to>
    <xdr:sp macro="" textlink="">
      <xdr:nvSpPr>
        <xdr:cNvPr id="338" name="円/楕円 337"/>
        <xdr:cNvSpPr/>
      </xdr:nvSpPr>
      <xdr:spPr>
        <a:xfrm>
          <a:off x="169672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156015</xdr:rowOff>
    </xdr:from>
    <xdr:ext cx="762000" cy="259045"/>
    <xdr:sp macro="" textlink="">
      <xdr:nvSpPr>
        <xdr:cNvPr id="339" name="定員管理の状況該当値テキスト"/>
        <xdr:cNvSpPr txBox="1"/>
      </xdr:nvSpPr>
      <xdr:spPr>
        <a:xfrm>
          <a:off x="17106900" y="102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133456</xdr:rowOff>
    </xdr:from>
    <xdr:to>
      <xdr:col>23</xdr:col>
      <xdr:colOff>457200</xdr:colOff>
      <xdr:row>61</xdr:row>
      <xdr:rowOff>63606</xdr:rowOff>
    </xdr:to>
    <xdr:sp macro="" textlink="">
      <xdr:nvSpPr>
        <xdr:cNvPr id="340" name="円/楕円 339"/>
        <xdr:cNvSpPr/>
      </xdr:nvSpPr>
      <xdr:spPr>
        <a:xfrm>
          <a:off x="16129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73783</xdr:rowOff>
    </xdr:from>
    <xdr:ext cx="736600" cy="259045"/>
    <xdr:sp macro="" textlink="">
      <xdr:nvSpPr>
        <xdr:cNvPr id="341" name="テキスト ボックス 340"/>
        <xdr:cNvSpPr txBox="1"/>
      </xdr:nvSpPr>
      <xdr:spPr>
        <a:xfrm>
          <a:off x="15798800" y="1018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131445</xdr:rowOff>
    </xdr:from>
    <xdr:to>
      <xdr:col>22</xdr:col>
      <xdr:colOff>254000</xdr:colOff>
      <xdr:row>61</xdr:row>
      <xdr:rowOff>61595</xdr:rowOff>
    </xdr:to>
    <xdr:sp macro="" textlink="">
      <xdr:nvSpPr>
        <xdr:cNvPr id="342" name="円/楕円 341"/>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43" name="テキスト ボックス 342"/>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115358</xdr:rowOff>
    </xdr:from>
    <xdr:to>
      <xdr:col>21</xdr:col>
      <xdr:colOff>50800</xdr:colOff>
      <xdr:row>61</xdr:row>
      <xdr:rowOff>45508</xdr:rowOff>
    </xdr:to>
    <xdr:sp macro="" textlink="">
      <xdr:nvSpPr>
        <xdr:cNvPr id="344" name="円/楕円 343"/>
        <xdr:cNvSpPr/>
      </xdr:nvSpPr>
      <xdr:spPr>
        <a:xfrm>
          <a:off x="14351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55685</xdr:rowOff>
    </xdr:from>
    <xdr:ext cx="762000" cy="259045"/>
    <xdr:sp macro="" textlink="">
      <xdr:nvSpPr>
        <xdr:cNvPr id="345" name="テキスト ボックス 344"/>
        <xdr:cNvSpPr txBox="1"/>
      </xdr:nvSpPr>
      <xdr:spPr>
        <a:xfrm>
          <a:off x="14020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105304</xdr:rowOff>
    </xdr:from>
    <xdr:to>
      <xdr:col>19</xdr:col>
      <xdr:colOff>533400</xdr:colOff>
      <xdr:row>61</xdr:row>
      <xdr:rowOff>35454</xdr:rowOff>
    </xdr:to>
    <xdr:sp macro="" textlink="">
      <xdr:nvSpPr>
        <xdr:cNvPr id="346" name="円/楕円 345"/>
        <xdr:cNvSpPr/>
      </xdr:nvSpPr>
      <xdr:spPr>
        <a:xfrm>
          <a:off x="13462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45631</xdr:rowOff>
    </xdr:from>
    <xdr:ext cx="762000" cy="259045"/>
    <xdr:sp macro="" textlink="">
      <xdr:nvSpPr>
        <xdr:cNvPr id="347" name="テキスト ボックス 346"/>
        <xdr:cNvSpPr txBox="1"/>
      </xdr:nvSpPr>
      <xdr:spPr>
        <a:xfrm>
          <a:off x="13131800" y="101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旧合併特例事業債の発行など、新規借入を行っているが、借入金額を償還金額以下に抑えることにより、実質公債費比率は、類似団体平均を</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ポイント下回り、</a:t>
          </a:r>
          <a:r>
            <a:rPr lang="en-US" altLang="ja-JP" sz="1100" b="0" i="0" baseline="0">
              <a:solidFill>
                <a:schemeClr val="dk1"/>
              </a:solidFill>
              <a:effectLst/>
              <a:latin typeface="+mn-lt"/>
              <a:ea typeface="+mn-ea"/>
              <a:cs typeface="+mn-cs"/>
            </a:rPr>
            <a:t>6.7</a:t>
          </a:r>
          <a:r>
            <a:rPr lang="ja-JP" altLang="ja-JP" sz="1100" b="0" i="0" baseline="0">
              <a:solidFill>
                <a:schemeClr val="dk1"/>
              </a:solidFill>
              <a:effectLst/>
              <a:latin typeface="+mn-lt"/>
              <a:ea typeface="+mn-ea"/>
              <a:cs typeface="+mn-cs"/>
            </a:rPr>
            <a:t>％となっており、ここ数年を見ても比率は低下してきている。今後、新庁舎建設による起債の借入額の増加が一時的に見込まれるが、中長期的期間で捉えたときに、新規借入額を償還額以下に抑えることなどにより、更なる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45</xdr:row>
      <xdr:rowOff>62593</xdr:rowOff>
    </xdr:to>
    <xdr:cxnSp macro="">
      <xdr:nvCxnSpPr>
        <xdr:cNvPr id="378" name="直線コネクタ 377"/>
        <xdr:cNvCxnSpPr/>
      </xdr:nvCxnSpPr>
      <xdr:spPr>
        <a:xfrm flipV="1">
          <a:off x="17018000" y="612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34670</xdr:rowOff>
    </xdr:from>
    <xdr:ext cx="762000" cy="259045"/>
    <xdr:sp macro="" textlink="">
      <xdr:nvSpPr>
        <xdr:cNvPr id="379"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24</xdr:col>
      <xdr:colOff>469900</xdr:colOff>
      <xdr:row>45</xdr:row>
      <xdr:rowOff>62593</xdr:rowOff>
    </xdr:from>
    <xdr:to>
      <xdr:col>24</xdr:col>
      <xdr:colOff>647700</xdr:colOff>
      <xdr:row>45</xdr:row>
      <xdr:rowOff>62593</xdr:rowOff>
    </xdr:to>
    <xdr:cxnSp macro="">
      <xdr:nvCxnSpPr>
        <xdr:cNvPr id="380" name="直線コネクタ 379"/>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1"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2" name="直線コネクタ 381"/>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35076</xdr:rowOff>
    </xdr:from>
    <xdr:to>
      <xdr:col>24</xdr:col>
      <xdr:colOff>558800</xdr:colOff>
      <xdr:row>40</xdr:row>
      <xdr:rowOff>161472</xdr:rowOff>
    </xdr:to>
    <xdr:cxnSp macro="">
      <xdr:nvCxnSpPr>
        <xdr:cNvPr id="383" name="直線コネクタ 382"/>
        <xdr:cNvCxnSpPr/>
      </xdr:nvCxnSpPr>
      <xdr:spPr>
        <a:xfrm flipV="1">
          <a:off x="16179800" y="689307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3222</xdr:rowOff>
    </xdr:from>
    <xdr:ext cx="762000" cy="259045"/>
    <xdr:sp macro="" textlink="">
      <xdr:nvSpPr>
        <xdr:cNvPr id="384"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31145</xdr:rowOff>
    </xdr:from>
    <xdr:to>
      <xdr:col>24</xdr:col>
      <xdr:colOff>609600</xdr:colOff>
      <xdr:row>41</xdr:row>
      <xdr:rowOff>132745</xdr:rowOff>
    </xdr:to>
    <xdr:sp macro="" textlink="">
      <xdr:nvSpPr>
        <xdr:cNvPr id="385" name="フローチャート : 判断 384"/>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161472</xdr:rowOff>
    </xdr:from>
    <xdr:to>
      <xdr:col>23</xdr:col>
      <xdr:colOff>406400</xdr:colOff>
      <xdr:row>41</xdr:row>
      <xdr:rowOff>81945</xdr:rowOff>
    </xdr:to>
    <xdr:cxnSp macro="">
      <xdr:nvCxnSpPr>
        <xdr:cNvPr id="386" name="直線コネクタ 385"/>
        <xdr:cNvCxnSpPr/>
      </xdr:nvCxnSpPr>
      <xdr:spPr>
        <a:xfrm flipV="1">
          <a:off x="15290800" y="70194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7" name="フローチャート : 判断 386"/>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388" name="テキスト ボックス 387"/>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81945</xdr:rowOff>
    </xdr:from>
    <xdr:to>
      <xdr:col>22</xdr:col>
      <xdr:colOff>203200</xdr:colOff>
      <xdr:row>41</xdr:row>
      <xdr:rowOff>150888</xdr:rowOff>
    </xdr:to>
    <xdr:cxnSp macro="">
      <xdr:nvCxnSpPr>
        <xdr:cNvPr id="389" name="直線コネクタ 388"/>
        <xdr:cNvCxnSpPr/>
      </xdr:nvCxnSpPr>
      <xdr:spPr>
        <a:xfrm flipV="1">
          <a:off x="14401800" y="71113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66524</xdr:rowOff>
    </xdr:from>
    <xdr:to>
      <xdr:col>22</xdr:col>
      <xdr:colOff>254000</xdr:colOff>
      <xdr:row>42</xdr:row>
      <xdr:rowOff>168124</xdr:rowOff>
    </xdr:to>
    <xdr:sp macro="" textlink="">
      <xdr:nvSpPr>
        <xdr:cNvPr id="390" name="フローチャート : 判断 389"/>
        <xdr:cNvSpPr/>
      </xdr:nvSpPr>
      <xdr:spPr>
        <a:xfrm>
          <a:off x="15240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152901</xdr:rowOff>
    </xdr:from>
    <xdr:ext cx="762000" cy="259045"/>
    <xdr:sp macro="" textlink="">
      <xdr:nvSpPr>
        <xdr:cNvPr id="391" name="テキスト ボックス 390"/>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150888</xdr:rowOff>
    </xdr:from>
    <xdr:to>
      <xdr:col>21</xdr:col>
      <xdr:colOff>0</xdr:colOff>
      <xdr:row>42</xdr:row>
      <xdr:rowOff>36891</xdr:rowOff>
    </xdr:to>
    <xdr:cxnSp macro="">
      <xdr:nvCxnSpPr>
        <xdr:cNvPr id="392" name="直線コネクタ 391"/>
        <xdr:cNvCxnSpPr/>
      </xdr:nvCxnSpPr>
      <xdr:spPr>
        <a:xfrm flipV="1">
          <a:off x="13512800" y="71803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21469</xdr:rowOff>
    </xdr:from>
    <xdr:to>
      <xdr:col>21</xdr:col>
      <xdr:colOff>50800</xdr:colOff>
      <xdr:row>43</xdr:row>
      <xdr:rowOff>123069</xdr:rowOff>
    </xdr:to>
    <xdr:sp macro="" textlink="">
      <xdr:nvSpPr>
        <xdr:cNvPr id="393" name="フローチャート : 判断 392"/>
        <xdr:cNvSpPr/>
      </xdr:nvSpPr>
      <xdr:spPr>
        <a:xfrm>
          <a:off x="14351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107846</xdr:rowOff>
    </xdr:from>
    <xdr:ext cx="762000" cy="259045"/>
    <xdr:sp macro="" textlink="">
      <xdr:nvSpPr>
        <xdr:cNvPr id="394" name="テキスト ボックス 393"/>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395" name="フローチャート : 判断 394"/>
        <xdr:cNvSpPr/>
      </xdr:nvSpPr>
      <xdr:spPr>
        <a:xfrm>
          <a:off x="13462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396" name="テキスト ボックス 395"/>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155726</xdr:rowOff>
    </xdr:from>
    <xdr:to>
      <xdr:col>24</xdr:col>
      <xdr:colOff>609600</xdr:colOff>
      <xdr:row>40</xdr:row>
      <xdr:rowOff>85876</xdr:rowOff>
    </xdr:to>
    <xdr:sp macro="" textlink="">
      <xdr:nvSpPr>
        <xdr:cNvPr id="402" name="円/楕円 401"/>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803</xdr:rowOff>
    </xdr:from>
    <xdr:ext cx="762000" cy="259045"/>
    <xdr:sp macro="" textlink="">
      <xdr:nvSpPr>
        <xdr:cNvPr id="403" name="公債費負担の状況該当値テキスト"/>
        <xdr:cNvSpPr txBox="1"/>
      </xdr:nvSpPr>
      <xdr:spPr>
        <a:xfrm>
          <a:off x="17106900" y="66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110672</xdr:rowOff>
    </xdr:from>
    <xdr:to>
      <xdr:col>23</xdr:col>
      <xdr:colOff>457200</xdr:colOff>
      <xdr:row>41</xdr:row>
      <xdr:rowOff>40822</xdr:rowOff>
    </xdr:to>
    <xdr:sp macro="" textlink="">
      <xdr:nvSpPr>
        <xdr:cNvPr id="404" name="円/楕円 403"/>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405" name="テキスト ボックス 404"/>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31145</xdr:rowOff>
    </xdr:from>
    <xdr:to>
      <xdr:col>22</xdr:col>
      <xdr:colOff>254000</xdr:colOff>
      <xdr:row>41</xdr:row>
      <xdr:rowOff>132745</xdr:rowOff>
    </xdr:to>
    <xdr:sp macro="" textlink="">
      <xdr:nvSpPr>
        <xdr:cNvPr id="406" name="円/楕円 405"/>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142922</xdr:rowOff>
    </xdr:from>
    <xdr:ext cx="762000" cy="259045"/>
    <xdr:sp macro="" textlink="">
      <xdr:nvSpPr>
        <xdr:cNvPr id="407" name="テキスト ボックス 406"/>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100088</xdr:rowOff>
    </xdr:from>
    <xdr:to>
      <xdr:col>21</xdr:col>
      <xdr:colOff>50800</xdr:colOff>
      <xdr:row>42</xdr:row>
      <xdr:rowOff>30238</xdr:rowOff>
    </xdr:to>
    <xdr:sp macro="" textlink="">
      <xdr:nvSpPr>
        <xdr:cNvPr id="408" name="円/楕円 407"/>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40415</xdr:rowOff>
    </xdr:from>
    <xdr:ext cx="762000" cy="259045"/>
    <xdr:sp macro="" textlink="">
      <xdr:nvSpPr>
        <xdr:cNvPr id="409" name="テキスト ボックス 40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157541</xdr:rowOff>
    </xdr:from>
    <xdr:to>
      <xdr:col>19</xdr:col>
      <xdr:colOff>533400</xdr:colOff>
      <xdr:row>42</xdr:row>
      <xdr:rowOff>87691</xdr:rowOff>
    </xdr:to>
    <xdr:sp macro="" textlink="">
      <xdr:nvSpPr>
        <xdr:cNvPr id="410" name="円/楕円 409"/>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97868</xdr:rowOff>
    </xdr:from>
    <xdr:ext cx="762000" cy="259045"/>
    <xdr:sp macro="" textlink="">
      <xdr:nvSpPr>
        <xdr:cNvPr id="411" name="テキスト ボックス 410"/>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将来負担比率については、昨年度と同様に</a:t>
          </a:r>
          <a:r>
            <a:rPr lang="en-US" altLang="ja-JP" sz="1100" b="0" i="0" baseline="0">
              <a:solidFill>
                <a:schemeClr val="dk1"/>
              </a:solidFill>
              <a:effectLst/>
              <a:latin typeface="+mn-lt"/>
              <a:ea typeface="+mn-ea"/>
              <a:cs typeface="+mn-cs"/>
            </a:rPr>
            <a:t>0.0</a:t>
          </a:r>
          <a:r>
            <a:rPr lang="ja-JP" altLang="ja-JP" sz="1100" b="0" i="0" baseline="0">
              <a:solidFill>
                <a:schemeClr val="dk1"/>
              </a:solidFill>
              <a:effectLst/>
              <a:latin typeface="+mn-lt"/>
              <a:ea typeface="+mn-ea"/>
              <a:cs typeface="+mn-cs"/>
            </a:rPr>
            <a:t>％を下回った。（マイナスになった。）その主な要因は、市債残高の減少及び財政調整基金、減債基金などの充当可能基金残高がほぼ前年並みであることなどが挙げられる。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80476</xdr:rowOff>
    </xdr:to>
    <xdr:cxnSp macro="">
      <xdr:nvCxnSpPr>
        <xdr:cNvPr id="440" name="直線コネクタ 439"/>
        <xdr:cNvCxnSpPr/>
      </xdr:nvCxnSpPr>
      <xdr:spPr>
        <a:xfrm flipV="1">
          <a:off x="17018000" y="2370667"/>
          <a:ext cx="0" cy="1310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52553</xdr:rowOff>
    </xdr:from>
    <xdr:ext cx="762000" cy="259045"/>
    <xdr:sp macro="" textlink="">
      <xdr:nvSpPr>
        <xdr:cNvPr id="441" name="将来負担の状況最小値テキスト"/>
        <xdr:cNvSpPr txBox="1"/>
      </xdr:nvSpPr>
      <xdr:spPr>
        <a:xfrm>
          <a:off x="17106900" y="365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a:t>
          </a:r>
          <a:endParaRPr kumimoji="1" lang="ja-JP" altLang="en-US" sz="1000" b="1">
            <a:latin typeface="ＭＳ Ｐゴシック"/>
          </a:endParaRPr>
        </a:p>
      </xdr:txBody>
    </xdr:sp>
    <xdr:clientData/>
  </xdr:oneCellAnchor>
  <xdr:twoCellAnchor>
    <xdr:from>
      <xdr:col>24</xdr:col>
      <xdr:colOff>469900</xdr:colOff>
      <xdr:row>21</xdr:row>
      <xdr:rowOff>80476</xdr:rowOff>
    </xdr:from>
    <xdr:to>
      <xdr:col>24</xdr:col>
      <xdr:colOff>647700</xdr:colOff>
      <xdr:row>21</xdr:row>
      <xdr:rowOff>80476</xdr:rowOff>
    </xdr:to>
    <xdr:cxnSp macro="">
      <xdr:nvCxnSpPr>
        <xdr:cNvPr id="442" name="直線コネクタ 441"/>
        <xdr:cNvCxnSpPr/>
      </xdr:nvCxnSpPr>
      <xdr:spPr>
        <a:xfrm>
          <a:off x="16929100" y="368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54119</xdr:rowOff>
    </xdr:from>
    <xdr:ext cx="762000" cy="259045"/>
    <xdr:sp macro="" textlink="">
      <xdr:nvSpPr>
        <xdr:cNvPr id="445" name="将来負担の状況平均値テキスト"/>
        <xdr:cNvSpPr txBox="1"/>
      </xdr:nvSpPr>
      <xdr:spPr>
        <a:xfrm>
          <a:off x="17106900" y="245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46" name="フローチャート : 判断 445"/>
        <xdr:cNvSpPr/>
      </xdr:nvSpPr>
      <xdr:spPr>
        <a:xfrm>
          <a:off x="169672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11938</xdr:rowOff>
    </xdr:from>
    <xdr:to>
      <xdr:col>23</xdr:col>
      <xdr:colOff>457200</xdr:colOff>
      <xdr:row>15</xdr:row>
      <xdr:rowOff>113538</xdr:rowOff>
    </xdr:to>
    <xdr:sp macro="" textlink="">
      <xdr:nvSpPr>
        <xdr:cNvPr id="447" name="フローチャート : 判断 446"/>
        <xdr:cNvSpPr/>
      </xdr:nvSpPr>
      <xdr:spPr>
        <a:xfrm>
          <a:off x="16129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123715</xdr:rowOff>
    </xdr:from>
    <xdr:ext cx="736600" cy="259045"/>
    <xdr:sp macro="" textlink="">
      <xdr:nvSpPr>
        <xdr:cNvPr id="448" name="テキスト ボックス 447"/>
        <xdr:cNvSpPr txBox="1"/>
      </xdr:nvSpPr>
      <xdr:spPr>
        <a:xfrm>
          <a:off x="15798800" y="235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139023</xdr:rowOff>
    </xdr:from>
    <xdr:to>
      <xdr:col>22</xdr:col>
      <xdr:colOff>254000</xdr:colOff>
      <xdr:row>16</xdr:row>
      <xdr:rowOff>69173</xdr:rowOff>
    </xdr:to>
    <xdr:sp macro="" textlink="">
      <xdr:nvSpPr>
        <xdr:cNvPr id="449" name="フローチャート : 判断 448"/>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50" name="テキスト ボックス 449"/>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51" name="フローチャート : 判断 450"/>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2" name="テキスト ボックス 451"/>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3" name="フローチャート : 判断 452"/>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4" name="テキスト ボックス 453"/>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45,361
44,726
112.18
22,154,397
21,795,940
332,282
12,463,052
19,365,944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人件費については</a:t>
          </a:r>
          <a:r>
            <a:rPr lang="en-US" altLang="ja-JP" sz="1100" b="0" i="0" baseline="0">
              <a:solidFill>
                <a:schemeClr val="dk1"/>
              </a:solidFill>
              <a:effectLst/>
              <a:latin typeface="+mn-lt"/>
              <a:ea typeface="+mn-ea"/>
              <a:cs typeface="+mn-cs"/>
            </a:rPr>
            <a:t>20.8</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下回っているが、人口１人当たりの決算額について、職員数の削減により給料に係る経費は減少しているものの、賃金及び一部事務組合等負担金のうち人件費相当分に係る経費が類似団体と比較して上回っている状況にある。</a:t>
          </a:r>
          <a:endParaRPr lang="ja-JP" altLang="ja-JP" sz="1400">
            <a:effectLst/>
          </a:endParaRPr>
        </a:p>
        <a:p>
          <a:r>
            <a:rPr lang="ja-JP" altLang="ja-JP" sz="1100" b="0" i="0" baseline="0">
              <a:solidFill>
                <a:schemeClr val="dk1"/>
              </a:solidFill>
              <a:effectLst/>
              <a:latin typeface="+mn-lt"/>
              <a:ea typeface="+mn-ea"/>
              <a:cs typeface="+mn-cs"/>
            </a:rPr>
            <a:t>　今後は、職員給だけでなく、人件費全体について抑制していく必要がある。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154214</xdr:rowOff>
    </xdr:from>
    <xdr:to>
      <xdr:col>7</xdr:col>
      <xdr:colOff>15875</xdr:colOff>
      <xdr:row>41</xdr:row>
      <xdr:rowOff>135165</xdr:rowOff>
    </xdr:to>
    <xdr:cxnSp macro="">
      <xdr:nvCxnSpPr>
        <xdr:cNvPr id="63" name="直線コネクタ 62"/>
        <xdr:cNvCxnSpPr/>
      </xdr:nvCxnSpPr>
      <xdr:spPr>
        <a:xfrm flipV="1">
          <a:off x="4826000" y="5640614"/>
          <a:ext cx="0" cy="152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4"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5" name="直線コネクタ 64"/>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6"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7" name="直線コネクタ 66"/>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72572</xdr:rowOff>
    </xdr:from>
    <xdr:to>
      <xdr:col>7</xdr:col>
      <xdr:colOff>15875</xdr:colOff>
      <xdr:row>34</xdr:row>
      <xdr:rowOff>137886</xdr:rowOff>
    </xdr:to>
    <xdr:cxnSp macro="">
      <xdr:nvCxnSpPr>
        <xdr:cNvPr id="68" name="直線コネクタ 67"/>
        <xdr:cNvCxnSpPr/>
      </xdr:nvCxnSpPr>
      <xdr:spPr>
        <a:xfrm flipV="1">
          <a:off x="3987800" y="590187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83655</xdr:rowOff>
    </xdr:from>
    <xdr:ext cx="762000" cy="259045"/>
    <xdr:sp macro="" textlink="">
      <xdr:nvSpPr>
        <xdr:cNvPr id="69" name="人件費平均値テキスト"/>
        <xdr:cNvSpPr txBox="1"/>
      </xdr:nvSpPr>
      <xdr:spPr>
        <a:xfrm>
          <a:off x="4914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70" name="フローチャート : 判断 69"/>
        <xdr:cNvSpPr/>
      </xdr:nvSpPr>
      <xdr:spPr>
        <a:xfrm>
          <a:off x="4775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137886</xdr:rowOff>
    </xdr:from>
    <xdr:to>
      <xdr:col>5</xdr:col>
      <xdr:colOff>549275</xdr:colOff>
      <xdr:row>34</xdr:row>
      <xdr:rowOff>170543</xdr:rowOff>
    </xdr:to>
    <xdr:cxnSp macro="">
      <xdr:nvCxnSpPr>
        <xdr:cNvPr id="71" name="直線コネクタ 70"/>
        <xdr:cNvCxnSpPr/>
      </xdr:nvCxnSpPr>
      <xdr:spPr>
        <a:xfrm flipV="1">
          <a:off x="3098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78922</xdr:rowOff>
    </xdr:from>
    <xdr:to>
      <xdr:col>5</xdr:col>
      <xdr:colOff>600075</xdr:colOff>
      <xdr:row>36</xdr:row>
      <xdr:rowOff>9072</xdr:rowOff>
    </xdr:to>
    <xdr:sp macro="" textlink="">
      <xdr:nvSpPr>
        <xdr:cNvPr id="72" name="フローチャート : 判断 71"/>
        <xdr:cNvSpPr/>
      </xdr:nvSpPr>
      <xdr:spPr>
        <a:xfrm>
          <a:off x="3937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165299</xdr:rowOff>
    </xdr:from>
    <xdr:ext cx="736600" cy="259045"/>
    <xdr:sp macro="" textlink="">
      <xdr:nvSpPr>
        <xdr:cNvPr id="73" name="テキスト ボックス 72"/>
        <xdr:cNvSpPr txBox="1"/>
      </xdr:nvSpPr>
      <xdr:spPr>
        <a:xfrm>
          <a:off x="3606800" y="616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34</xdr:row>
      <xdr:rowOff>170543</xdr:rowOff>
    </xdr:to>
    <xdr:cxnSp macro="">
      <xdr:nvCxnSpPr>
        <xdr:cNvPr id="74" name="直線コネクタ 73"/>
        <xdr:cNvCxnSpPr/>
      </xdr:nvCxnSpPr>
      <xdr:spPr>
        <a:xfrm>
          <a:off x="2209800" y="57277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5" name="フローチャート : 判断 74"/>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6" name="テキスト ボックス 75"/>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69850</xdr:rowOff>
    </xdr:from>
    <xdr:to>
      <xdr:col>3</xdr:col>
      <xdr:colOff>142875</xdr:colOff>
      <xdr:row>34</xdr:row>
      <xdr:rowOff>61686</xdr:rowOff>
    </xdr:to>
    <xdr:cxnSp macro="">
      <xdr:nvCxnSpPr>
        <xdr:cNvPr id="77" name="直線コネクタ 76"/>
        <xdr:cNvCxnSpPr/>
      </xdr:nvCxnSpPr>
      <xdr:spPr>
        <a:xfrm flipV="1">
          <a:off x="1320800" y="5727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8" name="フローチャート : 判断 77"/>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9" name="テキスト ボックス 78"/>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80" name="フローチャート :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81" name="テキスト ボックス 80"/>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21772</xdr:rowOff>
    </xdr:from>
    <xdr:to>
      <xdr:col>7</xdr:col>
      <xdr:colOff>66675</xdr:colOff>
      <xdr:row>34</xdr:row>
      <xdr:rowOff>123372</xdr:rowOff>
    </xdr:to>
    <xdr:sp macro="" textlink="">
      <xdr:nvSpPr>
        <xdr:cNvPr id="87" name="円/楕円 86"/>
        <xdr:cNvSpPr/>
      </xdr:nvSpPr>
      <xdr:spPr>
        <a:xfrm>
          <a:off x="4775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38299</xdr:rowOff>
    </xdr:from>
    <xdr:ext cx="762000" cy="259045"/>
    <xdr:sp macro="" textlink="">
      <xdr:nvSpPr>
        <xdr:cNvPr id="88" name="人件費該当値テキスト"/>
        <xdr:cNvSpPr txBox="1"/>
      </xdr:nvSpPr>
      <xdr:spPr>
        <a:xfrm>
          <a:off x="4914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87086</xdr:rowOff>
    </xdr:from>
    <xdr:to>
      <xdr:col>5</xdr:col>
      <xdr:colOff>600075</xdr:colOff>
      <xdr:row>35</xdr:row>
      <xdr:rowOff>17236</xdr:rowOff>
    </xdr:to>
    <xdr:sp macro="" textlink="">
      <xdr:nvSpPr>
        <xdr:cNvPr id="89" name="円/楕円 88"/>
        <xdr:cNvSpPr/>
      </xdr:nvSpPr>
      <xdr:spPr>
        <a:xfrm>
          <a:off x="3937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27413</xdr:rowOff>
    </xdr:from>
    <xdr:ext cx="736600" cy="259045"/>
    <xdr:sp macro="" textlink="">
      <xdr:nvSpPr>
        <xdr:cNvPr id="90" name="テキスト ボックス 89"/>
        <xdr:cNvSpPr txBox="1"/>
      </xdr:nvSpPr>
      <xdr:spPr>
        <a:xfrm>
          <a:off x="3606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119743</xdr:rowOff>
    </xdr:from>
    <xdr:to>
      <xdr:col>4</xdr:col>
      <xdr:colOff>396875</xdr:colOff>
      <xdr:row>35</xdr:row>
      <xdr:rowOff>49893</xdr:rowOff>
    </xdr:to>
    <xdr:sp macro="" textlink="">
      <xdr:nvSpPr>
        <xdr:cNvPr id="91" name="円/楕円 90"/>
        <xdr:cNvSpPr/>
      </xdr:nvSpPr>
      <xdr:spPr>
        <a:xfrm>
          <a:off x="3048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60070</xdr:rowOff>
    </xdr:from>
    <xdr:ext cx="762000" cy="259045"/>
    <xdr:sp macro="" textlink="">
      <xdr:nvSpPr>
        <xdr:cNvPr id="92" name="テキスト ボックス 91"/>
        <xdr:cNvSpPr txBox="1"/>
      </xdr:nvSpPr>
      <xdr:spPr>
        <a:xfrm>
          <a:off x="2717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19050</xdr:rowOff>
    </xdr:from>
    <xdr:to>
      <xdr:col>3</xdr:col>
      <xdr:colOff>193675</xdr:colOff>
      <xdr:row>33</xdr:row>
      <xdr:rowOff>120650</xdr:rowOff>
    </xdr:to>
    <xdr:sp macro="" textlink="">
      <xdr:nvSpPr>
        <xdr:cNvPr id="93" name="円/楕円 92"/>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130827</xdr:rowOff>
    </xdr:from>
    <xdr:ext cx="762000" cy="259045"/>
    <xdr:sp macro="" textlink="">
      <xdr:nvSpPr>
        <xdr:cNvPr id="94" name="テキスト ボックス 93"/>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10886</xdr:rowOff>
    </xdr:from>
    <xdr:to>
      <xdr:col>1</xdr:col>
      <xdr:colOff>676275</xdr:colOff>
      <xdr:row>34</xdr:row>
      <xdr:rowOff>112486</xdr:rowOff>
    </xdr:to>
    <xdr:sp macro="" textlink="">
      <xdr:nvSpPr>
        <xdr:cNvPr id="95" name="円/楕円 94"/>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122663</xdr:rowOff>
    </xdr:from>
    <xdr:ext cx="762000" cy="259045"/>
    <xdr:sp macro="" textlink="">
      <xdr:nvSpPr>
        <xdr:cNvPr id="96" name="テキスト ボックス 95"/>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「物件費」については</a:t>
          </a:r>
          <a:r>
            <a:rPr lang="en-US" altLang="ja-JP" sz="1100" b="0" i="0" baseline="0">
              <a:solidFill>
                <a:schemeClr val="dk1"/>
              </a:solidFill>
              <a:effectLst/>
              <a:latin typeface="+mn-lt"/>
              <a:ea typeface="+mn-ea"/>
              <a:cs typeface="+mn-cs"/>
            </a:rPr>
            <a:t>15.7</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指定管理者制度の導入などにより、委託料が増加しており、また、臨時職員賃金が類似団体の人口一人当たりの決算額と比較して上回ってる状況であるため、物件費の決算数値は上昇傾向にある。今後も経費節減に努め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24" name="直線コネクタ 123"/>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20</xdr:row>
      <xdr:rowOff>25400</xdr:rowOff>
    </xdr:to>
    <xdr:cxnSp macro="">
      <xdr:nvCxnSpPr>
        <xdr:cNvPr id="129" name="直線コネクタ 128"/>
        <xdr:cNvCxnSpPr/>
      </xdr:nvCxnSpPr>
      <xdr:spPr>
        <a:xfrm>
          <a:off x="15671800" y="340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31" name="フローチャート : 判断 130"/>
        <xdr:cNvSpPr/>
      </xdr:nvSpPr>
      <xdr:spPr>
        <a:xfrm>
          <a:off x="164592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107950</xdr:rowOff>
    </xdr:from>
    <xdr:to>
      <xdr:col>22</xdr:col>
      <xdr:colOff>565150</xdr:colOff>
      <xdr:row>19</xdr:row>
      <xdr:rowOff>146050</xdr:rowOff>
    </xdr:to>
    <xdr:cxnSp macro="">
      <xdr:nvCxnSpPr>
        <xdr:cNvPr id="132" name="直線コネクタ 131"/>
        <xdr:cNvCxnSpPr/>
      </xdr:nvCxnSpPr>
      <xdr:spPr>
        <a:xfrm>
          <a:off x="14782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60977</xdr:rowOff>
    </xdr:from>
    <xdr:ext cx="736600" cy="259045"/>
    <xdr:sp macro="" textlink="">
      <xdr:nvSpPr>
        <xdr:cNvPr id="134" name="テキスト ボックス 133"/>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107950</xdr:rowOff>
    </xdr:from>
    <xdr:to>
      <xdr:col>21</xdr:col>
      <xdr:colOff>361950</xdr:colOff>
      <xdr:row>19</xdr:row>
      <xdr:rowOff>146050</xdr:rowOff>
    </xdr:to>
    <xdr:cxnSp macro="">
      <xdr:nvCxnSpPr>
        <xdr:cNvPr id="135" name="直線コネクタ 134"/>
        <xdr:cNvCxnSpPr/>
      </xdr:nvCxnSpPr>
      <xdr:spPr>
        <a:xfrm flipV="1">
          <a:off x="13893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6" name="フローチャート :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6350</xdr:rowOff>
    </xdr:from>
    <xdr:to>
      <xdr:col>20</xdr:col>
      <xdr:colOff>158750</xdr:colOff>
      <xdr:row>19</xdr:row>
      <xdr:rowOff>146050</xdr:rowOff>
    </xdr:to>
    <xdr:cxnSp macro="">
      <xdr:nvCxnSpPr>
        <xdr:cNvPr id="138" name="直線コネクタ 137"/>
        <xdr:cNvCxnSpPr/>
      </xdr:nvCxnSpPr>
      <xdr:spPr>
        <a:xfrm>
          <a:off x="13004800" y="3263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40" name="テキスト ボックス 139"/>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2" name="テキスト ボックス 141"/>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146050</xdr:rowOff>
    </xdr:from>
    <xdr:to>
      <xdr:col>24</xdr:col>
      <xdr:colOff>82550</xdr:colOff>
      <xdr:row>20</xdr:row>
      <xdr:rowOff>76200</xdr:rowOff>
    </xdr:to>
    <xdr:sp macro="" textlink="">
      <xdr:nvSpPr>
        <xdr:cNvPr id="148" name="円/楕円 147"/>
        <xdr:cNvSpPr/>
      </xdr:nvSpPr>
      <xdr:spPr>
        <a:xfrm>
          <a:off x="164592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118127</xdr:rowOff>
    </xdr:from>
    <xdr:ext cx="762000" cy="259045"/>
    <xdr:sp macro="" textlink="">
      <xdr:nvSpPr>
        <xdr:cNvPr id="149" name="物件費該当値テキスト"/>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50" name="円/楕円 149"/>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51" name="テキスト ボックス 150"/>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57150</xdr:rowOff>
    </xdr:from>
    <xdr:to>
      <xdr:col>21</xdr:col>
      <xdr:colOff>412750</xdr:colOff>
      <xdr:row>19</xdr:row>
      <xdr:rowOff>158750</xdr:rowOff>
    </xdr:to>
    <xdr:sp macro="" textlink="">
      <xdr:nvSpPr>
        <xdr:cNvPr id="152" name="円/楕円 151"/>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143527</xdr:rowOff>
    </xdr:from>
    <xdr:ext cx="762000" cy="259045"/>
    <xdr:sp macro="" textlink="">
      <xdr:nvSpPr>
        <xdr:cNvPr id="153" name="テキスト ボックス 152"/>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95250</xdr:rowOff>
    </xdr:from>
    <xdr:to>
      <xdr:col>20</xdr:col>
      <xdr:colOff>209550</xdr:colOff>
      <xdr:row>20</xdr:row>
      <xdr:rowOff>25400</xdr:rowOff>
    </xdr:to>
    <xdr:sp macro="" textlink="">
      <xdr:nvSpPr>
        <xdr:cNvPr id="154" name="円/楕円 153"/>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10177</xdr:rowOff>
    </xdr:from>
    <xdr:ext cx="762000" cy="259045"/>
    <xdr:sp macro="" textlink="">
      <xdr:nvSpPr>
        <xdr:cNvPr id="155" name="テキスト ボックス 154"/>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127000</xdr:rowOff>
    </xdr:from>
    <xdr:to>
      <xdr:col>19</xdr:col>
      <xdr:colOff>6350</xdr:colOff>
      <xdr:row>19</xdr:row>
      <xdr:rowOff>57150</xdr:rowOff>
    </xdr:to>
    <xdr:sp macro="" textlink="">
      <xdr:nvSpPr>
        <xdr:cNvPr id="156" name="円/楕円 155"/>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41927</xdr:rowOff>
    </xdr:from>
    <xdr:ext cx="762000" cy="259045"/>
    <xdr:sp macro="" textlink="">
      <xdr:nvSpPr>
        <xdr:cNvPr id="157" name="テキスト ボックス 156"/>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「扶助費」については、</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ポイント下回っているが、自立支援事業費の増加などにより、決算数値は年々上昇傾向にある。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62</xdr:row>
      <xdr:rowOff>50800</xdr:rowOff>
    </xdr:to>
    <xdr:cxnSp macro="">
      <xdr:nvCxnSpPr>
        <xdr:cNvPr id="185" name="直線コネクタ 184"/>
        <xdr:cNvCxnSpPr/>
      </xdr:nvCxnSpPr>
      <xdr:spPr>
        <a:xfrm flipV="1">
          <a:off x="4826000" y="921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127000</xdr:rowOff>
    </xdr:to>
    <xdr:cxnSp macro="">
      <xdr:nvCxnSpPr>
        <xdr:cNvPr id="190" name="直線コネクタ 189"/>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2" name="フローチャート :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56</xdr:row>
      <xdr:rowOff>50800</xdr:rowOff>
    </xdr:to>
    <xdr:cxnSp macro="">
      <xdr:nvCxnSpPr>
        <xdr:cNvPr id="193" name="直線コネクタ 192"/>
        <xdr:cNvCxnSpPr/>
      </xdr:nvCxnSpPr>
      <xdr:spPr>
        <a:xfrm>
          <a:off x="3098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133350</xdr:rowOff>
    </xdr:from>
    <xdr:to>
      <xdr:col>5</xdr:col>
      <xdr:colOff>600075</xdr:colOff>
      <xdr:row>57</xdr:row>
      <xdr:rowOff>63500</xdr:rowOff>
    </xdr:to>
    <xdr:sp macro="" textlink="">
      <xdr:nvSpPr>
        <xdr:cNvPr id="194" name="フローチャート : 判断 193"/>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195" name="テキスト ボックス 194"/>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50800</xdr:rowOff>
    </xdr:from>
    <xdr:to>
      <xdr:col>4</xdr:col>
      <xdr:colOff>346075</xdr:colOff>
      <xdr:row>55</xdr:row>
      <xdr:rowOff>127000</xdr:rowOff>
    </xdr:to>
    <xdr:cxnSp macro="">
      <xdr:nvCxnSpPr>
        <xdr:cNvPr id="196" name="直線コネクタ 195"/>
        <xdr:cNvCxnSpPr/>
      </xdr:nvCxnSpPr>
      <xdr:spPr>
        <a:xfrm>
          <a:off x="2209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7" name="フローチャート :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56</xdr:row>
      <xdr:rowOff>12700</xdr:rowOff>
    </xdr:to>
    <xdr:cxnSp macro="">
      <xdr:nvCxnSpPr>
        <xdr:cNvPr id="199" name="直線コネクタ 198"/>
        <xdr:cNvCxnSpPr/>
      </xdr:nvCxnSpPr>
      <xdr:spPr>
        <a:xfrm flipV="1">
          <a:off x="1320800" y="948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1" name="円/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13" name="円/楕円 212"/>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14" name="テキスト ボックス 21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5" name="円/楕円 214"/>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216" name="テキスト ボックス 21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「その他」については</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7.3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下水道事業が特別会計から公営企業会計へ移行したことによる、繰出金の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が要因である。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61</xdr:row>
      <xdr:rowOff>41275</xdr:rowOff>
    </xdr:to>
    <xdr:cxnSp macro="">
      <xdr:nvCxnSpPr>
        <xdr:cNvPr id="250" name="直線コネクタ 249"/>
        <xdr:cNvCxnSpPr/>
      </xdr:nvCxnSpPr>
      <xdr:spPr>
        <a:xfrm flipV="1">
          <a:off x="16510000" y="90805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165100</xdr:rowOff>
    </xdr:from>
    <xdr:to>
      <xdr:col>24</xdr:col>
      <xdr:colOff>31750</xdr:colOff>
      <xdr:row>57</xdr:row>
      <xdr:rowOff>107950</xdr:rowOff>
    </xdr:to>
    <xdr:cxnSp macro="">
      <xdr:nvCxnSpPr>
        <xdr:cNvPr id="255" name="直線コネクタ 254"/>
        <xdr:cNvCxnSpPr/>
      </xdr:nvCxnSpPr>
      <xdr:spPr>
        <a:xfrm flipV="1">
          <a:off x="15671800" y="9080500"/>
          <a:ext cx="8382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95902</xdr:rowOff>
    </xdr:from>
    <xdr:ext cx="762000" cy="259045"/>
    <xdr:sp macro="" textlink="">
      <xdr:nvSpPr>
        <xdr:cNvPr id="256" name="その他平均値テキスト"/>
        <xdr:cNvSpPr txBox="1"/>
      </xdr:nvSpPr>
      <xdr:spPr>
        <a:xfrm>
          <a:off x="16598900" y="9697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123825</xdr:rowOff>
    </xdr:from>
    <xdr:to>
      <xdr:col>24</xdr:col>
      <xdr:colOff>82550</xdr:colOff>
      <xdr:row>57</xdr:row>
      <xdr:rowOff>53975</xdr:rowOff>
    </xdr:to>
    <xdr:sp macro="" textlink="">
      <xdr:nvSpPr>
        <xdr:cNvPr id="257" name="フローチャート : 判断 256"/>
        <xdr:cNvSpPr/>
      </xdr:nvSpPr>
      <xdr:spPr>
        <a:xfrm>
          <a:off x="164592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58</xdr:row>
      <xdr:rowOff>79375</xdr:rowOff>
    </xdr:to>
    <xdr:cxnSp macro="">
      <xdr:nvCxnSpPr>
        <xdr:cNvPr id="258" name="直線コネクタ 257"/>
        <xdr:cNvCxnSpPr/>
      </xdr:nvCxnSpPr>
      <xdr:spPr>
        <a:xfrm flipV="1">
          <a:off x="14782800" y="98806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142875</xdr:rowOff>
    </xdr:from>
    <xdr:to>
      <xdr:col>22</xdr:col>
      <xdr:colOff>615950</xdr:colOff>
      <xdr:row>57</xdr:row>
      <xdr:rowOff>73025</xdr:rowOff>
    </xdr:to>
    <xdr:sp macro="" textlink="">
      <xdr:nvSpPr>
        <xdr:cNvPr id="259" name="フローチャート : 判断 258"/>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83202</xdr:rowOff>
    </xdr:from>
    <xdr:ext cx="736600" cy="259045"/>
    <xdr:sp macro="" textlink="">
      <xdr:nvSpPr>
        <xdr:cNvPr id="260" name="テキスト ボックス 259"/>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60325</xdr:rowOff>
    </xdr:from>
    <xdr:to>
      <xdr:col>21</xdr:col>
      <xdr:colOff>361950</xdr:colOff>
      <xdr:row>58</xdr:row>
      <xdr:rowOff>79375</xdr:rowOff>
    </xdr:to>
    <xdr:cxnSp macro="">
      <xdr:nvCxnSpPr>
        <xdr:cNvPr id="261" name="直線コネクタ 260"/>
        <xdr:cNvCxnSpPr/>
      </xdr:nvCxnSpPr>
      <xdr:spPr>
        <a:xfrm>
          <a:off x="13893800" y="10004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142875</xdr:rowOff>
    </xdr:from>
    <xdr:to>
      <xdr:col>21</xdr:col>
      <xdr:colOff>412750</xdr:colOff>
      <xdr:row>57</xdr:row>
      <xdr:rowOff>73025</xdr:rowOff>
    </xdr:to>
    <xdr:sp macro="" textlink="">
      <xdr:nvSpPr>
        <xdr:cNvPr id="262" name="フローチャート :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83202</xdr:rowOff>
    </xdr:from>
    <xdr:ext cx="762000" cy="259045"/>
    <xdr:sp macro="" textlink="">
      <xdr:nvSpPr>
        <xdr:cNvPr id="263" name="テキスト ボックス 262"/>
        <xdr:cNvSpPr txBox="1"/>
      </xdr:nvSpPr>
      <xdr:spPr>
        <a:xfrm>
          <a:off x="14401800" y="95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98425</xdr:rowOff>
    </xdr:from>
    <xdr:to>
      <xdr:col>20</xdr:col>
      <xdr:colOff>158750</xdr:colOff>
      <xdr:row>58</xdr:row>
      <xdr:rowOff>60325</xdr:rowOff>
    </xdr:to>
    <xdr:cxnSp macro="">
      <xdr:nvCxnSpPr>
        <xdr:cNvPr id="264" name="直線コネクタ 263"/>
        <xdr:cNvCxnSpPr/>
      </xdr:nvCxnSpPr>
      <xdr:spPr>
        <a:xfrm>
          <a:off x="13004800" y="98710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133350</xdr:rowOff>
    </xdr:from>
    <xdr:to>
      <xdr:col>20</xdr:col>
      <xdr:colOff>209550</xdr:colOff>
      <xdr:row>57</xdr:row>
      <xdr:rowOff>63500</xdr:rowOff>
    </xdr:to>
    <xdr:sp macro="" textlink="">
      <xdr:nvSpPr>
        <xdr:cNvPr id="265" name="フローチャート : 判断 264"/>
        <xdr:cNvSpPr/>
      </xdr:nvSpPr>
      <xdr:spPr>
        <a:xfrm>
          <a:off x="13843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6" name="テキスト ボックス 265"/>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123825</xdr:rowOff>
    </xdr:from>
    <xdr:to>
      <xdr:col>19</xdr:col>
      <xdr:colOff>6350</xdr:colOff>
      <xdr:row>57</xdr:row>
      <xdr:rowOff>53975</xdr:rowOff>
    </xdr:to>
    <xdr:sp macro="" textlink="">
      <xdr:nvSpPr>
        <xdr:cNvPr id="267" name="フローチャート : 判断 266"/>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64152</xdr:rowOff>
    </xdr:from>
    <xdr:ext cx="762000" cy="259045"/>
    <xdr:sp macro="" textlink="">
      <xdr:nvSpPr>
        <xdr:cNvPr id="268" name="テキスト ボックス 267"/>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114300</xdr:rowOff>
    </xdr:from>
    <xdr:to>
      <xdr:col>24</xdr:col>
      <xdr:colOff>82550</xdr:colOff>
      <xdr:row>53</xdr:row>
      <xdr:rowOff>44450</xdr:rowOff>
    </xdr:to>
    <xdr:sp macro="" textlink="">
      <xdr:nvSpPr>
        <xdr:cNvPr id="274" name="円/楕円 273"/>
        <xdr:cNvSpPr/>
      </xdr:nvSpPr>
      <xdr:spPr>
        <a:xfrm>
          <a:off x="16459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22877</xdr:rowOff>
    </xdr:from>
    <xdr:ext cx="762000" cy="259045"/>
    <xdr:sp macro="" textlink="">
      <xdr:nvSpPr>
        <xdr:cNvPr id="275" name="その他該当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6" name="円/楕円 275"/>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7" name="テキスト ボックス 276"/>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28575</xdr:rowOff>
    </xdr:from>
    <xdr:to>
      <xdr:col>21</xdr:col>
      <xdr:colOff>412750</xdr:colOff>
      <xdr:row>58</xdr:row>
      <xdr:rowOff>130175</xdr:rowOff>
    </xdr:to>
    <xdr:sp macro="" textlink="">
      <xdr:nvSpPr>
        <xdr:cNvPr id="278" name="円/楕円 277"/>
        <xdr:cNvSpPr/>
      </xdr:nvSpPr>
      <xdr:spPr>
        <a:xfrm>
          <a:off x="14732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114952</xdr:rowOff>
    </xdr:from>
    <xdr:ext cx="762000" cy="259045"/>
    <xdr:sp macro="" textlink="">
      <xdr:nvSpPr>
        <xdr:cNvPr id="279" name="テキスト ボックス 278"/>
        <xdr:cNvSpPr txBox="1"/>
      </xdr:nvSpPr>
      <xdr:spPr>
        <a:xfrm>
          <a:off x="14401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9525</xdr:rowOff>
    </xdr:from>
    <xdr:to>
      <xdr:col>20</xdr:col>
      <xdr:colOff>209550</xdr:colOff>
      <xdr:row>58</xdr:row>
      <xdr:rowOff>111125</xdr:rowOff>
    </xdr:to>
    <xdr:sp macro="" textlink="">
      <xdr:nvSpPr>
        <xdr:cNvPr id="280" name="円/楕円 279"/>
        <xdr:cNvSpPr/>
      </xdr:nvSpPr>
      <xdr:spPr>
        <a:xfrm>
          <a:off x="13843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95902</xdr:rowOff>
    </xdr:from>
    <xdr:ext cx="762000" cy="259045"/>
    <xdr:sp macro="" textlink="">
      <xdr:nvSpPr>
        <xdr:cNvPr id="281" name="テキスト ボックス 280"/>
        <xdr:cNvSpPr txBox="1"/>
      </xdr:nvSpPr>
      <xdr:spPr>
        <a:xfrm>
          <a:off x="13512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47625</xdr:rowOff>
    </xdr:from>
    <xdr:to>
      <xdr:col>19</xdr:col>
      <xdr:colOff>6350</xdr:colOff>
      <xdr:row>57</xdr:row>
      <xdr:rowOff>149225</xdr:rowOff>
    </xdr:to>
    <xdr:sp macro="" textlink="">
      <xdr:nvSpPr>
        <xdr:cNvPr id="282" name="円/楕円 281"/>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134002</xdr:rowOff>
    </xdr:from>
    <xdr:ext cx="762000" cy="259045"/>
    <xdr:sp macro="" textlink="">
      <xdr:nvSpPr>
        <xdr:cNvPr id="283" name="テキスト ボックス 282"/>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「補助費等」については</a:t>
          </a:r>
          <a:r>
            <a:rPr lang="en-US" altLang="ja-JP" sz="1100" b="0" i="0" baseline="0">
              <a:solidFill>
                <a:schemeClr val="dk1"/>
              </a:solidFill>
              <a:effectLst/>
              <a:latin typeface="+mn-lt"/>
              <a:ea typeface="+mn-ea"/>
              <a:cs typeface="+mn-cs"/>
            </a:rPr>
            <a:t>19.6</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7.7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下水道事業が特別会計から公営企業会計へ移行したことによる、繰出金の増加が要因である。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39</xdr:row>
      <xdr:rowOff>133858</xdr:rowOff>
    </xdr:to>
    <xdr:cxnSp macro="">
      <xdr:nvCxnSpPr>
        <xdr:cNvPr id="308" name="直線コネクタ 307"/>
        <xdr:cNvCxnSpPr/>
      </xdr:nvCxnSpPr>
      <xdr:spPr>
        <a:xfrm flipV="1">
          <a:off x="16510000" y="5878576"/>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105935</xdr:rowOff>
    </xdr:from>
    <xdr:ext cx="762000" cy="259045"/>
    <xdr:sp macro="" textlink="">
      <xdr:nvSpPr>
        <xdr:cNvPr id="309"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39</xdr:row>
      <xdr:rowOff>133858</xdr:rowOff>
    </xdr:from>
    <xdr:to>
      <xdr:col>24</xdr:col>
      <xdr:colOff>120650</xdr:colOff>
      <xdr:row>39</xdr:row>
      <xdr:rowOff>133858</xdr:rowOff>
    </xdr:to>
    <xdr:cxnSp macro="">
      <xdr:nvCxnSpPr>
        <xdr:cNvPr id="310" name="直線コネクタ 309"/>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1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12" name="直線コネクタ 31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38</xdr:row>
      <xdr:rowOff>108712</xdr:rowOff>
    </xdr:to>
    <xdr:cxnSp macro="">
      <xdr:nvCxnSpPr>
        <xdr:cNvPr id="313" name="直線コネクタ 312"/>
        <xdr:cNvCxnSpPr/>
      </xdr:nvCxnSpPr>
      <xdr:spPr>
        <a:xfrm>
          <a:off x="15671800" y="6143752"/>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4"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5" name="フローチャート : 判断 314"/>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21844</xdr:rowOff>
    </xdr:to>
    <xdr:cxnSp macro="">
      <xdr:nvCxnSpPr>
        <xdr:cNvPr id="316" name="直線コネクタ 315"/>
        <xdr:cNvCxnSpPr/>
      </xdr:nvCxnSpPr>
      <xdr:spPr>
        <a:xfrm flipV="1">
          <a:off x="14782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7" name="フローチャート : 判断 31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8" name="テキスト ボックス 317"/>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21844</xdr:rowOff>
    </xdr:to>
    <xdr:cxnSp macro="">
      <xdr:nvCxnSpPr>
        <xdr:cNvPr id="319" name="直線コネクタ 318"/>
        <xdr:cNvCxnSpPr/>
      </xdr:nvCxnSpPr>
      <xdr:spPr>
        <a:xfrm>
          <a:off x="13893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1" name="テキスト ボックス 32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44704</xdr:rowOff>
    </xdr:to>
    <xdr:cxnSp macro="">
      <xdr:nvCxnSpPr>
        <xdr:cNvPr id="322" name="直線コネクタ 321"/>
        <xdr:cNvCxnSpPr/>
      </xdr:nvCxnSpPr>
      <xdr:spPr>
        <a:xfrm flipV="1">
          <a:off x="13004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26" name="テキスト ボックス 325"/>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57912</xdr:rowOff>
    </xdr:from>
    <xdr:to>
      <xdr:col>24</xdr:col>
      <xdr:colOff>82550</xdr:colOff>
      <xdr:row>38</xdr:row>
      <xdr:rowOff>159512</xdr:rowOff>
    </xdr:to>
    <xdr:sp macro="" textlink="">
      <xdr:nvSpPr>
        <xdr:cNvPr id="332" name="円/楕円 331"/>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29989</xdr:rowOff>
    </xdr:from>
    <xdr:ext cx="762000" cy="259045"/>
    <xdr:sp macro="" textlink="">
      <xdr:nvSpPr>
        <xdr:cNvPr id="333"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34" name="円/楕円 333"/>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35" name="テキスト ボックス 334"/>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6" name="円/楕円 335"/>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7" name="テキスト ボックス 336"/>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8" name="円/楕円 337"/>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9" name="テキスト ボックス 338"/>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40" name="円/楕円 33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41" name="テキスト ボックス 34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「公債費」については</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ポイント下回っており、臨時財政対策債を除いた地方債残高も年々減少している。</a:t>
          </a:r>
          <a:endParaRPr lang="ja-JP" altLang="ja-JP" sz="1400">
            <a:effectLst/>
          </a:endParaRPr>
        </a:p>
        <a:p>
          <a:pPr rtl="0"/>
          <a:r>
            <a:rPr lang="ja-JP" altLang="ja-JP" sz="1100" b="0" i="0" baseline="0">
              <a:solidFill>
                <a:schemeClr val="dk1"/>
              </a:solidFill>
              <a:effectLst/>
              <a:latin typeface="+mn-lt"/>
              <a:ea typeface="+mn-ea"/>
              <a:cs typeface="+mn-cs"/>
            </a:rPr>
            <a:t>　今後、大型建設事業が見込まれ、起債の償還額が増加し、公債費が増加することとなるが、基本的な方針として、償還額以上の借入を抑制することを実行していくよう努める。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94996</xdr:rowOff>
    </xdr:from>
    <xdr:to>
      <xdr:col>7</xdr:col>
      <xdr:colOff>15875</xdr:colOff>
      <xdr:row>79</xdr:row>
      <xdr:rowOff>156718</xdr:rowOff>
    </xdr:to>
    <xdr:cxnSp macro="">
      <xdr:nvCxnSpPr>
        <xdr:cNvPr id="366" name="直線コネクタ 365"/>
        <xdr:cNvCxnSpPr/>
      </xdr:nvCxnSpPr>
      <xdr:spPr>
        <a:xfrm flipV="1">
          <a:off x="4826000" y="1278229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128795</xdr:rowOff>
    </xdr:from>
    <xdr:ext cx="762000" cy="259045"/>
    <xdr:sp macro="" textlink="">
      <xdr:nvSpPr>
        <xdr:cNvPr id="367" name="公債費最小値テキスト"/>
        <xdr:cNvSpPr txBox="1"/>
      </xdr:nvSpPr>
      <xdr:spPr>
        <a:xfrm>
          <a:off x="4914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612775</xdr:colOff>
      <xdr:row>79</xdr:row>
      <xdr:rowOff>156718</xdr:rowOff>
    </xdr:from>
    <xdr:to>
      <xdr:col>7</xdr:col>
      <xdr:colOff>104775</xdr:colOff>
      <xdr:row>79</xdr:row>
      <xdr:rowOff>156718</xdr:rowOff>
    </xdr:to>
    <xdr:cxnSp macro="">
      <xdr:nvCxnSpPr>
        <xdr:cNvPr id="368" name="直線コネクタ 367"/>
        <xdr:cNvCxnSpPr/>
      </xdr:nvCxnSpPr>
      <xdr:spPr>
        <a:xfrm>
          <a:off x="4737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9923</xdr:rowOff>
    </xdr:from>
    <xdr:ext cx="762000" cy="259045"/>
    <xdr:sp macro="" textlink="">
      <xdr:nvSpPr>
        <xdr:cNvPr id="36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74</xdr:row>
      <xdr:rowOff>94996</xdr:rowOff>
    </xdr:from>
    <xdr:to>
      <xdr:col>7</xdr:col>
      <xdr:colOff>104775</xdr:colOff>
      <xdr:row>74</xdr:row>
      <xdr:rowOff>94996</xdr:rowOff>
    </xdr:to>
    <xdr:cxnSp macro="">
      <xdr:nvCxnSpPr>
        <xdr:cNvPr id="370" name="直線コネクタ 36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77</xdr:row>
      <xdr:rowOff>170435</xdr:rowOff>
    </xdr:to>
    <xdr:cxnSp macro="">
      <xdr:nvCxnSpPr>
        <xdr:cNvPr id="371" name="直線コネクタ 370"/>
        <xdr:cNvCxnSpPr/>
      </xdr:nvCxnSpPr>
      <xdr:spPr>
        <a:xfrm>
          <a:off x="3987800" y="133583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151147</xdr:rowOff>
    </xdr:from>
    <xdr:ext cx="762000" cy="259045"/>
    <xdr:sp macro="" textlink="">
      <xdr:nvSpPr>
        <xdr:cNvPr id="372" name="公債費平均値テキスト"/>
        <xdr:cNvSpPr txBox="1"/>
      </xdr:nvSpPr>
      <xdr:spPr>
        <a:xfrm>
          <a:off x="4914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3" name="フローチャート : 判断 372"/>
        <xdr:cNvSpPr/>
      </xdr:nvSpPr>
      <xdr:spPr>
        <a:xfrm>
          <a:off x="4775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26415</xdr:rowOff>
    </xdr:to>
    <xdr:cxnSp macro="">
      <xdr:nvCxnSpPr>
        <xdr:cNvPr id="374" name="直線コネクタ 373"/>
        <xdr:cNvCxnSpPr/>
      </xdr:nvCxnSpPr>
      <xdr:spPr>
        <a:xfrm flipV="1">
          <a:off x="3098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169926</xdr:rowOff>
    </xdr:from>
    <xdr:to>
      <xdr:col>5</xdr:col>
      <xdr:colOff>600075</xdr:colOff>
      <xdr:row>78</xdr:row>
      <xdr:rowOff>100076</xdr:rowOff>
    </xdr:to>
    <xdr:sp macro="" textlink="">
      <xdr:nvSpPr>
        <xdr:cNvPr id="375" name="フローチャート : 判断 374"/>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84853</xdr:rowOff>
    </xdr:from>
    <xdr:ext cx="736600" cy="259045"/>
    <xdr:sp macro="" textlink="">
      <xdr:nvSpPr>
        <xdr:cNvPr id="376" name="テキスト ボックス 375"/>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49276</xdr:rowOff>
    </xdr:to>
    <xdr:cxnSp macro="">
      <xdr:nvCxnSpPr>
        <xdr:cNvPr id="377" name="直線コネクタ 376"/>
        <xdr:cNvCxnSpPr/>
      </xdr:nvCxnSpPr>
      <xdr:spPr>
        <a:xfrm flipV="1">
          <a:off x="2209800" y="133995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8" name="フローチャート : 判断 377"/>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9" name="テキスト ボックス 378"/>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49276</xdr:rowOff>
    </xdr:to>
    <xdr:cxnSp macro="">
      <xdr:nvCxnSpPr>
        <xdr:cNvPr id="380" name="直線コネクタ 379"/>
        <xdr:cNvCxnSpPr/>
      </xdr:nvCxnSpPr>
      <xdr:spPr>
        <a:xfrm>
          <a:off x="1320800" y="13413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1" name="フローチャート : 判断 380"/>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2" name="テキスト ボックス 381"/>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フローチャート : 判断 382"/>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90" name="円/楕円 389"/>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136162</xdr:rowOff>
    </xdr:from>
    <xdr:ext cx="762000" cy="259045"/>
    <xdr:sp macro="" textlink="">
      <xdr:nvSpPr>
        <xdr:cNvPr id="391" name="公債費該当値テキスト"/>
        <xdr:cNvSpPr txBox="1"/>
      </xdr:nvSpPr>
      <xdr:spPr>
        <a:xfrm>
          <a:off x="4914900" y="13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92" name="円/楕円 391"/>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93" name="テキスト ボックス 392"/>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4" name="円/楕円 393"/>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95" name="テキスト ボックス 394"/>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96" name="円/楕円 395"/>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97" name="テキスト ボックス 39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8" name="円/楕円 39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99" name="テキスト ボックス 39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「公債費以外」については、</a:t>
          </a:r>
          <a:r>
            <a:rPr lang="en-US" altLang="ja-JP" sz="1100" b="0" i="0" baseline="0">
              <a:solidFill>
                <a:schemeClr val="dk1"/>
              </a:solidFill>
              <a:effectLst/>
              <a:latin typeface="+mn-lt"/>
              <a:ea typeface="+mn-ea"/>
              <a:cs typeface="+mn-cs"/>
            </a:rPr>
            <a:t>70.5</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　物件費、扶助費等の増加が主な要因となっている。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4" name="直線コネクタ 41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5" name="テキスト ボックス 41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8" name="直線コネクタ 41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9" name="テキスト ボックス 41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138430</xdr:rowOff>
    </xdr:from>
    <xdr:to>
      <xdr:col>24</xdr:col>
      <xdr:colOff>31750</xdr:colOff>
      <xdr:row>81</xdr:row>
      <xdr:rowOff>86995</xdr:rowOff>
    </xdr:to>
    <xdr:cxnSp macro="">
      <xdr:nvCxnSpPr>
        <xdr:cNvPr id="423" name="直線コネクタ 422"/>
        <xdr:cNvCxnSpPr/>
      </xdr:nvCxnSpPr>
      <xdr:spPr>
        <a:xfrm flipV="1">
          <a:off x="16510000" y="1282573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59072</xdr:rowOff>
    </xdr:from>
    <xdr:ext cx="762000" cy="259045"/>
    <xdr:sp macro="" textlink="">
      <xdr:nvSpPr>
        <xdr:cNvPr id="424"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628650</xdr:colOff>
      <xdr:row>81</xdr:row>
      <xdr:rowOff>86995</xdr:rowOff>
    </xdr:from>
    <xdr:to>
      <xdr:col>24</xdr:col>
      <xdr:colOff>120650</xdr:colOff>
      <xdr:row>81</xdr:row>
      <xdr:rowOff>86995</xdr:rowOff>
    </xdr:to>
    <xdr:cxnSp macro="">
      <xdr:nvCxnSpPr>
        <xdr:cNvPr id="425" name="直線コネクタ 424"/>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53357</xdr:rowOff>
    </xdr:from>
    <xdr:ext cx="762000" cy="259045"/>
    <xdr:sp macro="" textlink="">
      <xdr:nvSpPr>
        <xdr:cNvPr id="426" name="公債費以外最大値テキスト"/>
        <xdr:cNvSpPr txBox="1"/>
      </xdr:nvSpPr>
      <xdr:spPr>
        <a:xfrm>
          <a:off x="16598900" y="1256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628650</xdr:colOff>
      <xdr:row>74</xdr:row>
      <xdr:rowOff>138430</xdr:rowOff>
    </xdr:from>
    <xdr:to>
      <xdr:col>24</xdr:col>
      <xdr:colOff>120650</xdr:colOff>
      <xdr:row>74</xdr:row>
      <xdr:rowOff>138430</xdr:rowOff>
    </xdr:to>
    <xdr:cxnSp macro="">
      <xdr:nvCxnSpPr>
        <xdr:cNvPr id="427" name="直線コネクタ 426"/>
        <xdr:cNvCxnSpPr/>
      </xdr:nvCxnSpPr>
      <xdr:spPr>
        <a:xfrm>
          <a:off x="16421100" y="1282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77</xdr:row>
      <xdr:rowOff>98425</xdr:rowOff>
    </xdr:to>
    <xdr:cxnSp macro="">
      <xdr:nvCxnSpPr>
        <xdr:cNvPr id="428" name="直線コネクタ 427"/>
        <xdr:cNvCxnSpPr/>
      </xdr:nvCxnSpPr>
      <xdr:spPr>
        <a:xfrm>
          <a:off x="15671800" y="1316863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29"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0" name="フローチャート : 判断 429"/>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138430</xdr:rowOff>
    </xdr:from>
    <xdr:to>
      <xdr:col>22</xdr:col>
      <xdr:colOff>565150</xdr:colOff>
      <xdr:row>77</xdr:row>
      <xdr:rowOff>86995</xdr:rowOff>
    </xdr:to>
    <xdr:cxnSp macro="">
      <xdr:nvCxnSpPr>
        <xdr:cNvPr id="431" name="直線コネクタ 430"/>
        <xdr:cNvCxnSpPr/>
      </xdr:nvCxnSpPr>
      <xdr:spPr>
        <a:xfrm flipV="1">
          <a:off x="14782800" y="1316863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127636</xdr:rowOff>
    </xdr:from>
    <xdr:to>
      <xdr:col>22</xdr:col>
      <xdr:colOff>615950</xdr:colOff>
      <xdr:row>77</xdr:row>
      <xdr:rowOff>57786</xdr:rowOff>
    </xdr:to>
    <xdr:sp macro="" textlink="">
      <xdr:nvSpPr>
        <xdr:cNvPr id="432" name="フローチャート : 判断 431"/>
        <xdr:cNvSpPr/>
      </xdr:nvSpPr>
      <xdr:spPr>
        <a:xfrm>
          <a:off x="156210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42563</xdr:rowOff>
    </xdr:from>
    <xdr:ext cx="736600" cy="259045"/>
    <xdr:sp macro="" textlink="">
      <xdr:nvSpPr>
        <xdr:cNvPr id="433" name="テキスト ボックス 432"/>
        <xdr:cNvSpPr txBox="1"/>
      </xdr:nvSpPr>
      <xdr:spPr>
        <a:xfrm>
          <a:off x="15290800" y="1324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98425</xdr:rowOff>
    </xdr:from>
    <xdr:to>
      <xdr:col>21</xdr:col>
      <xdr:colOff>361950</xdr:colOff>
      <xdr:row>77</xdr:row>
      <xdr:rowOff>86995</xdr:rowOff>
    </xdr:to>
    <xdr:cxnSp macro="">
      <xdr:nvCxnSpPr>
        <xdr:cNvPr id="434" name="直線コネクタ 433"/>
        <xdr:cNvCxnSpPr/>
      </xdr:nvCxnSpPr>
      <xdr:spPr>
        <a:xfrm>
          <a:off x="13893800" y="1312862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5" name="フローチャート :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98425</xdr:rowOff>
    </xdr:from>
    <xdr:to>
      <xdr:col>20</xdr:col>
      <xdr:colOff>158750</xdr:colOff>
      <xdr:row>76</xdr:row>
      <xdr:rowOff>109855</xdr:rowOff>
    </xdr:to>
    <xdr:cxnSp macro="">
      <xdr:nvCxnSpPr>
        <xdr:cNvPr id="437" name="直線コネクタ 436"/>
        <xdr:cNvCxnSpPr/>
      </xdr:nvCxnSpPr>
      <xdr:spPr>
        <a:xfrm flipV="1">
          <a:off x="13004800" y="131286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38" name="フローチャート : 判断 437"/>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39" name="テキスト ボックス 438"/>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0" name="フローチャート : 判断 439"/>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41" name="テキスト ボックス 440"/>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47625</xdr:rowOff>
    </xdr:from>
    <xdr:to>
      <xdr:col>24</xdr:col>
      <xdr:colOff>82550</xdr:colOff>
      <xdr:row>77</xdr:row>
      <xdr:rowOff>149225</xdr:rowOff>
    </xdr:to>
    <xdr:sp macro="" textlink="">
      <xdr:nvSpPr>
        <xdr:cNvPr id="447" name="円/楕円 446"/>
        <xdr:cNvSpPr/>
      </xdr:nvSpPr>
      <xdr:spPr>
        <a:xfrm>
          <a:off x="16459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19702</xdr:rowOff>
    </xdr:from>
    <xdr:ext cx="762000" cy="259045"/>
    <xdr:sp macro="" textlink="">
      <xdr:nvSpPr>
        <xdr:cNvPr id="448" name="公債費以外該当値テキスト"/>
        <xdr:cNvSpPr txBox="1"/>
      </xdr:nvSpPr>
      <xdr:spPr>
        <a:xfrm>
          <a:off x="165989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49" name="円/楕円 448"/>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50" name="テキスト ボックス 449"/>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36195</xdr:rowOff>
    </xdr:from>
    <xdr:to>
      <xdr:col>21</xdr:col>
      <xdr:colOff>412750</xdr:colOff>
      <xdr:row>77</xdr:row>
      <xdr:rowOff>137795</xdr:rowOff>
    </xdr:to>
    <xdr:sp macro="" textlink="">
      <xdr:nvSpPr>
        <xdr:cNvPr id="451" name="円/楕円 450"/>
        <xdr:cNvSpPr/>
      </xdr:nvSpPr>
      <xdr:spPr>
        <a:xfrm>
          <a:off x="14732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122572</xdr:rowOff>
    </xdr:from>
    <xdr:ext cx="762000" cy="259045"/>
    <xdr:sp macro="" textlink="">
      <xdr:nvSpPr>
        <xdr:cNvPr id="452" name="テキスト ボックス 451"/>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47625</xdr:rowOff>
    </xdr:from>
    <xdr:to>
      <xdr:col>20</xdr:col>
      <xdr:colOff>209550</xdr:colOff>
      <xdr:row>76</xdr:row>
      <xdr:rowOff>149225</xdr:rowOff>
    </xdr:to>
    <xdr:sp macro="" textlink="">
      <xdr:nvSpPr>
        <xdr:cNvPr id="453" name="円/楕円 452"/>
        <xdr:cNvSpPr/>
      </xdr:nvSpPr>
      <xdr:spPr>
        <a:xfrm>
          <a:off x="13843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159402</xdr:rowOff>
    </xdr:from>
    <xdr:ext cx="762000" cy="259045"/>
    <xdr:sp macro="" textlink="">
      <xdr:nvSpPr>
        <xdr:cNvPr id="454" name="テキスト ボックス 453"/>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59055</xdr:rowOff>
    </xdr:from>
    <xdr:to>
      <xdr:col>19</xdr:col>
      <xdr:colOff>6350</xdr:colOff>
      <xdr:row>76</xdr:row>
      <xdr:rowOff>160655</xdr:rowOff>
    </xdr:to>
    <xdr:sp macro="" textlink="">
      <xdr:nvSpPr>
        <xdr:cNvPr id="455" name="円/楕円 454"/>
        <xdr:cNvSpPr/>
      </xdr:nvSpPr>
      <xdr:spPr>
        <a:xfrm>
          <a:off x="12954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170832</xdr:rowOff>
    </xdr:from>
    <xdr:ext cx="762000" cy="259045"/>
    <xdr:sp macro="" textlink="">
      <xdr:nvSpPr>
        <xdr:cNvPr id="456" name="テキスト ボックス 455"/>
        <xdr:cNvSpPr txBox="1"/>
      </xdr:nvSpPr>
      <xdr:spPr>
        <a:xfrm>
          <a:off x="12623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長野県中野市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117894</xdr:rowOff>
    </xdr:from>
    <xdr:to>
      <xdr:col>4</xdr:col>
      <xdr:colOff>1117600</xdr:colOff>
      <xdr:row>20</xdr:row>
      <xdr:rowOff>68135</xdr:rowOff>
    </xdr:to>
    <xdr:cxnSp macro="">
      <xdr:nvCxnSpPr>
        <xdr:cNvPr id="45" name="直線コネクタ 44"/>
        <xdr:cNvCxnSpPr/>
      </xdr:nvCxnSpPr>
      <xdr:spPr bwMode="auto">
        <a:xfrm flipV="1">
          <a:off x="5651500" y="2051469"/>
          <a:ext cx="0" cy="14932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40212</xdr:rowOff>
    </xdr:from>
    <xdr:ext cx="762000" cy="259045"/>
    <xdr:sp macro="" textlink="">
      <xdr:nvSpPr>
        <xdr:cNvPr id="46" name="人口1人当たり決算額の推移最小値テキスト130"/>
        <xdr:cNvSpPr txBox="1"/>
      </xdr:nvSpPr>
      <xdr:spPr>
        <a:xfrm>
          <a:off x="5740400" y="351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60,590</a:t>
          </a:r>
          <a:endParaRPr kumimoji="1" lang="ja-JP" altLang="en-US" sz="1000" b="1">
            <a:latin typeface="ＭＳ Ｐゴシック"/>
          </a:endParaRPr>
        </a:p>
      </xdr:txBody>
    </xdr:sp>
    <xdr:clientData/>
  </xdr:oneCellAnchor>
  <xdr:twoCellAnchor>
    <xdr:from>
      <xdr:col>4</xdr:col>
      <xdr:colOff>1028700</xdr:colOff>
      <xdr:row>20</xdr:row>
      <xdr:rowOff>68135</xdr:rowOff>
    </xdr:from>
    <xdr:to>
      <xdr:col>5</xdr:col>
      <xdr:colOff>73025</xdr:colOff>
      <xdr:row>20</xdr:row>
      <xdr:rowOff>68135</xdr:rowOff>
    </xdr:to>
    <xdr:cxnSp macro="">
      <xdr:nvCxnSpPr>
        <xdr:cNvPr id="47" name="直線コネクタ 46"/>
        <xdr:cNvCxnSpPr/>
      </xdr:nvCxnSpPr>
      <xdr:spPr bwMode="auto">
        <a:xfrm>
          <a:off x="5562600" y="35447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32821</xdr:rowOff>
    </xdr:from>
    <xdr:ext cx="762000" cy="259045"/>
    <xdr:sp macro="" textlink="">
      <xdr:nvSpPr>
        <xdr:cNvPr id="48" name="人口1人当たり決算額の推移最大値テキスト130"/>
        <xdr:cNvSpPr txBox="1"/>
      </xdr:nvSpPr>
      <xdr:spPr>
        <a:xfrm>
          <a:off x="5740400" y="17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138,978</a:t>
          </a:r>
          <a:endParaRPr kumimoji="1" lang="ja-JP" altLang="en-US" sz="1000" b="1">
            <a:latin typeface="ＭＳ Ｐゴシック"/>
          </a:endParaRPr>
        </a:p>
      </xdr:txBody>
    </xdr:sp>
    <xdr:clientData/>
  </xdr:oneCellAnchor>
  <xdr:twoCellAnchor>
    <xdr:from>
      <xdr:col>4</xdr:col>
      <xdr:colOff>1028700</xdr:colOff>
      <xdr:row>11</xdr:row>
      <xdr:rowOff>117894</xdr:rowOff>
    </xdr:from>
    <xdr:to>
      <xdr:col>5</xdr:col>
      <xdr:colOff>73025</xdr:colOff>
      <xdr:row>11</xdr:row>
      <xdr:rowOff>117894</xdr:rowOff>
    </xdr:to>
    <xdr:cxnSp macro="">
      <xdr:nvCxnSpPr>
        <xdr:cNvPr id="49" name="直線コネクタ 48"/>
        <xdr:cNvCxnSpPr/>
      </xdr:nvCxnSpPr>
      <xdr:spPr bwMode="auto">
        <a:xfrm>
          <a:off x="5562600" y="205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41046</xdr:rowOff>
    </xdr:from>
    <xdr:to>
      <xdr:col>4</xdr:col>
      <xdr:colOff>1117600</xdr:colOff>
      <xdr:row>16</xdr:row>
      <xdr:rowOff>52133</xdr:rowOff>
    </xdr:to>
    <xdr:cxnSp macro="">
      <xdr:nvCxnSpPr>
        <xdr:cNvPr id="50" name="直線コネクタ 49"/>
        <xdr:cNvCxnSpPr/>
      </xdr:nvCxnSpPr>
      <xdr:spPr bwMode="auto">
        <a:xfrm>
          <a:off x="5003800" y="2831871"/>
          <a:ext cx="6477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36910</xdr:rowOff>
    </xdr:from>
    <xdr:ext cx="762000" cy="259045"/>
    <xdr:sp macro="" textlink="">
      <xdr:nvSpPr>
        <xdr:cNvPr id="51" name="人口1人当たり決算額の推移平均値テキスト130"/>
        <xdr:cNvSpPr txBox="1"/>
      </xdr:nvSpPr>
      <xdr:spPr>
        <a:xfrm>
          <a:off x="5740400" y="282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96,475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19526</xdr:rowOff>
    </xdr:from>
    <xdr:to>
      <xdr:col>5</xdr:col>
      <xdr:colOff>34925</xdr:colOff>
      <xdr:row>16</xdr:row>
      <xdr:rowOff>121126</xdr:rowOff>
    </xdr:to>
    <xdr:sp macro="" textlink="">
      <xdr:nvSpPr>
        <xdr:cNvPr id="52" name="フローチャート : 判断 51"/>
        <xdr:cNvSpPr/>
      </xdr:nvSpPr>
      <xdr:spPr bwMode="auto">
        <a:xfrm>
          <a:off x="56007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41046</xdr:rowOff>
    </xdr:from>
    <xdr:to>
      <xdr:col>4</xdr:col>
      <xdr:colOff>469900</xdr:colOff>
      <xdr:row>16</xdr:row>
      <xdr:rowOff>63868</xdr:rowOff>
    </xdr:to>
    <xdr:cxnSp macro="">
      <xdr:nvCxnSpPr>
        <xdr:cNvPr id="53" name="直線コネクタ 52"/>
        <xdr:cNvCxnSpPr/>
      </xdr:nvCxnSpPr>
      <xdr:spPr bwMode="auto">
        <a:xfrm flipV="1">
          <a:off x="4305300" y="2831871"/>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5353</xdr:rowOff>
    </xdr:from>
    <xdr:to>
      <xdr:col>4</xdr:col>
      <xdr:colOff>520700</xdr:colOff>
      <xdr:row>16</xdr:row>
      <xdr:rowOff>106953</xdr:rowOff>
    </xdr:to>
    <xdr:sp macro="" textlink="">
      <xdr:nvSpPr>
        <xdr:cNvPr id="54" name="フローチャート : 判断 53"/>
        <xdr:cNvSpPr/>
      </xdr:nvSpPr>
      <xdr:spPr bwMode="auto">
        <a:xfrm>
          <a:off x="4953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91730</xdr:rowOff>
    </xdr:from>
    <xdr:ext cx="736600" cy="259045"/>
    <xdr:sp macro="" textlink="">
      <xdr:nvSpPr>
        <xdr:cNvPr id="55" name="テキスト ボックス 54"/>
        <xdr:cNvSpPr txBox="1"/>
      </xdr:nvSpPr>
      <xdr:spPr>
        <a:xfrm>
          <a:off x="4622800" y="288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63868</xdr:rowOff>
    </xdr:from>
    <xdr:to>
      <xdr:col>3</xdr:col>
      <xdr:colOff>904875</xdr:colOff>
      <xdr:row>16</xdr:row>
      <xdr:rowOff>105664</xdr:rowOff>
    </xdr:to>
    <xdr:cxnSp macro="">
      <xdr:nvCxnSpPr>
        <xdr:cNvPr id="56" name="直線コネクタ 55"/>
        <xdr:cNvCxnSpPr/>
      </xdr:nvCxnSpPr>
      <xdr:spPr bwMode="auto">
        <a:xfrm flipV="1">
          <a:off x="3606800" y="285469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74390</xdr:rowOff>
    </xdr:from>
    <xdr:to>
      <xdr:col>3</xdr:col>
      <xdr:colOff>955675</xdr:colOff>
      <xdr:row>17</xdr:row>
      <xdr:rowOff>4540</xdr:rowOff>
    </xdr:to>
    <xdr:sp macro="" textlink="">
      <xdr:nvSpPr>
        <xdr:cNvPr id="57" name="フローチャート : 判断 56"/>
        <xdr:cNvSpPr/>
      </xdr:nvSpPr>
      <xdr:spPr bwMode="auto">
        <a:xfrm>
          <a:off x="4254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160767</xdr:rowOff>
    </xdr:from>
    <xdr:ext cx="762000" cy="259045"/>
    <xdr:sp macro="" textlink="">
      <xdr:nvSpPr>
        <xdr:cNvPr id="58" name="テキスト ボックス 57"/>
        <xdr:cNvSpPr txBox="1"/>
      </xdr:nvSpPr>
      <xdr:spPr>
        <a:xfrm>
          <a:off x="3924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105664</xdr:rowOff>
    </xdr:from>
    <xdr:to>
      <xdr:col>3</xdr:col>
      <xdr:colOff>206375</xdr:colOff>
      <xdr:row>16</xdr:row>
      <xdr:rowOff>110655</xdr:rowOff>
    </xdr:to>
    <xdr:cxnSp macro="">
      <xdr:nvCxnSpPr>
        <xdr:cNvPr id="59" name="直線コネクタ 58"/>
        <xdr:cNvCxnSpPr/>
      </xdr:nvCxnSpPr>
      <xdr:spPr bwMode="auto">
        <a:xfrm flipV="1">
          <a:off x="2908300" y="2896489"/>
          <a:ext cx="698500" cy="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125863</xdr:rowOff>
    </xdr:from>
    <xdr:to>
      <xdr:col>3</xdr:col>
      <xdr:colOff>257175</xdr:colOff>
      <xdr:row>17</xdr:row>
      <xdr:rowOff>56013</xdr:rowOff>
    </xdr:to>
    <xdr:sp macro="" textlink="">
      <xdr:nvSpPr>
        <xdr:cNvPr id="60" name="フローチャート : 判断 59"/>
        <xdr:cNvSpPr/>
      </xdr:nvSpPr>
      <xdr:spPr bwMode="auto">
        <a:xfrm>
          <a:off x="35560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40790</xdr:rowOff>
    </xdr:from>
    <xdr:ext cx="762000" cy="259045"/>
    <xdr:sp macro="" textlink="">
      <xdr:nvSpPr>
        <xdr:cNvPr id="61" name="テキスト ボックス 60"/>
        <xdr:cNvSpPr txBox="1"/>
      </xdr:nvSpPr>
      <xdr:spPr>
        <a:xfrm>
          <a:off x="32258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81858</xdr:rowOff>
    </xdr:from>
    <xdr:to>
      <xdr:col>2</xdr:col>
      <xdr:colOff>692150</xdr:colOff>
      <xdr:row>17</xdr:row>
      <xdr:rowOff>12008</xdr:rowOff>
    </xdr:to>
    <xdr:sp macro="" textlink="">
      <xdr:nvSpPr>
        <xdr:cNvPr id="62" name="フローチャート : 判断 61"/>
        <xdr:cNvSpPr/>
      </xdr:nvSpPr>
      <xdr:spPr bwMode="auto">
        <a:xfrm>
          <a:off x="2857500" y="2872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168235</xdr:rowOff>
    </xdr:from>
    <xdr:ext cx="762000" cy="259045"/>
    <xdr:sp macro="" textlink="">
      <xdr:nvSpPr>
        <xdr:cNvPr id="63" name="テキスト ボックス 62"/>
        <xdr:cNvSpPr txBox="1"/>
      </xdr:nvSpPr>
      <xdr:spPr>
        <a:xfrm>
          <a:off x="2527300" y="295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1333</xdr:rowOff>
    </xdr:from>
    <xdr:to>
      <xdr:col>5</xdr:col>
      <xdr:colOff>34925</xdr:colOff>
      <xdr:row>16</xdr:row>
      <xdr:rowOff>102933</xdr:rowOff>
    </xdr:to>
    <xdr:sp macro="" textlink="">
      <xdr:nvSpPr>
        <xdr:cNvPr id="69" name="円/楕円 68"/>
        <xdr:cNvSpPr/>
      </xdr:nvSpPr>
      <xdr:spPr bwMode="auto">
        <a:xfrm>
          <a:off x="5600700" y="279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17860</xdr:rowOff>
    </xdr:from>
    <xdr:ext cx="762000" cy="259045"/>
    <xdr:sp macro="" textlink="">
      <xdr:nvSpPr>
        <xdr:cNvPr id="70" name="人口1人当たり決算額の推移該当値テキスト130"/>
        <xdr:cNvSpPr txBox="1"/>
      </xdr:nvSpPr>
      <xdr:spPr>
        <a:xfrm>
          <a:off x="5740400" y="26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161696</xdr:rowOff>
    </xdr:from>
    <xdr:to>
      <xdr:col>4</xdr:col>
      <xdr:colOff>520700</xdr:colOff>
      <xdr:row>16</xdr:row>
      <xdr:rowOff>91846</xdr:rowOff>
    </xdr:to>
    <xdr:sp macro="" textlink="">
      <xdr:nvSpPr>
        <xdr:cNvPr id="71" name="円/楕円 70"/>
        <xdr:cNvSpPr/>
      </xdr:nvSpPr>
      <xdr:spPr bwMode="auto">
        <a:xfrm>
          <a:off x="4953000" y="278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102023</xdr:rowOff>
    </xdr:from>
    <xdr:ext cx="736600" cy="259045"/>
    <xdr:sp macro="" textlink="">
      <xdr:nvSpPr>
        <xdr:cNvPr id="72" name="テキスト ボックス 71"/>
        <xdr:cNvSpPr txBox="1"/>
      </xdr:nvSpPr>
      <xdr:spPr>
        <a:xfrm>
          <a:off x="4622800" y="254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98,012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13068</xdr:rowOff>
    </xdr:from>
    <xdr:to>
      <xdr:col>3</xdr:col>
      <xdr:colOff>955675</xdr:colOff>
      <xdr:row>16</xdr:row>
      <xdr:rowOff>114668</xdr:rowOff>
    </xdr:to>
    <xdr:sp macro="" textlink="">
      <xdr:nvSpPr>
        <xdr:cNvPr id="73" name="円/楕円 72"/>
        <xdr:cNvSpPr/>
      </xdr:nvSpPr>
      <xdr:spPr bwMode="auto">
        <a:xfrm>
          <a:off x="4254500" y="280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124845</xdr:rowOff>
    </xdr:from>
    <xdr:ext cx="762000" cy="259045"/>
    <xdr:sp macro="" textlink="">
      <xdr:nvSpPr>
        <xdr:cNvPr id="74" name="テキスト ボックス 73"/>
        <xdr:cNvSpPr txBox="1"/>
      </xdr:nvSpPr>
      <xdr:spPr>
        <a:xfrm>
          <a:off x="3924300" y="257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54864</xdr:rowOff>
    </xdr:from>
    <xdr:to>
      <xdr:col>3</xdr:col>
      <xdr:colOff>257175</xdr:colOff>
      <xdr:row>16</xdr:row>
      <xdr:rowOff>156464</xdr:rowOff>
    </xdr:to>
    <xdr:sp macro="" textlink="">
      <xdr:nvSpPr>
        <xdr:cNvPr id="75" name="円/楕円 74"/>
        <xdr:cNvSpPr/>
      </xdr:nvSpPr>
      <xdr:spPr bwMode="auto">
        <a:xfrm>
          <a:off x="3556000" y="284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166641</xdr:rowOff>
    </xdr:from>
    <xdr:ext cx="762000" cy="259045"/>
    <xdr:sp macro="" textlink="">
      <xdr:nvSpPr>
        <xdr:cNvPr id="76" name="テキスト ボックス 75"/>
        <xdr:cNvSpPr txBox="1"/>
      </xdr:nvSpPr>
      <xdr:spPr>
        <a:xfrm>
          <a:off x="3225800" y="261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59855</xdr:rowOff>
    </xdr:from>
    <xdr:to>
      <xdr:col>2</xdr:col>
      <xdr:colOff>692150</xdr:colOff>
      <xdr:row>16</xdr:row>
      <xdr:rowOff>161455</xdr:rowOff>
    </xdr:to>
    <xdr:sp macro="" textlink="">
      <xdr:nvSpPr>
        <xdr:cNvPr id="77" name="円/楕円 76"/>
        <xdr:cNvSpPr/>
      </xdr:nvSpPr>
      <xdr:spPr bwMode="auto">
        <a:xfrm>
          <a:off x="2857500" y="285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182</xdr:rowOff>
    </xdr:from>
    <xdr:ext cx="762000" cy="259045"/>
    <xdr:sp macro="" textlink="">
      <xdr:nvSpPr>
        <xdr:cNvPr id="78" name="テキスト ボックス 77"/>
        <xdr:cNvSpPr txBox="1"/>
      </xdr:nvSpPr>
      <xdr:spPr>
        <a:xfrm>
          <a:off x="2527300" y="26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102037</xdr:rowOff>
    </xdr:from>
    <xdr:to>
      <xdr:col>4</xdr:col>
      <xdr:colOff>1117600</xdr:colOff>
      <xdr:row>38</xdr:row>
      <xdr:rowOff>64912</xdr:rowOff>
    </xdr:to>
    <xdr:cxnSp macro="">
      <xdr:nvCxnSpPr>
        <xdr:cNvPr id="105" name="直線コネクタ 104"/>
        <xdr:cNvCxnSpPr/>
      </xdr:nvCxnSpPr>
      <xdr:spPr bwMode="auto">
        <a:xfrm flipV="1">
          <a:off x="5651500" y="6369487"/>
          <a:ext cx="0" cy="11630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36989</xdr:rowOff>
    </xdr:from>
    <xdr:ext cx="762000" cy="259045"/>
    <xdr:sp macro="" textlink="">
      <xdr:nvSpPr>
        <xdr:cNvPr id="106" name="人口1人当たり決算額の推移最小値テキスト445"/>
        <xdr:cNvSpPr txBox="1"/>
      </xdr:nvSpPr>
      <xdr:spPr>
        <a:xfrm>
          <a:off x="5740400" y="75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4</xdr:col>
      <xdr:colOff>1028700</xdr:colOff>
      <xdr:row>38</xdr:row>
      <xdr:rowOff>64912</xdr:rowOff>
    </xdr:from>
    <xdr:to>
      <xdr:col>5</xdr:col>
      <xdr:colOff>73025</xdr:colOff>
      <xdr:row>38</xdr:row>
      <xdr:rowOff>64912</xdr:rowOff>
    </xdr:to>
    <xdr:cxnSp macro="">
      <xdr:nvCxnSpPr>
        <xdr:cNvPr id="107" name="直線コネクタ 106"/>
        <xdr:cNvCxnSpPr/>
      </xdr:nvCxnSpPr>
      <xdr:spPr bwMode="auto">
        <a:xfrm>
          <a:off x="5562600" y="7532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188414</xdr:rowOff>
    </xdr:from>
    <xdr:ext cx="762000" cy="259045"/>
    <xdr:sp macro="" textlink="">
      <xdr:nvSpPr>
        <xdr:cNvPr id="108" name="人口1人当たり決算額の推移最大値テキスト445"/>
        <xdr:cNvSpPr txBox="1"/>
      </xdr:nvSpPr>
      <xdr:spPr>
        <a:xfrm>
          <a:off x="5740400" y="61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48,592</a:t>
          </a:r>
          <a:endParaRPr kumimoji="1" lang="ja-JP" altLang="en-US" sz="1000" b="1">
            <a:latin typeface="ＭＳ Ｐゴシック"/>
          </a:endParaRPr>
        </a:p>
      </xdr:txBody>
    </xdr:sp>
    <xdr:clientData/>
  </xdr:oneCellAnchor>
  <xdr:twoCellAnchor>
    <xdr:from>
      <xdr:col>4</xdr:col>
      <xdr:colOff>1028700</xdr:colOff>
      <xdr:row>34</xdr:row>
      <xdr:rowOff>102037</xdr:rowOff>
    </xdr:from>
    <xdr:to>
      <xdr:col>5</xdr:col>
      <xdr:colOff>73025</xdr:colOff>
      <xdr:row>34</xdr:row>
      <xdr:rowOff>102037</xdr:rowOff>
    </xdr:to>
    <xdr:cxnSp macro="">
      <xdr:nvCxnSpPr>
        <xdr:cNvPr id="109" name="直線コネクタ 108"/>
        <xdr:cNvCxnSpPr/>
      </xdr:nvCxnSpPr>
      <xdr:spPr bwMode="auto">
        <a:xfrm>
          <a:off x="5562600" y="63694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9797</xdr:rowOff>
    </xdr:from>
    <xdr:to>
      <xdr:col>4</xdr:col>
      <xdr:colOff>1117600</xdr:colOff>
      <xdr:row>37</xdr:row>
      <xdr:rowOff>87887</xdr:rowOff>
    </xdr:to>
    <xdr:cxnSp macro="">
      <xdr:nvCxnSpPr>
        <xdr:cNvPr id="110" name="直線コネクタ 109"/>
        <xdr:cNvCxnSpPr/>
      </xdr:nvCxnSpPr>
      <xdr:spPr bwMode="auto">
        <a:xfrm>
          <a:off x="5003800" y="7134497"/>
          <a:ext cx="647700" cy="78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144642</xdr:rowOff>
    </xdr:from>
    <xdr:ext cx="762000" cy="259045"/>
    <xdr:sp macro="" textlink="">
      <xdr:nvSpPr>
        <xdr:cNvPr id="111" name="人口1人当たり決算額の推移平均値テキスト445"/>
        <xdr:cNvSpPr txBox="1"/>
      </xdr:nvSpPr>
      <xdr:spPr>
        <a:xfrm>
          <a:off x="5740400" y="6754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299565</xdr:rowOff>
    </xdr:from>
    <xdr:to>
      <xdr:col>5</xdr:col>
      <xdr:colOff>34925</xdr:colOff>
      <xdr:row>36</xdr:row>
      <xdr:rowOff>58265</xdr:rowOff>
    </xdr:to>
    <xdr:sp macro="" textlink="">
      <xdr:nvSpPr>
        <xdr:cNvPr id="112" name="フローチャート : 判断 111"/>
        <xdr:cNvSpPr/>
      </xdr:nvSpPr>
      <xdr:spPr bwMode="auto">
        <a:xfrm>
          <a:off x="56007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136990</xdr:rowOff>
    </xdr:from>
    <xdr:to>
      <xdr:col>4</xdr:col>
      <xdr:colOff>469900</xdr:colOff>
      <xdr:row>37</xdr:row>
      <xdr:rowOff>9797</xdr:rowOff>
    </xdr:to>
    <xdr:cxnSp macro="">
      <xdr:nvCxnSpPr>
        <xdr:cNvPr id="113" name="直線コネクタ 112"/>
        <xdr:cNvCxnSpPr/>
      </xdr:nvCxnSpPr>
      <xdr:spPr bwMode="auto">
        <a:xfrm>
          <a:off x="4305300" y="7090240"/>
          <a:ext cx="698500" cy="4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274145</xdr:rowOff>
    </xdr:from>
    <xdr:to>
      <xdr:col>4</xdr:col>
      <xdr:colOff>520700</xdr:colOff>
      <xdr:row>36</xdr:row>
      <xdr:rowOff>32845</xdr:rowOff>
    </xdr:to>
    <xdr:sp macro="" textlink="">
      <xdr:nvSpPr>
        <xdr:cNvPr id="114" name="フローチャート : 判断 113"/>
        <xdr:cNvSpPr/>
      </xdr:nvSpPr>
      <xdr:spPr bwMode="auto">
        <a:xfrm>
          <a:off x="49530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43022</xdr:rowOff>
    </xdr:from>
    <xdr:ext cx="736600" cy="259045"/>
    <xdr:sp macro="" textlink="">
      <xdr:nvSpPr>
        <xdr:cNvPr id="115" name="テキスト ボックス 114"/>
        <xdr:cNvSpPr txBox="1"/>
      </xdr:nvSpPr>
      <xdr:spPr>
        <a:xfrm>
          <a:off x="4622800" y="665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98037</xdr:rowOff>
    </xdr:from>
    <xdr:to>
      <xdr:col>3</xdr:col>
      <xdr:colOff>904875</xdr:colOff>
      <xdr:row>36</xdr:row>
      <xdr:rowOff>136990</xdr:rowOff>
    </xdr:to>
    <xdr:cxnSp macro="">
      <xdr:nvCxnSpPr>
        <xdr:cNvPr id="116" name="直線コネクタ 115"/>
        <xdr:cNvCxnSpPr/>
      </xdr:nvCxnSpPr>
      <xdr:spPr bwMode="auto">
        <a:xfrm>
          <a:off x="3606800" y="7051287"/>
          <a:ext cx="698500" cy="38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89921</xdr:rowOff>
    </xdr:from>
    <xdr:to>
      <xdr:col>3</xdr:col>
      <xdr:colOff>206375</xdr:colOff>
      <xdr:row>36</xdr:row>
      <xdr:rowOff>98037</xdr:rowOff>
    </xdr:to>
    <xdr:cxnSp macro="">
      <xdr:nvCxnSpPr>
        <xdr:cNvPr id="119" name="直線コネクタ 118"/>
        <xdr:cNvCxnSpPr/>
      </xdr:nvCxnSpPr>
      <xdr:spPr bwMode="auto">
        <a:xfrm>
          <a:off x="2908300" y="7043171"/>
          <a:ext cx="698500" cy="8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37087</xdr:rowOff>
    </xdr:from>
    <xdr:to>
      <xdr:col>5</xdr:col>
      <xdr:colOff>34925</xdr:colOff>
      <xdr:row>37</xdr:row>
      <xdr:rowOff>138687</xdr:rowOff>
    </xdr:to>
    <xdr:sp macro="" textlink="">
      <xdr:nvSpPr>
        <xdr:cNvPr id="129" name="円/楕円 128"/>
        <xdr:cNvSpPr/>
      </xdr:nvSpPr>
      <xdr:spPr bwMode="auto">
        <a:xfrm>
          <a:off x="5600700" y="7161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9164</xdr:rowOff>
    </xdr:from>
    <xdr:ext cx="762000" cy="259045"/>
    <xdr:sp macro="" textlink="">
      <xdr:nvSpPr>
        <xdr:cNvPr id="130" name="人口1人当たり決算額の推移該当値テキスト445"/>
        <xdr:cNvSpPr txBox="1"/>
      </xdr:nvSpPr>
      <xdr:spPr>
        <a:xfrm>
          <a:off x="5740400" y="713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130447</xdr:rowOff>
    </xdr:from>
    <xdr:to>
      <xdr:col>4</xdr:col>
      <xdr:colOff>520700</xdr:colOff>
      <xdr:row>37</xdr:row>
      <xdr:rowOff>60597</xdr:rowOff>
    </xdr:to>
    <xdr:sp macro="" textlink="">
      <xdr:nvSpPr>
        <xdr:cNvPr id="131" name="円/楕円 130"/>
        <xdr:cNvSpPr/>
      </xdr:nvSpPr>
      <xdr:spPr bwMode="auto">
        <a:xfrm>
          <a:off x="4953000" y="708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45374</xdr:rowOff>
    </xdr:from>
    <xdr:ext cx="736600" cy="259045"/>
    <xdr:sp macro="" textlink="">
      <xdr:nvSpPr>
        <xdr:cNvPr id="132" name="テキスト ボックス 131"/>
        <xdr:cNvSpPr txBox="1"/>
      </xdr:nvSpPr>
      <xdr:spPr>
        <a:xfrm>
          <a:off x="4622800" y="7170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86190</xdr:rowOff>
    </xdr:from>
    <xdr:to>
      <xdr:col>3</xdr:col>
      <xdr:colOff>955675</xdr:colOff>
      <xdr:row>37</xdr:row>
      <xdr:rowOff>16340</xdr:rowOff>
    </xdr:to>
    <xdr:sp macro="" textlink="">
      <xdr:nvSpPr>
        <xdr:cNvPr id="133" name="円/楕円 132"/>
        <xdr:cNvSpPr/>
      </xdr:nvSpPr>
      <xdr:spPr bwMode="auto">
        <a:xfrm>
          <a:off x="4254500" y="703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1117</xdr:rowOff>
    </xdr:from>
    <xdr:ext cx="762000" cy="259045"/>
    <xdr:sp macro="" textlink="">
      <xdr:nvSpPr>
        <xdr:cNvPr id="134" name="テキスト ボックス 133"/>
        <xdr:cNvSpPr txBox="1"/>
      </xdr:nvSpPr>
      <xdr:spPr>
        <a:xfrm>
          <a:off x="3924300" y="71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47237</xdr:rowOff>
    </xdr:from>
    <xdr:to>
      <xdr:col>3</xdr:col>
      <xdr:colOff>257175</xdr:colOff>
      <xdr:row>36</xdr:row>
      <xdr:rowOff>148837</xdr:rowOff>
    </xdr:to>
    <xdr:sp macro="" textlink="">
      <xdr:nvSpPr>
        <xdr:cNvPr id="135" name="円/楕円 134"/>
        <xdr:cNvSpPr/>
      </xdr:nvSpPr>
      <xdr:spPr bwMode="auto">
        <a:xfrm>
          <a:off x="3556000" y="700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133614</xdr:rowOff>
    </xdr:from>
    <xdr:ext cx="762000" cy="259045"/>
    <xdr:sp macro="" textlink="">
      <xdr:nvSpPr>
        <xdr:cNvPr id="136" name="テキスト ボックス 135"/>
        <xdr:cNvSpPr txBox="1"/>
      </xdr:nvSpPr>
      <xdr:spPr>
        <a:xfrm>
          <a:off x="3225800" y="708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39121</xdr:rowOff>
    </xdr:from>
    <xdr:to>
      <xdr:col>2</xdr:col>
      <xdr:colOff>692150</xdr:colOff>
      <xdr:row>36</xdr:row>
      <xdr:rowOff>140721</xdr:rowOff>
    </xdr:to>
    <xdr:sp macro="" textlink="">
      <xdr:nvSpPr>
        <xdr:cNvPr id="137" name="円/楕円 136"/>
        <xdr:cNvSpPr/>
      </xdr:nvSpPr>
      <xdr:spPr bwMode="auto">
        <a:xfrm>
          <a:off x="2857500" y="699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125498</xdr:rowOff>
    </xdr:from>
    <xdr:ext cx="762000" cy="259045"/>
    <xdr:sp macro="" textlink="">
      <xdr:nvSpPr>
        <xdr:cNvPr id="138" name="テキスト ボックス 137"/>
        <xdr:cNvSpPr txBox="1"/>
      </xdr:nvSpPr>
      <xdr:spPr>
        <a:xfrm>
          <a:off x="2527300" y="70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45,361
44,726
112.18
22,154,397
21,795,940
332,282
12,463,052
19,365,944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51150</xdr:rowOff>
    </xdr:from>
    <xdr:to>
      <xdr:col>6</xdr:col>
      <xdr:colOff>510540</xdr:colOff>
      <xdr:row>38</xdr:row>
      <xdr:rowOff>35361</xdr:rowOff>
    </xdr:to>
    <xdr:cxnSp macro="">
      <xdr:nvCxnSpPr>
        <xdr:cNvPr id="58" name="直線コネクタ 57"/>
        <xdr:cNvCxnSpPr/>
      </xdr:nvCxnSpPr>
      <xdr:spPr>
        <a:xfrm flipV="1">
          <a:off x="4633595" y="5366100"/>
          <a:ext cx="1270" cy="118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39188</xdr:rowOff>
    </xdr:from>
    <xdr:ext cx="534377" cy="259045"/>
    <xdr:sp macro="" textlink="">
      <xdr:nvSpPr>
        <xdr:cNvPr id="59" name="人件費最小値テキスト"/>
        <xdr:cNvSpPr txBox="1"/>
      </xdr:nvSpPr>
      <xdr:spPr>
        <a:xfrm>
          <a:off x="4686300" y="655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54,390</a:t>
          </a:r>
          <a:endParaRPr kumimoji="1" lang="ja-JP" altLang="en-US" sz="1000" b="1">
            <a:latin typeface="ＭＳ Ｐゴシック"/>
          </a:endParaRPr>
        </a:p>
      </xdr:txBody>
    </xdr:sp>
    <xdr:clientData/>
  </xdr:oneCellAnchor>
  <xdr:twoCellAnchor>
    <xdr:from>
      <xdr:col>6</xdr:col>
      <xdr:colOff>422275</xdr:colOff>
      <xdr:row>38</xdr:row>
      <xdr:rowOff>35361</xdr:rowOff>
    </xdr:from>
    <xdr:to>
      <xdr:col>6</xdr:col>
      <xdr:colOff>600075</xdr:colOff>
      <xdr:row>38</xdr:row>
      <xdr:rowOff>35361</xdr:rowOff>
    </xdr:to>
    <xdr:cxnSp macro="">
      <xdr:nvCxnSpPr>
        <xdr:cNvPr id="60" name="直線コネクタ 59"/>
        <xdr:cNvCxnSpPr/>
      </xdr:nvCxnSpPr>
      <xdr:spPr>
        <a:xfrm>
          <a:off x="4546600" y="655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169277</xdr:rowOff>
    </xdr:from>
    <xdr:ext cx="599010" cy="259045"/>
    <xdr:sp macro="" textlink="">
      <xdr:nvSpPr>
        <xdr:cNvPr id="61" name="人件費最大値テキスト"/>
        <xdr:cNvSpPr txBox="1"/>
      </xdr:nvSpPr>
      <xdr:spPr>
        <a:xfrm>
          <a:off x="4686300" y="514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126,923</a:t>
          </a:r>
          <a:endParaRPr kumimoji="1" lang="ja-JP" altLang="en-US" sz="1000" b="1">
            <a:latin typeface="ＭＳ Ｐゴシック"/>
          </a:endParaRPr>
        </a:p>
      </xdr:txBody>
    </xdr:sp>
    <xdr:clientData/>
  </xdr:oneCellAnchor>
  <xdr:twoCellAnchor>
    <xdr:from>
      <xdr:col>6</xdr:col>
      <xdr:colOff>422275</xdr:colOff>
      <xdr:row>31</xdr:row>
      <xdr:rowOff>51150</xdr:rowOff>
    </xdr:from>
    <xdr:to>
      <xdr:col>6</xdr:col>
      <xdr:colOff>600075</xdr:colOff>
      <xdr:row>31</xdr:row>
      <xdr:rowOff>51150</xdr:rowOff>
    </xdr:to>
    <xdr:cxnSp macro="">
      <xdr:nvCxnSpPr>
        <xdr:cNvPr id="62" name="直線コネクタ 61"/>
        <xdr:cNvCxnSpPr/>
      </xdr:nvCxnSpPr>
      <xdr:spPr>
        <a:xfrm>
          <a:off x="4546600" y="536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101883</xdr:rowOff>
    </xdr:from>
    <xdr:to>
      <xdr:col>6</xdr:col>
      <xdr:colOff>511175</xdr:colOff>
      <xdr:row>36</xdr:row>
      <xdr:rowOff>135765</xdr:rowOff>
    </xdr:to>
    <xdr:cxnSp macro="">
      <xdr:nvCxnSpPr>
        <xdr:cNvPr id="63" name="直線コネクタ 62"/>
        <xdr:cNvCxnSpPr/>
      </xdr:nvCxnSpPr>
      <xdr:spPr>
        <a:xfrm flipV="1">
          <a:off x="3797300" y="6274083"/>
          <a:ext cx="8382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46838</xdr:rowOff>
    </xdr:from>
    <xdr:ext cx="534377" cy="259045"/>
    <xdr:sp macro="" textlink="">
      <xdr:nvSpPr>
        <xdr:cNvPr id="64" name="人件費平均値テキスト"/>
        <xdr:cNvSpPr txBox="1"/>
      </xdr:nvSpPr>
      <xdr:spPr>
        <a:xfrm>
          <a:off x="4686300" y="58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23961</xdr:rowOff>
    </xdr:from>
    <xdr:to>
      <xdr:col>6</xdr:col>
      <xdr:colOff>561975</xdr:colOff>
      <xdr:row>35</xdr:row>
      <xdr:rowOff>125561</xdr:rowOff>
    </xdr:to>
    <xdr:sp macro="" textlink="">
      <xdr:nvSpPr>
        <xdr:cNvPr id="65" name="フローチャート : 判断 64"/>
        <xdr:cNvSpPr/>
      </xdr:nvSpPr>
      <xdr:spPr>
        <a:xfrm>
          <a:off x="45847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135765</xdr:rowOff>
    </xdr:from>
    <xdr:to>
      <xdr:col>5</xdr:col>
      <xdr:colOff>358775</xdr:colOff>
      <xdr:row>36</xdr:row>
      <xdr:rowOff>169957</xdr:rowOff>
    </xdr:to>
    <xdr:cxnSp macro="">
      <xdr:nvCxnSpPr>
        <xdr:cNvPr id="66" name="直線コネクタ 65"/>
        <xdr:cNvCxnSpPr/>
      </xdr:nvCxnSpPr>
      <xdr:spPr>
        <a:xfrm flipV="1">
          <a:off x="2908300" y="6307965"/>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19895</xdr:rowOff>
    </xdr:from>
    <xdr:to>
      <xdr:col>5</xdr:col>
      <xdr:colOff>409575</xdr:colOff>
      <xdr:row>35</xdr:row>
      <xdr:rowOff>121495</xdr:rowOff>
    </xdr:to>
    <xdr:sp macro="" textlink="">
      <xdr:nvSpPr>
        <xdr:cNvPr id="67" name="フローチャート : 判断 66"/>
        <xdr:cNvSpPr/>
      </xdr:nvSpPr>
      <xdr:spPr>
        <a:xfrm>
          <a:off x="3746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138022</xdr:rowOff>
    </xdr:from>
    <xdr:ext cx="534377" cy="259045"/>
    <xdr:sp macro="" textlink="">
      <xdr:nvSpPr>
        <xdr:cNvPr id="68" name="テキスト ボックス 67"/>
        <xdr:cNvSpPr txBox="1"/>
      </xdr:nvSpPr>
      <xdr:spPr>
        <a:xfrm>
          <a:off x="3530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169957</xdr:rowOff>
    </xdr:from>
    <xdr:to>
      <xdr:col>4</xdr:col>
      <xdr:colOff>155575</xdr:colOff>
      <xdr:row>36</xdr:row>
      <xdr:rowOff>170741</xdr:rowOff>
    </xdr:to>
    <xdr:cxnSp macro="">
      <xdr:nvCxnSpPr>
        <xdr:cNvPr id="69" name="直線コネクタ 68"/>
        <xdr:cNvCxnSpPr/>
      </xdr:nvCxnSpPr>
      <xdr:spPr>
        <a:xfrm flipV="1">
          <a:off x="2019300" y="6342157"/>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67264</xdr:rowOff>
    </xdr:from>
    <xdr:to>
      <xdr:col>4</xdr:col>
      <xdr:colOff>206375</xdr:colOff>
      <xdr:row>35</xdr:row>
      <xdr:rowOff>168864</xdr:rowOff>
    </xdr:to>
    <xdr:sp macro="" textlink="">
      <xdr:nvSpPr>
        <xdr:cNvPr id="70" name="フローチャート : 判断 69"/>
        <xdr:cNvSpPr/>
      </xdr:nvSpPr>
      <xdr:spPr>
        <a:xfrm>
          <a:off x="2857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13941</xdr:rowOff>
    </xdr:from>
    <xdr:ext cx="534377" cy="259045"/>
    <xdr:sp macro="" textlink="">
      <xdr:nvSpPr>
        <xdr:cNvPr id="71" name="テキスト ボックス 70"/>
        <xdr:cNvSpPr txBox="1"/>
      </xdr:nvSpPr>
      <xdr:spPr>
        <a:xfrm>
          <a:off x="2641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162495</xdr:rowOff>
    </xdr:from>
    <xdr:to>
      <xdr:col>2</xdr:col>
      <xdr:colOff>638175</xdr:colOff>
      <xdr:row>36</xdr:row>
      <xdr:rowOff>170741</xdr:rowOff>
    </xdr:to>
    <xdr:cxnSp macro="">
      <xdr:nvCxnSpPr>
        <xdr:cNvPr id="72" name="直線コネクタ 71"/>
        <xdr:cNvCxnSpPr/>
      </xdr:nvCxnSpPr>
      <xdr:spPr>
        <a:xfrm>
          <a:off x="1130300" y="6334695"/>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84834</xdr:rowOff>
    </xdr:from>
    <xdr:to>
      <xdr:col>3</xdr:col>
      <xdr:colOff>3175</xdr:colOff>
      <xdr:row>36</xdr:row>
      <xdr:rowOff>14984</xdr:rowOff>
    </xdr:to>
    <xdr:sp macro="" textlink="">
      <xdr:nvSpPr>
        <xdr:cNvPr id="73" name="フローチャート : 判断 72"/>
        <xdr:cNvSpPr/>
      </xdr:nvSpPr>
      <xdr:spPr>
        <a:xfrm>
          <a:off x="1968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31511</xdr:rowOff>
    </xdr:from>
    <xdr:ext cx="534377" cy="259045"/>
    <xdr:sp macro="" textlink="">
      <xdr:nvSpPr>
        <xdr:cNvPr id="74" name="テキスト ボックス 73"/>
        <xdr:cNvSpPr txBox="1"/>
      </xdr:nvSpPr>
      <xdr:spPr>
        <a:xfrm>
          <a:off x="1752111" y="58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45041</xdr:rowOff>
    </xdr:from>
    <xdr:to>
      <xdr:col>1</xdr:col>
      <xdr:colOff>485775</xdr:colOff>
      <xdr:row>35</xdr:row>
      <xdr:rowOff>146641</xdr:rowOff>
    </xdr:to>
    <xdr:sp macro="" textlink="">
      <xdr:nvSpPr>
        <xdr:cNvPr id="75" name="フローチャート : 判断 74"/>
        <xdr:cNvSpPr/>
      </xdr:nvSpPr>
      <xdr:spPr>
        <a:xfrm>
          <a:off x="1079500" y="6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163168</xdr:rowOff>
    </xdr:from>
    <xdr:ext cx="534377" cy="259045"/>
    <xdr:sp macro="" textlink="">
      <xdr:nvSpPr>
        <xdr:cNvPr id="76" name="テキスト ボックス 75"/>
        <xdr:cNvSpPr txBox="1"/>
      </xdr:nvSpPr>
      <xdr:spPr>
        <a:xfrm>
          <a:off x="863111" y="5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51083</xdr:rowOff>
    </xdr:from>
    <xdr:to>
      <xdr:col>6</xdr:col>
      <xdr:colOff>561975</xdr:colOff>
      <xdr:row>36</xdr:row>
      <xdr:rowOff>152683</xdr:rowOff>
    </xdr:to>
    <xdr:sp macro="" textlink="">
      <xdr:nvSpPr>
        <xdr:cNvPr id="82" name="円/楕円 81"/>
        <xdr:cNvSpPr/>
      </xdr:nvSpPr>
      <xdr:spPr>
        <a:xfrm>
          <a:off x="4584700" y="62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29510</xdr:rowOff>
    </xdr:from>
    <xdr:ext cx="534377" cy="259045"/>
    <xdr:sp macro="" textlink="">
      <xdr:nvSpPr>
        <xdr:cNvPr id="83" name="人件費該当値テキスト"/>
        <xdr:cNvSpPr txBox="1"/>
      </xdr:nvSpPr>
      <xdr:spPr>
        <a:xfrm>
          <a:off x="4686300" y="62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84965</xdr:rowOff>
    </xdr:from>
    <xdr:to>
      <xdr:col>5</xdr:col>
      <xdr:colOff>409575</xdr:colOff>
      <xdr:row>37</xdr:row>
      <xdr:rowOff>15115</xdr:rowOff>
    </xdr:to>
    <xdr:sp macro="" textlink="">
      <xdr:nvSpPr>
        <xdr:cNvPr id="84" name="円/楕円 83"/>
        <xdr:cNvSpPr/>
      </xdr:nvSpPr>
      <xdr:spPr>
        <a:xfrm>
          <a:off x="3746500" y="6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6242</xdr:rowOff>
    </xdr:from>
    <xdr:ext cx="534377" cy="259045"/>
    <xdr:sp macro="" textlink="">
      <xdr:nvSpPr>
        <xdr:cNvPr id="85" name="テキスト ボックス 84"/>
        <xdr:cNvSpPr txBox="1"/>
      </xdr:nvSpPr>
      <xdr:spPr>
        <a:xfrm>
          <a:off x="3530111" y="634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119157</xdr:rowOff>
    </xdr:from>
    <xdr:to>
      <xdr:col>4</xdr:col>
      <xdr:colOff>206375</xdr:colOff>
      <xdr:row>37</xdr:row>
      <xdr:rowOff>49307</xdr:rowOff>
    </xdr:to>
    <xdr:sp macro="" textlink="">
      <xdr:nvSpPr>
        <xdr:cNvPr id="86" name="円/楕円 85"/>
        <xdr:cNvSpPr/>
      </xdr:nvSpPr>
      <xdr:spPr>
        <a:xfrm>
          <a:off x="2857500" y="62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40434</xdr:rowOff>
    </xdr:from>
    <xdr:ext cx="534377" cy="259045"/>
    <xdr:sp macro="" textlink="">
      <xdr:nvSpPr>
        <xdr:cNvPr id="87" name="テキスト ボックス 86"/>
        <xdr:cNvSpPr txBox="1"/>
      </xdr:nvSpPr>
      <xdr:spPr>
        <a:xfrm>
          <a:off x="2641111" y="63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119941</xdr:rowOff>
    </xdr:from>
    <xdr:to>
      <xdr:col>3</xdr:col>
      <xdr:colOff>3175</xdr:colOff>
      <xdr:row>37</xdr:row>
      <xdr:rowOff>50091</xdr:rowOff>
    </xdr:to>
    <xdr:sp macro="" textlink="">
      <xdr:nvSpPr>
        <xdr:cNvPr id="88" name="円/楕円 87"/>
        <xdr:cNvSpPr/>
      </xdr:nvSpPr>
      <xdr:spPr>
        <a:xfrm>
          <a:off x="1968500" y="62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41218</xdr:rowOff>
    </xdr:from>
    <xdr:ext cx="534377" cy="259045"/>
    <xdr:sp macro="" textlink="">
      <xdr:nvSpPr>
        <xdr:cNvPr id="89" name="テキスト ボックス 88"/>
        <xdr:cNvSpPr txBox="1"/>
      </xdr:nvSpPr>
      <xdr:spPr>
        <a:xfrm>
          <a:off x="1752111" y="63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111695</xdr:rowOff>
    </xdr:from>
    <xdr:to>
      <xdr:col>1</xdr:col>
      <xdr:colOff>485775</xdr:colOff>
      <xdr:row>37</xdr:row>
      <xdr:rowOff>41845</xdr:rowOff>
    </xdr:to>
    <xdr:sp macro="" textlink="">
      <xdr:nvSpPr>
        <xdr:cNvPr id="90" name="円/楕円 89"/>
        <xdr:cNvSpPr/>
      </xdr:nvSpPr>
      <xdr:spPr>
        <a:xfrm>
          <a:off x="1079500" y="62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32972</xdr:rowOff>
    </xdr:from>
    <xdr:ext cx="534377" cy="259045"/>
    <xdr:sp macro="" textlink="">
      <xdr:nvSpPr>
        <xdr:cNvPr id="91" name="テキスト ボックス 90"/>
        <xdr:cNvSpPr txBox="1"/>
      </xdr:nvSpPr>
      <xdr:spPr>
        <a:xfrm>
          <a:off x="863111" y="6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135699</xdr:rowOff>
    </xdr:from>
    <xdr:to>
      <xdr:col>6</xdr:col>
      <xdr:colOff>510540</xdr:colOff>
      <xdr:row>59</xdr:row>
      <xdr:rowOff>40684</xdr:rowOff>
    </xdr:to>
    <xdr:cxnSp macro="">
      <xdr:nvCxnSpPr>
        <xdr:cNvPr id="118" name="直線コネクタ 117"/>
        <xdr:cNvCxnSpPr/>
      </xdr:nvCxnSpPr>
      <xdr:spPr>
        <a:xfrm flipV="1">
          <a:off x="4633595" y="8536749"/>
          <a:ext cx="1270" cy="1619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44511</xdr:rowOff>
    </xdr:from>
    <xdr:ext cx="534377" cy="259045"/>
    <xdr:sp macro="" textlink="">
      <xdr:nvSpPr>
        <xdr:cNvPr id="119" name="物件費最小値テキスト"/>
        <xdr:cNvSpPr txBox="1"/>
      </xdr:nvSpPr>
      <xdr:spPr>
        <a:xfrm>
          <a:off x="4686300" y="1016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43,564</a:t>
          </a:r>
          <a:endParaRPr kumimoji="1" lang="ja-JP" altLang="en-US" sz="1000" b="1">
            <a:latin typeface="ＭＳ Ｐゴシック"/>
          </a:endParaRPr>
        </a:p>
      </xdr:txBody>
    </xdr:sp>
    <xdr:clientData/>
  </xdr:oneCellAnchor>
  <xdr:twoCellAnchor>
    <xdr:from>
      <xdr:col>6</xdr:col>
      <xdr:colOff>422275</xdr:colOff>
      <xdr:row>59</xdr:row>
      <xdr:rowOff>40684</xdr:rowOff>
    </xdr:from>
    <xdr:to>
      <xdr:col>6</xdr:col>
      <xdr:colOff>600075</xdr:colOff>
      <xdr:row>59</xdr:row>
      <xdr:rowOff>40684</xdr:rowOff>
    </xdr:to>
    <xdr:cxnSp macro="">
      <xdr:nvCxnSpPr>
        <xdr:cNvPr id="120" name="直線コネクタ 119"/>
        <xdr:cNvCxnSpPr/>
      </xdr:nvCxnSpPr>
      <xdr:spPr>
        <a:xfrm>
          <a:off x="4546600" y="1015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82376</xdr:rowOff>
    </xdr:from>
    <xdr:ext cx="599010" cy="259045"/>
    <xdr:sp macro="" textlink="">
      <xdr:nvSpPr>
        <xdr:cNvPr id="121" name="物件費最大値テキスト"/>
        <xdr:cNvSpPr txBox="1"/>
      </xdr:nvSpPr>
      <xdr:spPr>
        <a:xfrm>
          <a:off x="4686300" y="831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142,745</a:t>
          </a:r>
          <a:endParaRPr kumimoji="1" lang="ja-JP" altLang="en-US" sz="1000" b="1">
            <a:latin typeface="ＭＳ Ｐゴシック"/>
          </a:endParaRPr>
        </a:p>
      </xdr:txBody>
    </xdr:sp>
    <xdr:clientData/>
  </xdr:oneCellAnchor>
  <xdr:twoCellAnchor>
    <xdr:from>
      <xdr:col>6</xdr:col>
      <xdr:colOff>422275</xdr:colOff>
      <xdr:row>49</xdr:row>
      <xdr:rowOff>135699</xdr:rowOff>
    </xdr:from>
    <xdr:to>
      <xdr:col>6</xdr:col>
      <xdr:colOff>600075</xdr:colOff>
      <xdr:row>49</xdr:row>
      <xdr:rowOff>135699</xdr:rowOff>
    </xdr:to>
    <xdr:cxnSp macro="">
      <xdr:nvCxnSpPr>
        <xdr:cNvPr id="122" name="直線コネクタ 121"/>
        <xdr:cNvCxnSpPr/>
      </xdr:nvCxnSpPr>
      <xdr:spPr>
        <a:xfrm>
          <a:off x="4546600" y="853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143276</xdr:rowOff>
    </xdr:from>
    <xdr:to>
      <xdr:col>6</xdr:col>
      <xdr:colOff>511175</xdr:colOff>
      <xdr:row>56</xdr:row>
      <xdr:rowOff>45517</xdr:rowOff>
    </xdr:to>
    <xdr:cxnSp macro="">
      <xdr:nvCxnSpPr>
        <xdr:cNvPr id="123" name="直線コネクタ 122"/>
        <xdr:cNvCxnSpPr/>
      </xdr:nvCxnSpPr>
      <xdr:spPr>
        <a:xfrm flipV="1">
          <a:off x="3797300" y="9573026"/>
          <a:ext cx="838200" cy="7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162490</xdr:rowOff>
    </xdr:from>
    <xdr:ext cx="534377" cy="259045"/>
    <xdr:sp macro="" textlink="">
      <xdr:nvSpPr>
        <xdr:cNvPr id="124" name="物件費平均値テキスト"/>
        <xdr:cNvSpPr txBox="1"/>
      </xdr:nvSpPr>
      <xdr:spPr>
        <a:xfrm>
          <a:off x="4686300" y="9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73,672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12613</xdr:rowOff>
    </xdr:from>
    <xdr:to>
      <xdr:col>6</xdr:col>
      <xdr:colOff>561975</xdr:colOff>
      <xdr:row>56</xdr:row>
      <xdr:rowOff>114213</xdr:rowOff>
    </xdr:to>
    <xdr:sp macro="" textlink="">
      <xdr:nvSpPr>
        <xdr:cNvPr id="125" name="フローチャート : 判断 124"/>
        <xdr:cNvSpPr/>
      </xdr:nvSpPr>
      <xdr:spPr>
        <a:xfrm>
          <a:off x="4584700" y="961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45517</xdr:rowOff>
    </xdr:from>
    <xdr:to>
      <xdr:col>5</xdr:col>
      <xdr:colOff>358775</xdr:colOff>
      <xdr:row>56</xdr:row>
      <xdr:rowOff>98160</xdr:rowOff>
    </xdr:to>
    <xdr:cxnSp macro="">
      <xdr:nvCxnSpPr>
        <xdr:cNvPr id="126" name="直線コネクタ 125"/>
        <xdr:cNvCxnSpPr/>
      </xdr:nvCxnSpPr>
      <xdr:spPr>
        <a:xfrm flipV="1">
          <a:off x="2908300" y="9646717"/>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66334</xdr:rowOff>
    </xdr:from>
    <xdr:to>
      <xdr:col>5</xdr:col>
      <xdr:colOff>409575</xdr:colOff>
      <xdr:row>56</xdr:row>
      <xdr:rowOff>167934</xdr:rowOff>
    </xdr:to>
    <xdr:sp macro="" textlink="">
      <xdr:nvSpPr>
        <xdr:cNvPr id="127" name="フローチャート : 判断 126"/>
        <xdr:cNvSpPr/>
      </xdr:nvSpPr>
      <xdr:spPr>
        <a:xfrm>
          <a:off x="3746500" y="966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159061</xdr:rowOff>
    </xdr:from>
    <xdr:ext cx="534377" cy="259045"/>
    <xdr:sp macro="" textlink="">
      <xdr:nvSpPr>
        <xdr:cNvPr id="128" name="テキスト ボックス 127"/>
        <xdr:cNvSpPr txBox="1"/>
      </xdr:nvSpPr>
      <xdr:spPr>
        <a:xfrm>
          <a:off x="3530111" y="976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98160</xdr:rowOff>
    </xdr:from>
    <xdr:to>
      <xdr:col>4</xdr:col>
      <xdr:colOff>155575</xdr:colOff>
      <xdr:row>57</xdr:row>
      <xdr:rowOff>45582</xdr:rowOff>
    </xdr:to>
    <xdr:cxnSp macro="">
      <xdr:nvCxnSpPr>
        <xdr:cNvPr id="129" name="直線コネクタ 128"/>
        <xdr:cNvCxnSpPr/>
      </xdr:nvCxnSpPr>
      <xdr:spPr>
        <a:xfrm flipV="1">
          <a:off x="2019300" y="96993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63901</xdr:rowOff>
    </xdr:from>
    <xdr:to>
      <xdr:col>4</xdr:col>
      <xdr:colOff>206375</xdr:colOff>
      <xdr:row>56</xdr:row>
      <xdr:rowOff>165501</xdr:rowOff>
    </xdr:to>
    <xdr:sp macro="" textlink="">
      <xdr:nvSpPr>
        <xdr:cNvPr id="130" name="フローチャート : 判断 129"/>
        <xdr:cNvSpPr/>
      </xdr:nvSpPr>
      <xdr:spPr>
        <a:xfrm>
          <a:off x="2857500" y="966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156628</xdr:rowOff>
    </xdr:from>
    <xdr:ext cx="534377" cy="259045"/>
    <xdr:sp macro="" textlink="">
      <xdr:nvSpPr>
        <xdr:cNvPr id="131" name="テキスト ボックス 130"/>
        <xdr:cNvSpPr txBox="1"/>
      </xdr:nvSpPr>
      <xdr:spPr>
        <a:xfrm>
          <a:off x="2641111" y="975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27735</xdr:rowOff>
    </xdr:from>
    <xdr:to>
      <xdr:col>2</xdr:col>
      <xdr:colOff>638175</xdr:colOff>
      <xdr:row>57</xdr:row>
      <xdr:rowOff>45582</xdr:rowOff>
    </xdr:to>
    <xdr:cxnSp macro="">
      <xdr:nvCxnSpPr>
        <xdr:cNvPr id="132" name="直線コネクタ 131"/>
        <xdr:cNvCxnSpPr/>
      </xdr:nvCxnSpPr>
      <xdr:spPr>
        <a:xfrm>
          <a:off x="1130300" y="9800385"/>
          <a:ext cx="889000" cy="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72947</xdr:rowOff>
    </xdr:from>
    <xdr:to>
      <xdr:col>3</xdr:col>
      <xdr:colOff>3175</xdr:colOff>
      <xdr:row>57</xdr:row>
      <xdr:rowOff>3097</xdr:rowOff>
    </xdr:to>
    <xdr:sp macro="" textlink="">
      <xdr:nvSpPr>
        <xdr:cNvPr id="133" name="フローチャート : 判断 132"/>
        <xdr:cNvSpPr/>
      </xdr:nvSpPr>
      <xdr:spPr>
        <a:xfrm>
          <a:off x="1968500" y="967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19624</xdr:rowOff>
    </xdr:from>
    <xdr:ext cx="534377" cy="259045"/>
    <xdr:sp macro="" textlink="">
      <xdr:nvSpPr>
        <xdr:cNvPr id="134" name="テキスト ボックス 133"/>
        <xdr:cNvSpPr txBox="1"/>
      </xdr:nvSpPr>
      <xdr:spPr>
        <a:xfrm>
          <a:off x="1752111" y="94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20581</xdr:rowOff>
    </xdr:from>
    <xdr:to>
      <xdr:col>1</xdr:col>
      <xdr:colOff>485775</xdr:colOff>
      <xdr:row>57</xdr:row>
      <xdr:rowOff>122181</xdr:rowOff>
    </xdr:to>
    <xdr:sp macro="" textlink="">
      <xdr:nvSpPr>
        <xdr:cNvPr id="135" name="フローチャート : 判断 134"/>
        <xdr:cNvSpPr/>
      </xdr:nvSpPr>
      <xdr:spPr>
        <a:xfrm>
          <a:off x="1079500" y="979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113308</xdr:rowOff>
    </xdr:from>
    <xdr:ext cx="534377" cy="259045"/>
    <xdr:sp macro="" textlink="">
      <xdr:nvSpPr>
        <xdr:cNvPr id="136" name="テキスト ボックス 135"/>
        <xdr:cNvSpPr txBox="1"/>
      </xdr:nvSpPr>
      <xdr:spPr>
        <a:xfrm>
          <a:off x="863111" y="98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92476</xdr:rowOff>
    </xdr:from>
    <xdr:to>
      <xdr:col>6</xdr:col>
      <xdr:colOff>561975</xdr:colOff>
      <xdr:row>56</xdr:row>
      <xdr:rowOff>22626</xdr:rowOff>
    </xdr:to>
    <xdr:sp macro="" textlink="">
      <xdr:nvSpPr>
        <xdr:cNvPr id="142" name="円/楕円 141"/>
        <xdr:cNvSpPr/>
      </xdr:nvSpPr>
      <xdr:spPr>
        <a:xfrm>
          <a:off x="4584700" y="95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115353</xdr:rowOff>
    </xdr:from>
    <xdr:ext cx="534377" cy="259045"/>
    <xdr:sp macro="" textlink="">
      <xdr:nvSpPr>
        <xdr:cNvPr id="143" name="物件費該当値テキスト"/>
        <xdr:cNvSpPr txBox="1"/>
      </xdr:nvSpPr>
      <xdr:spPr>
        <a:xfrm>
          <a:off x="4686300" y="93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166167</xdr:rowOff>
    </xdr:from>
    <xdr:to>
      <xdr:col>5</xdr:col>
      <xdr:colOff>409575</xdr:colOff>
      <xdr:row>56</xdr:row>
      <xdr:rowOff>96317</xdr:rowOff>
    </xdr:to>
    <xdr:sp macro="" textlink="">
      <xdr:nvSpPr>
        <xdr:cNvPr id="144" name="円/楕円 143"/>
        <xdr:cNvSpPr/>
      </xdr:nvSpPr>
      <xdr:spPr>
        <a:xfrm>
          <a:off x="3746500" y="95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112844</xdr:rowOff>
    </xdr:from>
    <xdr:ext cx="534377" cy="259045"/>
    <xdr:sp macro="" textlink="">
      <xdr:nvSpPr>
        <xdr:cNvPr id="145" name="テキスト ボックス 144"/>
        <xdr:cNvSpPr txBox="1"/>
      </xdr:nvSpPr>
      <xdr:spPr>
        <a:xfrm>
          <a:off x="3530111" y="93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47360</xdr:rowOff>
    </xdr:from>
    <xdr:to>
      <xdr:col>4</xdr:col>
      <xdr:colOff>206375</xdr:colOff>
      <xdr:row>56</xdr:row>
      <xdr:rowOff>148960</xdr:rowOff>
    </xdr:to>
    <xdr:sp macro="" textlink="">
      <xdr:nvSpPr>
        <xdr:cNvPr id="146" name="円/楕円 145"/>
        <xdr:cNvSpPr/>
      </xdr:nvSpPr>
      <xdr:spPr>
        <a:xfrm>
          <a:off x="2857500" y="96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165487</xdr:rowOff>
    </xdr:from>
    <xdr:ext cx="534377" cy="259045"/>
    <xdr:sp macro="" textlink="">
      <xdr:nvSpPr>
        <xdr:cNvPr id="147" name="テキスト ボックス 146"/>
        <xdr:cNvSpPr txBox="1"/>
      </xdr:nvSpPr>
      <xdr:spPr>
        <a:xfrm>
          <a:off x="2641111" y="942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166232</xdr:rowOff>
    </xdr:from>
    <xdr:to>
      <xdr:col>3</xdr:col>
      <xdr:colOff>3175</xdr:colOff>
      <xdr:row>57</xdr:row>
      <xdr:rowOff>96382</xdr:rowOff>
    </xdr:to>
    <xdr:sp macro="" textlink="">
      <xdr:nvSpPr>
        <xdr:cNvPr id="148" name="円/楕円 147"/>
        <xdr:cNvSpPr/>
      </xdr:nvSpPr>
      <xdr:spPr>
        <a:xfrm>
          <a:off x="1968500" y="97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87509</xdr:rowOff>
    </xdr:from>
    <xdr:ext cx="534377" cy="259045"/>
    <xdr:sp macro="" textlink="">
      <xdr:nvSpPr>
        <xdr:cNvPr id="149" name="テキスト ボックス 148"/>
        <xdr:cNvSpPr txBox="1"/>
      </xdr:nvSpPr>
      <xdr:spPr>
        <a:xfrm>
          <a:off x="1752111" y="98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148385</xdr:rowOff>
    </xdr:from>
    <xdr:to>
      <xdr:col>1</xdr:col>
      <xdr:colOff>485775</xdr:colOff>
      <xdr:row>57</xdr:row>
      <xdr:rowOff>78535</xdr:rowOff>
    </xdr:to>
    <xdr:sp macro="" textlink="">
      <xdr:nvSpPr>
        <xdr:cNvPr id="150" name="円/楕円 149"/>
        <xdr:cNvSpPr/>
      </xdr:nvSpPr>
      <xdr:spPr>
        <a:xfrm>
          <a:off x="1079500" y="97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95062</xdr:rowOff>
    </xdr:from>
    <xdr:ext cx="534377" cy="259045"/>
    <xdr:sp macro="" textlink="">
      <xdr:nvSpPr>
        <xdr:cNvPr id="151" name="テキスト ボックス 150"/>
        <xdr:cNvSpPr txBox="1"/>
      </xdr:nvSpPr>
      <xdr:spPr>
        <a:xfrm>
          <a:off x="863111" y="95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93599</xdr:rowOff>
    </xdr:from>
    <xdr:to>
      <xdr:col>6</xdr:col>
      <xdr:colOff>510540</xdr:colOff>
      <xdr:row>78</xdr:row>
      <xdr:rowOff>144577</xdr:rowOff>
    </xdr:to>
    <xdr:cxnSp macro="">
      <xdr:nvCxnSpPr>
        <xdr:cNvPr id="175" name="直線コネクタ 174"/>
        <xdr:cNvCxnSpPr/>
      </xdr:nvCxnSpPr>
      <xdr:spPr>
        <a:xfrm flipV="1">
          <a:off x="4633595" y="12266549"/>
          <a:ext cx="1270" cy="125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148404</xdr:rowOff>
    </xdr:from>
    <xdr:ext cx="469744" cy="259045"/>
    <xdr:sp macro="" textlink="">
      <xdr:nvSpPr>
        <xdr:cNvPr id="176" name="維持補修費最小値テキスト"/>
        <xdr:cNvSpPr txBox="1"/>
      </xdr:nvSpPr>
      <xdr:spPr>
        <a:xfrm>
          <a:off x="4686300" y="135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a:t>
          </a:r>
          <a:endParaRPr kumimoji="1" lang="ja-JP" altLang="en-US" sz="1000" b="1">
            <a:latin typeface="ＭＳ Ｐゴシック"/>
          </a:endParaRPr>
        </a:p>
      </xdr:txBody>
    </xdr:sp>
    <xdr:clientData/>
  </xdr:oneCellAnchor>
  <xdr:twoCellAnchor>
    <xdr:from>
      <xdr:col>6</xdr:col>
      <xdr:colOff>422275</xdr:colOff>
      <xdr:row>78</xdr:row>
      <xdr:rowOff>144577</xdr:rowOff>
    </xdr:from>
    <xdr:to>
      <xdr:col>6</xdr:col>
      <xdr:colOff>600075</xdr:colOff>
      <xdr:row>78</xdr:row>
      <xdr:rowOff>144577</xdr:rowOff>
    </xdr:to>
    <xdr:cxnSp macro="">
      <xdr:nvCxnSpPr>
        <xdr:cNvPr id="177" name="直線コネクタ 176"/>
        <xdr:cNvCxnSpPr/>
      </xdr:nvCxnSpPr>
      <xdr:spPr>
        <a:xfrm>
          <a:off x="4546600" y="1351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40276</xdr:rowOff>
    </xdr:from>
    <xdr:ext cx="534377" cy="259045"/>
    <xdr:sp macro="" textlink="">
      <xdr:nvSpPr>
        <xdr:cNvPr id="178" name="維持補修費最大値テキスト"/>
        <xdr:cNvSpPr txBox="1"/>
      </xdr:nvSpPr>
      <xdr:spPr>
        <a:xfrm>
          <a:off x="4686300" y="1204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34,710</a:t>
          </a:r>
          <a:endParaRPr kumimoji="1" lang="ja-JP" altLang="en-US" sz="1000" b="1">
            <a:latin typeface="ＭＳ Ｐゴシック"/>
          </a:endParaRPr>
        </a:p>
      </xdr:txBody>
    </xdr:sp>
    <xdr:clientData/>
  </xdr:oneCellAnchor>
  <xdr:twoCellAnchor>
    <xdr:from>
      <xdr:col>6</xdr:col>
      <xdr:colOff>422275</xdr:colOff>
      <xdr:row>71</xdr:row>
      <xdr:rowOff>93599</xdr:rowOff>
    </xdr:from>
    <xdr:to>
      <xdr:col>6</xdr:col>
      <xdr:colOff>600075</xdr:colOff>
      <xdr:row>71</xdr:row>
      <xdr:rowOff>93599</xdr:rowOff>
    </xdr:to>
    <xdr:cxnSp macro="">
      <xdr:nvCxnSpPr>
        <xdr:cNvPr id="179" name="直線コネクタ 178"/>
        <xdr:cNvCxnSpPr/>
      </xdr:nvCxnSpPr>
      <xdr:spPr>
        <a:xfrm>
          <a:off x="4546600" y="12266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163322</xdr:rowOff>
    </xdr:from>
    <xdr:to>
      <xdr:col>6</xdr:col>
      <xdr:colOff>511175</xdr:colOff>
      <xdr:row>77</xdr:row>
      <xdr:rowOff>126136</xdr:rowOff>
    </xdr:to>
    <xdr:cxnSp macro="">
      <xdr:nvCxnSpPr>
        <xdr:cNvPr id="180" name="直線コネクタ 179"/>
        <xdr:cNvCxnSpPr/>
      </xdr:nvCxnSpPr>
      <xdr:spPr>
        <a:xfrm flipV="1">
          <a:off x="3797300" y="13022072"/>
          <a:ext cx="838200" cy="30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27094</xdr:rowOff>
    </xdr:from>
    <xdr:ext cx="469744" cy="259045"/>
    <xdr:sp macro="" textlink="">
      <xdr:nvSpPr>
        <xdr:cNvPr id="181" name="維持補修費平均値テキスト"/>
        <xdr:cNvSpPr txBox="1"/>
      </xdr:nvSpPr>
      <xdr:spPr>
        <a:xfrm>
          <a:off x="4686300" y="1322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48667</xdr:rowOff>
    </xdr:from>
    <xdr:to>
      <xdr:col>6</xdr:col>
      <xdr:colOff>561975</xdr:colOff>
      <xdr:row>77</xdr:row>
      <xdr:rowOff>150267</xdr:rowOff>
    </xdr:to>
    <xdr:sp macro="" textlink="">
      <xdr:nvSpPr>
        <xdr:cNvPr id="182" name="フローチャート : 判断 181"/>
        <xdr:cNvSpPr/>
      </xdr:nvSpPr>
      <xdr:spPr>
        <a:xfrm>
          <a:off x="4584700" y="1325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56375</xdr:rowOff>
    </xdr:from>
    <xdr:to>
      <xdr:col>5</xdr:col>
      <xdr:colOff>358775</xdr:colOff>
      <xdr:row>77</xdr:row>
      <xdr:rowOff>126136</xdr:rowOff>
    </xdr:to>
    <xdr:cxnSp macro="">
      <xdr:nvCxnSpPr>
        <xdr:cNvPr id="183" name="直線コネクタ 182"/>
        <xdr:cNvCxnSpPr/>
      </xdr:nvCxnSpPr>
      <xdr:spPr>
        <a:xfrm>
          <a:off x="2908300" y="13086575"/>
          <a:ext cx="889000" cy="24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74803</xdr:rowOff>
    </xdr:from>
    <xdr:to>
      <xdr:col>5</xdr:col>
      <xdr:colOff>409575</xdr:colOff>
      <xdr:row>78</xdr:row>
      <xdr:rowOff>4953</xdr:rowOff>
    </xdr:to>
    <xdr:sp macro="" textlink="">
      <xdr:nvSpPr>
        <xdr:cNvPr id="184" name="フローチャート : 判断 183"/>
        <xdr:cNvSpPr/>
      </xdr:nvSpPr>
      <xdr:spPr>
        <a:xfrm>
          <a:off x="3746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21480</xdr:rowOff>
    </xdr:from>
    <xdr:ext cx="469744" cy="259045"/>
    <xdr:sp macro="" textlink="">
      <xdr:nvSpPr>
        <xdr:cNvPr id="185" name="テキスト ボックス 184"/>
        <xdr:cNvSpPr txBox="1"/>
      </xdr:nvSpPr>
      <xdr:spPr>
        <a:xfrm>
          <a:off x="3562427"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56375</xdr:rowOff>
    </xdr:from>
    <xdr:to>
      <xdr:col>4</xdr:col>
      <xdr:colOff>155575</xdr:colOff>
      <xdr:row>77</xdr:row>
      <xdr:rowOff>9017</xdr:rowOff>
    </xdr:to>
    <xdr:cxnSp macro="">
      <xdr:nvCxnSpPr>
        <xdr:cNvPr id="186" name="直線コネクタ 185"/>
        <xdr:cNvCxnSpPr/>
      </xdr:nvCxnSpPr>
      <xdr:spPr>
        <a:xfrm flipV="1">
          <a:off x="2019300" y="13086575"/>
          <a:ext cx="8890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7" name="フローチャート : 判断 186"/>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163529</xdr:rowOff>
    </xdr:from>
    <xdr:ext cx="469744" cy="259045"/>
    <xdr:sp macro="" textlink="">
      <xdr:nvSpPr>
        <xdr:cNvPr id="188" name="テキスト ボックス 187"/>
        <xdr:cNvSpPr txBox="1"/>
      </xdr:nvSpPr>
      <xdr:spPr>
        <a:xfrm>
          <a:off x="2673427" y="1336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9017</xdr:rowOff>
    </xdr:from>
    <xdr:to>
      <xdr:col>2</xdr:col>
      <xdr:colOff>638175</xdr:colOff>
      <xdr:row>77</xdr:row>
      <xdr:rowOff>55499</xdr:rowOff>
    </xdr:to>
    <xdr:cxnSp macro="">
      <xdr:nvCxnSpPr>
        <xdr:cNvPr id="189" name="直線コネクタ 188"/>
        <xdr:cNvCxnSpPr/>
      </xdr:nvCxnSpPr>
      <xdr:spPr>
        <a:xfrm flipV="1">
          <a:off x="1130300" y="1321066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90" name="フローチャート : 判断 189"/>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21683</xdr:rowOff>
    </xdr:from>
    <xdr:ext cx="469744" cy="259045"/>
    <xdr:sp macro="" textlink="">
      <xdr:nvSpPr>
        <xdr:cNvPr id="191" name="テキスト ボックス 190"/>
        <xdr:cNvSpPr txBox="1"/>
      </xdr:nvSpPr>
      <xdr:spPr>
        <a:xfrm>
          <a:off x="1784427"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92" name="フローチャート : 判断 191"/>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15091</xdr:rowOff>
    </xdr:from>
    <xdr:ext cx="469744" cy="259045"/>
    <xdr:sp macro="" textlink="">
      <xdr:nvSpPr>
        <xdr:cNvPr id="193" name="テキスト ボックス 192"/>
        <xdr:cNvSpPr txBox="1"/>
      </xdr:nvSpPr>
      <xdr:spPr>
        <a:xfrm>
          <a:off x="895427"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112522</xdr:rowOff>
    </xdr:from>
    <xdr:to>
      <xdr:col>6</xdr:col>
      <xdr:colOff>561975</xdr:colOff>
      <xdr:row>76</xdr:row>
      <xdr:rowOff>42672</xdr:rowOff>
    </xdr:to>
    <xdr:sp macro="" textlink="">
      <xdr:nvSpPr>
        <xdr:cNvPr id="199" name="円/楕円 198"/>
        <xdr:cNvSpPr/>
      </xdr:nvSpPr>
      <xdr:spPr>
        <a:xfrm>
          <a:off x="4584700" y="129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135399</xdr:rowOff>
    </xdr:from>
    <xdr:ext cx="534377" cy="259045"/>
    <xdr:sp macro="" textlink="">
      <xdr:nvSpPr>
        <xdr:cNvPr id="200" name="維持補修費該当値テキスト"/>
        <xdr:cNvSpPr txBox="1"/>
      </xdr:nvSpPr>
      <xdr:spPr>
        <a:xfrm>
          <a:off x="4686300" y="128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75336</xdr:rowOff>
    </xdr:from>
    <xdr:to>
      <xdr:col>5</xdr:col>
      <xdr:colOff>409575</xdr:colOff>
      <xdr:row>78</xdr:row>
      <xdr:rowOff>5486</xdr:rowOff>
    </xdr:to>
    <xdr:sp macro="" textlink="">
      <xdr:nvSpPr>
        <xdr:cNvPr id="201" name="円/楕円 200"/>
        <xdr:cNvSpPr/>
      </xdr:nvSpPr>
      <xdr:spPr>
        <a:xfrm>
          <a:off x="3746500" y="132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168063</xdr:rowOff>
    </xdr:from>
    <xdr:ext cx="469744" cy="259045"/>
    <xdr:sp macro="" textlink="">
      <xdr:nvSpPr>
        <xdr:cNvPr id="202" name="テキスト ボックス 201"/>
        <xdr:cNvSpPr txBox="1"/>
      </xdr:nvSpPr>
      <xdr:spPr>
        <a:xfrm>
          <a:off x="3562427" y="133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5575</xdr:rowOff>
    </xdr:from>
    <xdr:to>
      <xdr:col>4</xdr:col>
      <xdr:colOff>206375</xdr:colOff>
      <xdr:row>76</xdr:row>
      <xdr:rowOff>107175</xdr:rowOff>
    </xdr:to>
    <xdr:sp macro="" textlink="">
      <xdr:nvSpPr>
        <xdr:cNvPr id="203" name="円/楕円 202"/>
        <xdr:cNvSpPr/>
      </xdr:nvSpPr>
      <xdr:spPr>
        <a:xfrm>
          <a:off x="2857500" y="130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123703</xdr:rowOff>
    </xdr:from>
    <xdr:ext cx="534377" cy="259045"/>
    <xdr:sp macro="" textlink="">
      <xdr:nvSpPr>
        <xdr:cNvPr id="204" name="テキスト ボックス 203"/>
        <xdr:cNvSpPr txBox="1"/>
      </xdr:nvSpPr>
      <xdr:spPr>
        <a:xfrm>
          <a:off x="2641111" y="1281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129667</xdr:rowOff>
    </xdr:from>
    <xdr:to>
      <xdr:col>3</xdr:col>
      <xdr:colOff>3175</xdr:colOff>
      <xdr:row>77</xdr:row>
      <xdr:rowOff>59817</xdr:rowOff>
    </xdr:to>
    <xdr:sp macro="" textlink="">
      <xdr:nvSpPr>
        <xdr:cNvPr id="205" name="円/楕円 204"/>
        <xdr:cNvSpPr/>
      </xdr:nvSpPr>
      <xdr:spPr>
        <a:xfrm>
          <a:off x="1968500" y="131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76344</xdr:rowOff>
    </xdr:from>
    <xdr:ext cx="469744" cy="259045"/>
    <xdr:sp macro="" textlink="">
      <xdr:nvSpPr>
        <xdr:cNvPr id="206" name="テキスト ボックス 205"/>
        <xdr:cNvSpPr txBox="1"/>
      </xdr:nvSpPr>
      <xdr:spPr>
        <a:xfrm>
          <a:off x="1784427" y="129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4699</xdr:rowOff>
    </xdr:from>
    <xdr:to>
      <xdr:col>1</xdr:col>
      <xdr:colOff>485775</xdr:colOff>
      <xdr:row>77</xdr:row>
      <xdr:rowOff>106299</xdr:rowOff>
    </xdr:to>
    <xdr:sp macro="" textlink="">
      <xdr:nvSpPr>
        <xdr:cNvPr id="207" name="円/楕円 206"/>
        <xdr:cNvSpPr/>
      </xdr:nvSpPr>
      <xdr:spPr>
        <a:xfrm>
          <a:off x="1079500" y="1320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122826</xdr:rowOff>
    </xdr:from>
    <xdr:ext cx="469744" cy="259045"/>
    <xdr:sp macro="" textlink="">
      <xdr:nvSpPr>
        <xdr:cNvPr id="208" name="テキスト ボックス 207"/>
        <xdr:cNvSpPr txBox="1"/>
      </xdr:nvSpPr>
      <xdr:spPr>
        <a:xfrm>
          <a:off x="895427" y="1298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149144</xdr:rowOff>
    </xdr:from>
    <xdr:to>
      <xdr:col>6</xdr:col>
      <xdr:colOff>510540</xdr:colOff>
      <xdr:row>98</xdr:row>
      <xdr:rowOff>105025</xdr:rowOff>
    </xdr:to>
    <xdr:cxnSp macro="">
      <xdr:nvCxnSpPr>
        <xdr:cNvPr id="237" name="直線コネクタ 236"/>
        <xdr:cNvCxnSpPr/>
      </xdr:nvCxnSpPr>
      <xdr:spPr>
        <a:xfrm flipV="1">
          <a:off x="4633595" y="15579644"/>
          <a:ext cx="1270" cy="132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108852</xdr:rowOff>
    </xdr:from>
    <xdr:ext cx="534377" cy="259045"/>
    <xdr:sp macro="" textlink="">
      <xdr:nvSpPr>
        <xdr:cNvPr id="238" name="扶助費最小値テキスト"/>
        <xdr:cNvSpPr txBox="1"/>
      </xdr:nvSpPr>
      <xdr:spPr>
        <a:xfrm>
          <a:off x="4686300" y="16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54,427</a:t>
          </a:r>
          <a:endParaRPr kumimoji="1" lang="ja-JP" altLang="en-US" sz="1000" b="1">
            <a:latin typeface="ＭＳ Ｐゴシック"/>
          </a:endParaRPr>
        </a:p>
      </xdr:txBody>
    </xdr:sp>
    <xdr:clientData/>
  </xdr:oneCellAnchor>
  <xdr:twoCellAnchor>
    <xdr:from>
      <xdr:col>6</xdr:col>
      <xdr:colOff>422275</xdr:colOff>
      <xdr:row>98</xdr:row>
      <xdr:rowOff>105025</xdr:rowOff>
    </xdr:from>
    <xdr:to>
      <xdr:col>6</xdr:col>
      <xdr:colOff>600075</xdr:colOff>
      <xdr:row>98</xdr:row>
      <xdr:rowOff>105025</xdr:rowOff>
    </xdr:to>
    <xdr:cxnSp macro="">
      <xdr:nvCxnSpPr>
        <xdr:cNvPr id="239" name="直線コネクタ 238"/>
        <xdr:cNvCxnSpPr/>
      </xdr:nvCxnSpPr>
      <xdr:spPr>
        <a:xfrm>
          <a:off x="4546600" y="1690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95821</xdr:rowOff>
    </xdr:from>
    <xdr:ext cx="599010" cy="259045"/>
    <xdr:sp macro="" textlink="">
      <xdr:nvSpPr>
        <xdr:cNvPr id="240" name="扶助費最大値テキスト"/>
        <xdr:cNvSpPr txBox="1"/>
      </xdr:nvSpPr>
      <xdr:spPr>
        <a:xfrm>
          <a:off x="4686300" y="153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147,339</a:t>
          </a:r>
          <a:endParaRPr kumimoji="1" lang="ja-JP" altLang="en-US" sz="1000" b="1">
            <a:latin typeface="ＭＳ Ｐゴシック"/>
          </a:endParaRPr>
        </a:p>
      </xdr:txBody>
    </xdr:sp>
    <xdr:clientData/>
  </xdr:oneCellAnchor>
  <xdr:twoCellAnchor>
    <xdr:from>
      <xdr:col>6</xdr:col>
      <xdr:colOff>422275</xdr:colOff>
      <xdr:row>90</xdr:row>
      <xdr:rowOff>149144</xdr:rowOff>
    </xdr:from>
    <xdr:to>
      <xdr:col>6</xdr:col>
      <xdr:colOff>600075</xdr:colOff>
      <xdr:row>90</xdr:row>
      <xdr:rowOff>149144</xdr:rowOff>
    </xdr:to>
    <xdr:cxnSp macro="">
      <xdr:nvCxnSpPr>
        <xdr:cNvPr id="241" name="直線コネクタ 240"/>
        <xdr:cNvCxnSpPr/>
      </xdr:nvCxnSpPr>
      <xdr:spPr>
        <a:xfrm>
          <a:off x="4546600" y="1557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25400</xdr:rowOff>
    </xdr:from>
    <xdr:to>
      <xdr:col>6</xdr:col>
      <xdr:colOff>511175</xdr:colOff>
      <xdr:row>98</xdr:row>
      <xdr:rowOff>25657</xdr:rowOff>
    </xdr:to>
    <xdr:cxnSp macro="">
      <xdr:nvCxnSpPr>
        <xdr:cNvPr id="242" name="直線コネクタ 241"/>
        <xdr:cNvCxnSpPr/>
      </xdr:nvCxnSpPr>
      <xdr:spPr>
        <a:xfrm flipV="1">
          <a:off x="3797300" y="16827500"/>
          <a:ext cx="8382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124364</xdr:rowOff>
    </xdr:from>
    <xdr:ext cx="534377" cy="259045"/>
    <xdr:sp macro="" textlink="">
      <xdr:nvSpPr>
        <xdr:cNvPr id="243" name="扶助費平均値テキスト"/>
        <xdr:cNvSpPr txBox="1"/>
      </xdr:nvSpPr>
      <xdr:spPr>
        <a:xfrm>
          <a:off x="4686300" y="16240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87,119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101487</xdr:rowOff>
    </xdr:from>
    <xdr:to>
      <xdr:col>6</xdr:col>
      <xdr:colOff>561975</xdr:colOff>
      <xdr:row>96</xdr:row>
      <xdr:rowOff>31637</xdr:rowOff>
    </xdr:to>
    <xdr:sp macro="" textlink="">
      <xdr:nvSpPr>
        <xdr:cNvPr id="244" name="フローチャート : 判断 243"/>
        <xdr:cNvSpPr/>
      </xdr:nvSpPr>
      <xdr:spPr>
        <a:xfrm>
          <a:off x="45847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25657</xdr:rowOff>
    </xdr:from>
    <xdr:to>
      <xdr:col>5</xdr:col>
      <xdr:colOff>358775</xdr:colOff>
      <xdr:row>98</xdr:row>
      <xdr:rowOff>61819</xdr:rowOff>
    </xdr:to>
    <xdr:cxnSp macro="">
      <xdr:nvCxnSpPr>
        <xdr:cNvPr id="245" name="直線コネクタ 244"/>
        <xdr:cNvCxnSpPr/>
      </xdr:nvCxnSpPr>
      <xdr:spPr>
        <a:xfrm flipV="1">
          <a:off x="2908300" y="16827757"/>
          <a:ext cx="889000" cy="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148379</xdr:rowOff>
    </xdr:from>
    <xdr:to>
      <xdr:col>5</xdr:col>
      <xdr:colOff>409575</xdr:colOff>
      <xdr:row>96</xdr:row>
      <xdr:rowOff>78529</xdr:rowOff>
    </xdr:to>
    <xdr:sp macro="" textlink="">
      <xdr:nvSpPr>
        <xdr:cNvPr id="246" name="フローチャート : 判断 245"/>
        <xdr:cNvSpPr/>
      </xdr:nvSpPr>
      <xdr:spPr>
        <a:xfrm>
          <a:off x="3746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95056</xdr:rowOff>
    </xdr:from>
    <xdr:ext cx="534377" cy="259045"/>
    <xdr:sp macro="" textlink="">
      <xdr:nvSpPr>
        <xdr:cNvPr id="247" name="テキスト ボックス 246"/>
        <xdr:cNvSpPr txBox="1"/>
      </xdr:nvSpPr>
      <xdr:spPr>
        <a:xfrm>
          <a:off x="3530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61819</xdr:rowOff>
    </xdr:from>
    <xdr:to>
      <xdr:col>4</xdr:col>
      <xdr:colOff>155575</xdr:colOff>
      <xdr:row>98</xdr:row>
      <xdr:rowOff>133499</xdr:rowOff>
    </xdr:to>
    <xdr:cxnSp macro="">
      <xdr:nvCxnSpPr>
        <xdr:cNvPr id="248" name="直線コネクタ 247"/>
        <xdr:cNvCxnSpPr/>
      </xdr:nvCxnSpPr>
      <xdr:spPr>
        <a:xfrm flipV="1">
          <a:off x="2019300" y="16863919"/>
          <a:ext cx="889000" cy="7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85128</xdr:rowOff>
    </xdr:from>
    <xdr:to>
      <xdr:col>4</xdr:col>
      <xdr:colOff>206375</xdr:colOff>
      <xdr:row>97</xdr:row>
      <xdr:rowOff>15278</xdr:rowOff>
    </xdr:to>
    <xdr:sp macro="" textlink="">
      <xdr:nvSpPr>
        <xdr:cNvPr id="249" name="フローチャート : 判断 248"/>
        <xdr:cNvSpPr/>
      </xdr:nvSpPr>
      <xdr:spPr>
        <a:xfrm>
          <a:off x="2857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31805</xdr:rowOff>
    </xdr:from>
    <xdr:ext cx="534377" cy="259045"/>
    <xdr:sp macro="" textlink="">
      <xdr:nvSpPr>
        <xdr:cNvPr id="250" name="テキスト ボックス 249"/>
        <xdr:cNvSpPr txBox="1"/>
      </xdr:nvSpPr>
      <xdr:spPr>
        <a:xfrm>
          <a:off x="2641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133499</xdr:rowOff>
    </xdr:from>
    <xdr:to>
      <xdr:col>2</xdr:col>
      <xdr:colOff>638175</xdr:colOff>
      <xdr:row>98</xdr:row>
      <xdr:rowOff>159131</xdr:rowOff>
    </xdr:to>
    <xdr:cxnSp macro="">
      <xdr:nvCxnSpPr>
        <xdr:cNvPr id="251" name="直線コネクタ 250"/>
        <xdr:cNvCxnSpPr/>
      </xdr:nvCxnSpPr>
      <xdr:spPr>
        <a:xfrm flipV="1">
          <a:off x="1130300" y="16935599"/>
          <a:ext cx="889000" cy="2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169196</xdr:rowOff>
    </xdr:from>
    <xdr:to>
      <xdr:col>3</xdr:col>
      <xdr:colOff>3175</xdr:colOff>
      <xdr:row>97</xdr:row>
      <xdr:rowOff>99346</xdr:rowOff>
    </xdr:to>
    <xdr:sp macro="" textlink="">
      <xdr:nvSpPr>
        <xdr:cNvPr id="252" name="フローチャート : 判断 251"/>
        <xdr:cNvSpPr/>
      </xdr:nvSpPr>
      <xdr:spPr>
        <a:xfrm>
          <a:off x="1968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115873</xdr:rowOff>
    </xdr:from>
    <xdr:ext cx="534377" cy="259045"/>
    <xdr:sp macro="" textlink="">
      <xdr:nvSpPr>
        <xdr:cNvPr id="253" name="テキスト ボックス 252"/>
        <xdr:cNvSpPr txBox="1"/>
      </xdr:nvSpPr>
      <xdr:spPr>
        <a:xfrm>
          <a:off x="1752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17906</xdr:rowOff>
    </xdr:from>
    <xdr:to>
      <xdr:col>1</xdr:col>
      <xdr:colOff>485775</xdr:colOff>
      <xdr:row>97</xdr:row>
      <xdr:rowOff>119506</xdr:rowOff>
    </xdr:to>
    <xdr:sp macro="" textlink="">
      <xdr:nvSpPr>
        <xdr:cNvPr id="254" name="フローチャート : 判断 253"/>
        <xdr:cNvSpPr/>
      </xdr:nvSpPr>
      <xdr:spPr>
        <a:xfrm>
          <a:off x="1079500" y="1664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136033</xdr:rowOff>
    </xdr:from>
    <xdr:ext cx="534377" cy="259045"/>
    <xdr:sp macro="" textlink="">
      <xdr:nvSpPr>
        <xdr:cNvPr id="255" name="テキスト ボックス 254"/>
        <xdr:cNvSpPr txBox="1"/>
      </xdr:nvSpPr>
      <xdr:spPr>
        <a:xfrm>
          <a:off x="863111" y="164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146050</xdr:rowOff>
    </xdr:from>
    <xdr:to>
      <xdr:col>6</xdr:col>
      <xdr:colOff>561975</xdr:colOff>
      <xdr:row>98</xdr:row>
      <xdr:rowOff>76200</xdr:rowOff>
    </xdr:to>
    <xdr:sp macro="" textlink="">
      <xdr:nvSpPr>
        <xdr:cNvPr id="261" name="円/楕円 260"/>
        <xdr:cNvSpPr/>
      </xdr:nvSpPr>
      <xdr:spPr>
        <a:xfrm>
          <a:off x="4584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60977</xdr:rowOff>
    </xdr:from>
    <xdr:ext cx="534377" cy="259045"/>
    <xdr:sp macro="" textlink="">
      <xdr:nvSpPr>
        <xdr:cNvPr id="262" name="扶助費該当値テキスト"/>
        <xdr:cNvSpPr txBox="1"/>
      </xdr:nvSpPr>
      <xdr:spPr>
        <a:xfrm>
          <a:off x="4686300" y="166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60,000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146307</xdr:rowOff>
    </xdr:from>
    <xdr:to>
      <xdr:col>5</xdr:col>
      <xdr:colOff>409575</xdr:colOff>
      <xdr:row>98</xdr:row>
      <xdr:rowOff>76457</xdr:rowOff>
    </xdr:to>
    <xdr:sp macro="" textlink="">
      <xdr:nvSpPr>
        <xdr:cNvPr id="263" name="円/楕円 262"/>
        <xdr:cNvSpPr/>
      </xdr:nvSpPr>
      <xdr:spPr>
        <a:xfrm>
          <a:off x="3746500" y="167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67584</xdr:rowOff>
    </xdr:from>
    <xdr:ext cx="534377" cy="259045"/>
    <xdr:sp macro="" textlink="">
      <xdr:nvSpPr>
        <xdr:cNvPr id="264" name="テキスト ボックス 263"/>
        <xdr:cNvSpPr txBox="1"/>
      </xdr:nvSpPr>
      <xdr:spPr>
        <a:xfrm>
          <a:off x="3530111" y="1686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11019</xdr:rowOff>
    </xdr:from>
    <xdr:to>
      <xdr:col>4</xdr:col>
      <xdr:colOff>206375</xdr:colOff>
      <xdr:row>98</xdr:row>
      <xdr:rowOff>112619</xdr:rowOff>
    </xdr:to>
    <xdr:sp macro="" textlink="">
      <xdr:nvSpPr>
        <xdr:cNvPr id="265" name="円/楕円 264"/>
        <xdr:cNvSpPr/>
      </xdr:nvSpPr>
      <xdr:spPr>
        <a:xfrm>
          <a:off x="2857500" y="16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103746</xdr:rowOff>
    </xdr:from>
    <xdr:ext cx="534377" cy="259045"/>
    <xdr:sp macro="" textlink="">
      <xdr:nvSpPr>
        <xdr:cNvPr id="266" name="テキスト ボックス 265"/>
        <xdr:cNvSpPr txBox="1"/>
      </xdr:nvSpPr>
      <xdr:spPr>
        <a:xfrm>
          <a:off x="2641111" y="169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82699</xdr:rowOff>
    </xdr:from>
    <xdr:to>
      <xdr:col>3</xdr:col>
      <xdr:colOff>3175</xdr:colOff>
      <xdr:row>99</xdr:row>
      <xdr:rowOff>12849</xdr:rowOff>
    </xdr:to>
    <xdr:sp macro="" textlink="">
      <xdr:nvSpPr>
        <xdr:cNvPr id="267" name="円/楕円 266"/>
        <xdr:cNvSpPr/>
      </xdr:nvSpPr>
      <xdr:spPr>
        <a:xfrm>
          <a:off x="1968500" y="168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3976</xdr:rowOff>
    </xdr:from>
    <xdr:ext cx="534377" cy="259045"/>
    <xdr:sp macro="" textlink="">
      <xdr:nvSpPr>
        <xdr:cNvPr id="268" name="テキスト ボックス 267"/>
        <xdr:cNvSpPr txBox="1"/>
      </xdr:nvSpPr>
      <xdr:spPr>
        <a:xfrm>
          <a:off x="1752111" y="1697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108331</xdr:rowOff>
    </xdr:from>
    <xdr:to>
      <xdr:col>1</xdr:col>
      <xdr:colOff>485775</xdr:colOff>
      <xdr:row>99</xdr:row>
      <xdr:rowOff>38481</xdr:rowOff>
    </xdr:to>
    <xdr:sp macro="" textlink="">
      <xdr:nvSpPr>
        <xdr:cNvPr id="269" name="円/楕円 268"/>
        <xdr:cNvSpPr/>
      </xdr:nvSpPr>
      <xdr:spPr>
        <a:xfrm>
          <a:off x="1079500" y="169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29608</xdr:rowOff>
    </xdr:from>
    <xdr:ext cx="534377" cy="259045"/>
    <xdr:sp macro="" textlink="">
      <xdr:nvSpPr>
        <xdr:cNvPr id="270" name="テキスト ボックス 269"/>
        <xdr:cNvSpPr txBox="1"/>
      </xdr:nvSpPr>
      <xdr:spPr>
        <a:xfrm>
          <a:off x="863111" y="170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81" name="テキスト ボックス 280"/>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9" name="テキスト ボックス 28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91" name="テキスト ボックス 29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41802</xdr:rowOff>
    </xdr:from>
    <xdr:to>
      <xdr:col>15</xdr:col>
      <xdr:colOff>180340</xdr:colOff>
      <xdr:row>39</xdr:row>
      <xdr:rowOff>93694</xdr:rowOff>
    </xdr:to>
    <xdr:cxnSp macro="">
      <xdr:nvCxnSpPr>
        <xdr:cNvPr id="295" name="直線コネクタ 294"/>
        <xdr:cNvCxnSpPr/>
      </xdr:nvCxnSpPr>
      <xdr:spPr>
        <a:xfrm flipV="1">
          <a:off x="10475595" y="5356752"/>
          <a:ext cx="1270" cy="1423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97521</xdr:rowOff>
    </xdr:from>
    <xdr:ext cx="534377" cy="259045"/>
    <xdr:sp macro="" textlink="">
      <xdr:nvSpPr>
        <xdr:cNvPr id="296" name="補助費等最小値テキスト"/>
        <xdr:cNvSpPr txBox="1"/>
      </xdr:nvSpPr>
      <xdr:spPr>
        <a:xfrm>
          <a:off x="10528300" y="678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15</xdr:col>
      <xdr:colOff>92075</xdr:colOff>
      <xdr:row>39</xdr:row>
      <xdr:rowOff>93694</xdr:rowOff>
    </xdr:from>
    <xdr:to>
      <xdr:col>15</xdr:col>
      <xdr:colOff>269875</xdr:colOff>
      <xdr:row>39</xdr:row>
      <xdr:rowOff>93694</xdr:rowOff>
    </xdr:to>
    <xdr:cxnSp macro="">
      <xdr:nvCxnSpPr>
        <xdr:cNvPr id="297" name="直線コネクタ 296"/>
        <xdr:cNvCxnSpPr/>
      </xdr:nvCxnSpPr>
      <xdr:spPr>
        <a:xfrm>
          <a:off x="10388600" y="678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159929</xdr:rowOff>
    </xdr:from>
    <xdr:ext cx="599010" cy="259045"/>
    <xdr:sp macro="" textlink="">
      <xdr:nvSpPr>
        <xdr:cNvPr id="298" name="補助費等最大値テキスト"/>
        <xdr:cNvSpPr txBox="1"/>
      </xdr:nvSpPr>
      <xdr:spPr>
        <a:xfrm>
          <a:off x="10528300" y="51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112,139</a:t>
          </a:r>
          <a:endParaRPr kumimoji="1" lang="ja-JP" altLang="en-US" sz="1000" b="1">
            <a:latin typeface="ＭＳ Ｐゴシック"/>
          </a:endParaRPr>
        </a:p>
      </xdr:txBody>
    </xdr:sp>
    <xdr:clientData/>
  </xdr:oneCellAnchor>
  <xdr:twoCellAnchor>
    <xdr:from>
      <xdr:col>15</xdr:col>
      <xdr:colOff>92075</xdr:colOff>
      <xdr:row>31</xdr:row>
      <xdr:rowOff>41802</xdr:rowOff>
    </xdr:from>
    <xdr:to>
      <xdr:col>15</xdr:col>
      <xdr:colOff>269875</xdr:colOff>
      <xdr:row>31</xdr:row>
      <xdr:rowOff>41802</xdr:rowOff>
    </xdr:to>
    <xdr:cxnSp macro="">
      <xdr:nvCxnSpPr>
        <xdr:cNvPr id="299" name="直線コネクタ 298"/>
        <xdr:cNvCxnSpPr/>
      </xdr:nvCxnSpPr>
      <xdr:spPr>
        <a:xfrm>
          <a:off x="10388600" y="535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148158</xdr:rowOff>
    </xdr:from>
    <xdr:to>
      <xdr:col>15</xdr:col>
      <xdr:colOff>180975</xdr:colOff>
      <xdr:row>37</xdr:row>
      <xdr:rowOff>97809</xdr:rowOff>
    </xdr:to>
    <xdr:cxnSp macro="">
      <xdr:nvCxnSpPr>
        <xdr:cNvPr id="300" name="直線コネクタ 299"/>
        <xdr:cNvCxnSpPr/>
      </xdr:nvCxnSpPr>
      <xdr:spPr>
        <a:xfrm flipV="1">
          <a:off x="9639300" y="5977458"/>
          <a:ext cx="838200" cy="46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24712</xdr:rowOff>
    </xdr:from>
    <xdr:ext cx="534377" cy="259045"/>
    <xdr:sp macro="" textlink="">
      <xdr:nvSpPr>
        <xdr:cNvPr id="301" name="補助費等平均値テキスト"/>
        <xdr:cNvSpPr txBox="1"/>
      </xdr:nvSpPr>
      <xdr:spPr>
        <a:xfrm>
          <a:off x="10528300" y="6196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64,237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46285</xdr:rowOff>
    </xdr:from>
    <xdr:to>
      <xdr:col>15</xdr:col>
      <xdr:colOff>231775</xdr:colOff>
      <xdr:row>36</xdr:row>
      <xdr:rowOff>147885</xdr:rowOff>
    </xdr:to>
    <xdr:sp macro="" textlink="">
      <xdr:nvSpPr>
        <xdr:cNvPr id="302" name="フローチャート : 判断 301"/>
        <xdr:cNvSpPr/>
      </xdr:nvSpPr>
      <xdr:spPr>
        <a:xfrm>
          <a:off x="10426700" y="62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97809</xdr:rowOff>
    </xdr:from>
    <xdr:to>
      <xdr:col>14</xdr:col>
      <xdr:colOff>28575</xdr:colOff>
      <xdr:row>38</xdr:row>
      <xdr:rowOff>16637</xdr:rowOff>
    </xdr:to>
    <xdr:cxnSp macro="">
      <xdr:nvCxnSpPr>
        <xdr:cNvPr id="303" name="直線コネクタ 302"/>
        <xdr:cNvCxnSpPr/>
      </xdr:nvCxnSpPr>
      <xdr:spPr>
        <a:xfrm flipV="1">
          <a:off x="8750300" y="6441459"/>
          <a:ext cx="889000" cy="9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5385</xdr:rowOff>
    </xdr:from>
    <xdr:to>
      <xdr:col>14</xdr:col>
      <xdr:colOff>79375</xdr:colOff>
      <xdr:row>36</xdr:row>
      <xdr:rowOff>106985</xdr:rowOff>
    </xdr:to>
    <xdr:sp macro="" textlink="">
      <xdr:nvSpPr>
        <xdr:cNvPr id="304" name="フローチャート : 判断 303"/>
        <xdr:cNvSpPr/>
      </xdr:nvSpPr>
      <xdr:spPr>
        <a:xfrm>
          <a:off x="95885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123512</xdr:rowOff>
    </xdr:from>
    <xdr:ext cx="534377" cy="259045"/>
    <xdr:sp macro="" textlink="">
      <xdr:nvSpPr>
        <xdr:cNvPr id="305" name="テキスト ボックス 304"/>
        <xdr:cNvSpPr txBox="1"/>
      </xdr:nvSpPr>
      <xdr:spPr>
        <a:xfrm>
          <a:off x="9372111" y="59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16637</xdr:rowOff>
    </xdr:from>
    <xdr:to>
      <xdr:col>12</xdr:col>
      <xdr:colOff>511175</xdr:colOff>
      <xdr:row>38</xdr:row>
      <xdr:rowOff>101029</xdr:rowOff>
    </xdr:to>
    <xdr:cxnSp macro="">
      <xdr:nvCxnSpPr>
        <xdr:cNvPr id="306" name="直線コネクタ 305"/>
        <xdr:cNvCxnSpPr/>
      </xdr:nvCxnSpPr>
      <xdr:spPr>
        <a:xfrm flipV="1">
          <a:off x="7861300" y="6531737"/>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148660</xdr:rowOff>
    </xdr:from>
    <xdr:to>
      <xdr:col>12</xdr:col>
      <xdr:colOff>561975</xdr:colOff>
      <xdr:row>37</xdr:row>
      <xdr:rowOff>78810</xdr:rowOff>
    </xdr:to>
    <xdr:sp macro="" textlink="">
      <xdr:nvSpPr>
        <xdr:cNvPr id="307" name="フローチャート : 判断 306"/>
        <xdr:cNvSpPr/>
      </xdr:nvSpPr>
      <xdr:spPr>
        <a:xfrm>
          <a:off x="8699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95337</xdr:rowOff>
    </xdr:from>
    <xdr:ext cx="534377" cy="259045"/>
    <xdr:sp macro="" textlink="">
      <xdr:nvSpPr>
        <xdr:cNvPr id="308" name="テキスト ボックス 307"/>
        <xdr:cNvSpPr txBox="1"/>
      </xdr:nvSpPr>
      <xdr:spPr>
        <a:xfrm>
          <a:off x="8483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101029</xdr:rowOff>
    </xdr:from>
    <xdr:to>
      <xdr:col>11</xdr:col>
      <xdr:colOff>307975</xdr:colOff>
      <xdr:row>38</xdr:row>
      <xdr:rowOff>141967</xdr:rowOff>
    </xdr:to>
    <xdr:cxnSp macro="">
      <xdr:nvCxnSpPr>
        <xdr:cNvPr id="309" name="直線コネクタ 308"/>
        <xdr:cNvCxnSpPr/>
      </xdr:nvCxnSpPr>
      <xdr:spPr>
        <a:xfrm flipV="1">
          <a:off x="6972300" y="6616129"/>
          <a:ext cx="889000" cy="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163957</xdr:rowOff>
    </xdr:from>
    <xdr:to>
      <xdr:col>11</xdr:col>
      <xdr:colOff>358775</xdr:colOff>
      <xdr:row>37</xdr:row>
      <xdr:rowOff>94107</xdr:rowOff>
    </xdr:to>
    <xdr:sp macro="" textlink="">
      <xdr:nvSpPr>
        <xdr:cNvPr id="310" name="フローチャート : 判断 309"/>
        <xdr:cNvSpPr/>
      </xdr:nvSpPr>
      <xdr:spPr>
        <a:xfrm>
          <a:off x="7810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110634</xdr:rowOff>
    </xdr:from>
    <xdr:ext cx="534377" cy="259045"/>
    <xdr:sp macro="" textlink="">
      <xdr:nvSpPr>
        <xdr:cNvPr id="311" name="テキスト ボックス 310"/>
        <xdr:cNvSpPr txBox="1"/>
      </xdr:nvSpPr>
      <xdr:spPr>
        <a:xfrm>
          <a:off x="7594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50228</xdr:rowOff>
    </xdr:from>
    <xdr:to>
      <xdr:col>10</xdr:col>
      <xdr:colOff>155575</xdr:colOff>
      <xdr:row>37</xdr:row>
      <xdr:rowOff>151828</xdr:rowOff>
    </xdr:to>
    <xdr:sp macro="" textlink="">
      <xdr:nvSpPr>
        <xdr:cNvPr id="312" name="フローチャート : 判断 311"/>
        <xdr:cNvSpPr/>
      </xdr:nvSpPr>
      <xdr:spPr>
        <a:xfrm>
          <a:off x="6921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168355</xdr:rowOff>
    </xdr:from>
    <xdr:ext cx="534377" cy="259045"/>
    <xdr:sp macro="" textlink="">
      <xdr:nvSpPr>
        <xdr:cNvPr id="313" name="テキスト ボックス 312"/>
        <xdr:cNvSpPr txBox="1"/>
      </xdr:nvSpPr>
      <xdr:spPr>
        <a:xfrm>
          <a:off x="6705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97358</xdr:rowOff>
    </xdr:from>
    <xdr:to>
      <xdr:col>15</xdr:col>
      <xdr:colOff>231775</xdr:colOff>
      <xdr:row>35</xdr:row>
      <xdr:rowOff>27508</xdr:rowOff>
    </xdr:to>
    <xdr:sp macro="" textlink="">
      <xdr:nvSpPr>
        <xdr:cNvPr id="319" name="円/楕円 318"/>
        <xdr:cNvSpPr/>
      </xdr:nvSpPr>
      <xdr:spPr>
        <a:xfrm>
          <a:off x="10426700" y="59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120235</xdr:rowOff>
    </xdr:from>
    <xdr:ext cx="534377" cy="259045"/>
    <xdr:sp macro="" textlink="">
      <xdr:nvSpPr>
        <xdr:cNvPr id="320" name="補助費等該当値テキスト"/>
        <xdr:cNvSpPr txBox="1"/>
      </xdr:nvSpPr>
      <xdr:spPr>
        <a:xfrm>
          <a:off x="10528300" y="57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79,556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47009</xdr:rowOff>
    </xdr:from>
    <xdr:to>
      <xdr:col>14</xdr:col>
      <xdr:colOff>79375</xdr:colOff>
      <xdr:row>37</xdr:row>
      <xdr:rowOff>148609</xdr:rowOff>
    </xdr:to>
    <xdr:sp macro="" textlink="">
      <xdr:nvSpPr>
        <xdr:cNvPr id="321" name="円/楕円 320"/>
        <xdr:cNvSpPr/>
      </xdr:nvSpPr>
      <xdr:spPr>
        <a:xfrm>
          <a:off x="9588500" y="63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139736</xdr:rowOff>
    </xdr:from>
    <xdr:ext cx="534377" cy="259045"/>
    <xdr:sp macro="" textlink="">
      <xdr:nvSpPr>
        <xdr:cNvPr id="322" name="テキスト ボックス 321"/>
        <xdr:cNvSpPr txBox="1"/>
      </xdr:nvSpPr>
      <xdr:spPr>
        <a:xfrm>
          <a:off x="9372111" y="64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137287</xdr:rowOff>
    </xdr:from>
    <xdr:to>
      <xdr:col>12</xdr:col>
      <xdr:colOff>561975</xdr:colOff>
      <xdr:row>38</xdr:row>
      <xdr:rowOff>67437</xdr:rowOff>
    </xdr:to>
    <xdr:sp macro="" textlink="">
      <xdr:nvSpPr>
        <xdr:cNvPr id="323" name="円/楕円 322"/>
        <xdr:cNvSpPr/>
      </xdr:nvSpPr>
      <xdr:spPr>
        <a:xfrm>
          <a:off x="8699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58564</xdr:rowOff>
    </xdr:from>
    <xdr:ext cx="534377" cy="259045"/>
    <xdr:sp macro="" textlink="">
      <xdr:nvSpPr>
        <xdr:cNvPr id="324" name="テキスト ボックス 323"/>
        <xdr:cNvSpPr txBox="1"/>
      </xdr:nvSpPr>
      <xdr:spPr>
        <a:xfrm>
          <a:off x="8483111" y="65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50229</xdr:rowOff>
    </xdr:from>
    <xdr:to>
      <xdr:col>11</xdr:col>
      <xdr:colOff>358775</xdr:colOff>
      <xdr:row>38</xdr:row>
      <xdr:rowOff>151829</xdr:rowOff>
    </xdr:to>
    <xdr:sp macro="" textlink="">
      <xdr:nvSpPr>
        <xdr:cNvPr id="325" name="円/楕円 324"/>
        <xdr:cNvSpPr/>
      </xdr:nvSpPr>
      <xdr:spPr>
        <a:xfrm>
          <a:off x="7810500" y="65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142956</xdr:rowOff>
    </xdr:from>
    <xdr:ext cx="534377" cy="259045"/>
    <xdr:sp macro="" textlink="">
      <xdr:nvSpPr>
        <xdr:cNvPr id="326" name="テキスト ボックス 325"/>
        <xdr:cNvSpPr txBox="1"/>
      </xdr:nvSpPr>
      <xdr:spPr>
        <a:xfrm>
          <a:off x="7594111" y="66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91167</xdr:rowOff>
    </xdr:from>
    <xdr:to>
      <xdr:col>10</xdr:col>
      <xdr:colOff>155575</xdr:colOff>
      <xdr:row>39</xdr:row>
      <xdr:rowOff>21317</xdr:rowOff>
    </xdr:to>
    <xdr:sp macro="" textlink="">
      <xdr:nvSpPr>
        <xdr:cNvPr id="327" name="円/楕円 326"/>
        <xdr:cNvSpPr/>
      </xdr:nvSpPr>
      <xdr:spPr>
        <a:xfrm>
          <a:off x="6921500" y="66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12444</xdr:rowOff>
    </xdr:from>
    <xdr:ext cx="534377" cy="259045"/>
    <xdr:sp macro="" textlink="">
      <xdr:nvSpPr>
        <xdr:cNvPr id="328" name="テキスト ボックス 327"/>
        <xdr:cNvSpPr txBox="1"/>
      </xdr:nvSpPr>
      <xdr:spPr>
        <a:xfrm>
          <a:off x="6705111" y="66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42" name="テキスト ボックス 34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4" name="テキスト ボックス 34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6" name="テキスト ボックス 34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8" name="テキスト ボックス 34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50" name="テキスト ボックス 34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52" name="テキスト ボックス 35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123631</xdr:rowOff>
    </xdr:from>
    <xdr:to>
      <xdr:col>15</xdr:col>
      <xdr:colOff>180340</xdr:colOff>
      <xdr:row>59</xdr:row>
      <xdr:rowOff>55351</xdr:rowOff>
    </xdr:to>
    <xdr:cxnSp macro="">
      <xdr:nvCxnSpPr>
        <xdr:cNvPr id="354" name="直線コネクタ 353"/>
        <xdr:cNvCxnSpPr/>
      </xdr:nvCxnSpPr>
      <xdr:spPr>
        <a:xfrm flipV="1">
          <a:off x="10475595" y="8696131"/>
          <a:ext cx="1270" cy="147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67657</xdr:rowOff>
    </xdr:from>
    <xdr:ext cx="534377" cy="259045"/>
    <xdr:sp macro="" textlink="">
      <xdr:nvSpPr>
        <xdr:cNvPr id="355" name="普通建設事業費最小値テキスト"/>
        <xdr:cNvSpPr txBox="1"/>
      </xdr:nvSpPr>
      <xdr:spPr>
        <a:xfrm>
          <a:off x="10528300" y="10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39,986</a:t>
          </a:r>
          <a:endParaRPr kumimoji="1" lang="ja-JP" altLang="en-US" sz="1000" b="1">
            <a:latin typeface="ＭＳ Ｐゴシック"/>
          </a:endParaRPr>
        </a:p>
      </xdr:txBody>
    </xdr:sp>
    <xdr:clientData/>
  </xdr:oneCellAnchor>
  <xdr:twoCellAnchor>
    <xdr:from>
      <xdr:col>15</xdr:col>
      <xdr:colOff>92075</xdr:colOff>
      <xdr:row>59</xdr:row>
      <xdr:rowOff>55351</xdr:rowOff>
    </xdr:from>
    <xdr:to>
      <xdr:col>15</xdr:col>
      <xdr:colOff>269875</xdr:colOff>
      <xdr:row>59</xdr:row>
      <xdr:rowOff>55351</xdr:rowOff>
    </xdr:to>
    <xdr:cxnSp macro="">
      <xdr:nvCxnSpPr>
        <xdr:cNvPr id="356" name="直線コネクタ 355"/>
        <xdr:cNvCxnSpPr/>
      </xdr:nvCxnSpPr>
      <xdr:spPr>
        <a:xfrm>
          <a:off x="10388600" y="1017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70308</xdr:rowOff>
    </xdr:from>
    <xdr:ext cx="690189" cy="259045"/>
    <xdr:sp macro="" textlink="">
      <xdr:nvSpPr>
        <xdr:cNvPr id="357" name="普通建設事業費最大値テキスト"/>
        <xdr:cNvSpPr txBox="1"/>
      </xdr:nvSpPr>
      <xdr:spPr>
        <a:xfrm>
          <a:off x="10528300" y="8471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1,394,761</a:t>
          </a:r>
          <a:endParaRPr kumimoji="1" lang="ja-JP" altLang="en-US" sz="1000" b="1">
            <a:latin typeface="ＭＳ Ｐゴシック"/>
          </a:endParaRPr>
        </a:p>
      </xdr:txBody>
    </xdr:sp>
    <xdr:clientData/>
  </xdr:oneCellAnchor>
  <xdr:twoCellAnchor>
    <xdr:from>
      <xdr:col>15</xdr:col>
      <xdr:colOff>92075</xdr:colOff>
      <xdr:row>50</xdr:row>
      <xdr:rowOff>123631</xdr:rowOff>
    </xdr:from>
    <xdr:to>
      <xdr:col>15</xdr:col>
      <xdr:colOff>269875</xdr:colOff>
      <xdr:row>50</xdr:row>
      <xdr:rowOff>123631</xdr:rowOff>
    </xdr:to>
    <xdr:cxnSp macro="">
      <xdr:nvCxnSpPr>
        <xdr:cNvPr id="358" name="直線コネクタ 357"/>
        <xdr:cNvCxnSpPr/>
      </xdr:nvCxnSpPr>
      <xdr:spPr>
        <a:xfrm>
          <a:off x="10388600" y="869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34140</xdr:rowOff>
    </xdr:from>
    <xdr:to>
      <xdr:col>15</xdr:col>
      <xdr:colOff>180975</xdr:colOff>
      <xdr:row>59</xdr:row>
      <xdr:rowOff>51395</xdr:rowOff>
    </xdr:to>
    <xdr:cxnSp macro="">
      <xdr:nvCxnSpPr>
        <xdr:cNvPr id="359" name="直線コネクタ 358"/>
        <xdr:cNvCxnSpPr/>
      </xdr:nvCxnSpPr>
      <xdr:spPr>
        <a:xfrm flipV="1">
          <a:off x="9639300" y="10149690"/>
          <a:ext cx="8382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156556</xdr:rowOff>
    </xdr:from>
    <xdr:ext cx="534377" cy="259045"/>
    <xdr:sp macro="" textlink="">
      <xdr:nvSpPr>
        <xdr:cNvPr id="360" name="普通建設事業費平均値テキスト"/>
        <xdr:cNvSpPr txBox="1"/>
      </xdr:nvSpPr>
      <xdr:spPr>
        <a:xfrm>
          <a:off x="10528300" y="9929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133679</xdr:rowOff>
    </xdr:from>
    <xdr:to>
      <xdr:col>15</xdr:col>
      <xdr:colOff>231775</xdr:colOff>
      <xdr:row>59</xdr:row>
      <xdr:rowOff>63829</xdr:rowOff>
    </xdr:to>
    <xdr:sp macro="" textlink="">
      <xdr:nvSpPr>
        <xdr:cNvPr id="361" name="フローチャート : 判断 360"/>
        <xdr:cNvSpPr/>
      </xdr:nvSpPr>
      <xdr:spPr>
        <a:xfrm>
          <a:off x="10426700" y="1007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51395</xdr:rowOff>
    </xdr:from>
    <xdr:to>
      <xdr:col>14</xdr:col>
      <xdr:colOff>28575</xdr:colOff>
      <xdr:row>59</xdr:row>
      <xdr:rowOff>53591</xdr:rowOff>
    </xdr:to>
    <xdr:cxnSp macro="">
      <xdr:nvCxnSpPr>
        <xdr:cNvPr id="362" name="直線コネクタ 361"/>
        <xdr:cNvCxnSpPr/>
      </xdr:nvCxnSpPr>
      <xdr:spPr>
        <a:xfrm flipV="1">
          <a:off x="8750300" y="10166945"/>
          <a:ext cx="8890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123762</xdr:rowOff>
    </xdr:from>
    <xdr:to>
      <xdr:col>14</xdr:col>
      <xdr:colOff>79375</xdr:colOff>
      <xdr:row>59</xdr:row>
      <xdr:rowOff>53912</xdr:rowOff>
    </xdr:to>
    <xdr:sp macro="" textlink="">
      <xdr:nvSpPr>
        <xdr:cNvPr id="363" name="フローチャート : 判断 362"/>
        <xdr:cNvSpPr/>
      </xdr:nvSpPr>
      <xdr:spPr>
        <a:xfrm>
          <a:off x="9588500" y="1006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70439</xdr:rowOff>
    </xdr:from>
    <xdr:ext cx="534377" cy="259045"/>
    <xdr:sp macro="" textlink="">
      <xdr:nvSpPr>
        <xdr:cNvPr id="364" name="テキスト ボックス 363"/>
        <xdr:cNvSpPr txBox="1"/>
      </xdr:nvSpPr>
      <xdr:spPr>
        <a:xfrm>
          <a:off x="9372111" y="98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43486</xdr:rowOff>
    </xdr:from>
    <xdr:to>
      <xdr:col>12</xdr:col>
      <xdr:colOff>511175</xdr:colOff>
      <xdr:row>59</xdr:row>
      <xdr:rowOff>53591</xdr:rowOff>
    </xdr:to>
    <xdr:cxnSp macro="">
      <xdr:nvCxnSpPr>
        <xdr:cNvPr id="365" name="直線コネクタ 364"/>
        <xdr:cNvCxnSpPr/>
      </xdr:nvCxnSpPr>
      <xdr:spPr>
        <a:xfrm>
          <a:off x="7861300" y="10159036"/>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128499</xdr:rowOff>
    </xdr:from>
    <xdr:to>
      <xdr:col>12</xdr:col>
      <xdr:colOff>561975</xdr:colOff>
      <xdr:row>59</xdr:row>
      <xdr:rowOff>58649</xdr:rowOff>
    </xdr:to>
    <xdr:sp macro="" textlink="">
      <xdr:nvSpPr>
        <xdr:cNvPr id="366" name="フローチャート : 判断 365"/>
        <xdr:cNvSpPr/>
      </xdr:nvSpPr>
      <xdr:spPr>
        <a:xfrm>
          <a:off x="8699500" y="1007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75176</xdr:rowOff>
    </xdr:from>
    <xdr:ext cx="534377" cy="259045"/>
    <xdr:sp macro="" textlink="">
      <xdr:nvSpPr>
        <xdr:cNvPr id="367" name="テキスト ボックス 366"/>
        <xdr:cNvSpPr txBox="1"/>
      </xdr:nvSpPr>
      <xdr:spPr>
        <a:xfrm>
          <a:off x="8483111" y="984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43486</xdr:rowOff>
    </xdr:from>
    <xdr:to>
      <xdr:col>11</xdr:col>
      <xdr:colOff>307975</xdr:colOff>
      <xdr:row>59</xdr:row>
      <xdr:rowOff>61845</xdr:rowOff>
    </xdr:to>
    <xdr:cxnSp macro="">
      <xdr:nvCxnSpPr>
        <xdr:cNvPr id="368" name="直線コネクタ 367"/>
        <xdr:cNvCxnSpPr/>
      </xdr:nvCxnSpPr>
      <xdr:spPr>
        <a:xfrm flipV="1">
          <a:off x="6972300" y="10159036"/>
          <a:ext cx="889000" cy="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127665</xdr:rowOff>
    </xdr:from>
    <xdr:to>
      <xdr:col>11</xdr:col>
      <xdr:colOff>358775</xdr:colOff>
      <xdr:row>59</xdr:row>
      <xdr:rowOff>57815</xdr:rowOff>
    </xdr:to>
    <xdr:sp macro="" textlink="">
      <xdr:nvSpPr>
        <xdr:cNvPr id="369" name="フローチャート : 判断 368"/>
        <xdr:cNvSpPr/>
      </xdr:nvSpPr>
      <xdr:spPr>
        <a:xfrm>
          <a:off x="7810500" y="1007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74342</xdr:rowOff>
    </xdr:from>
    <xdr:ext cx="534377" cy="259045"/>
    <xdr:sp macro="" textlink="">
      <xdr:nvSpPr>
        <xdr:cNvPr id="370" name="テキスト ボックス 369"/>
        <xdr:cNvSpPr txBox="1"/>
      </xdr:nvSpPr>
      <xdr:spPr>
        <a:xfrm>
          <a:off x="7594111" y="98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142796</xdr:rowOff>
    </xdr:from>
    <xdr:to>
      <xdr:col>10</xdr:col>
      <xdr:colOff>155575</xdr:colOff>
      <xdr:row>59</xdr:row>
      <xdr:rowOff>72946</xdr:rowOff>
    </xdr:to>
    <xdr:sp macro="" textlink="">
      <xdr:nvSpPr>
        <xdr:cNvPr id="371" name="フローチャート : 判断 370"/>
        <xdr:cNvSpPr/>
      </xdr:nvSpPr>
      <xdr:spPr>
        <a:xfrm>
          <a:off x="6921500" y="100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89473</xdr:rowOff>
    </xdr:from>
    <xdr:ext cx="534377" cy="259045"/>
    <xdr:sp macro="" textlink="">
      <xdr:nvSpPr>
        <xdr:cNvPr id="372" name="テキスト ボックス 371"/>
        <xdr:cNvSpPr txBox="1"/>
      </xdr:nvSpPr>
      <xdr:spPr>
        <a:xfrm>
          <a:off x="6705111" y="98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154790</xdr:rowOff>
    </xdr:from>
    <xdr:to>
      <xdr:col>15</xdr:col>
      <xdr:colOff>231775</xdr:colOff>
      <xdr:row>59</xdr:row>
      <xdr:rowOff>84940</xdr:rowOff>
    </xdr:to>
    <xdr:sp macro="" textlink="">
      <xdr:nvSpPr>
        <xdr:cNvPr id="378" name="円/楕円 377"/>
        <xdr:cNvSpPr/>
      </xdr:nvSpPr>
      <xdr:spPr>
        <a:xfrm>
          <a:off x="10426700" y="100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112106</xdr:rowOff>
    </xdr:from>
    <xdr:ext cx="534377" cy="259045"/>
    <xdr:sp macro="" textlink="">
      <xdr:nvSpPr>
        <xdr:cNvPr id="379" name="普通建設事業費該当値テキスト"/>
        <xdr:cNvSpPr txBox="1"/>
      </xdr:nvSpPr>
      <xdr:spPr>
        <a:xfrm>
          <a:off x="10528300" y="100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59,471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595</xdr:rowOff>
    </xdr:from>
    <xdr:to>
      <xdr:col>14</xdr:col>
      <xdr:colOff>79375</xdr:colOff>
      <xdr:row>59</xdr:row>
      <xdr:rowOff>102195</xdr:rowOff>
    </xdr:to>
    <xdr:sp macro="" textlink="">
      <xdr:nvSpPr>
        <xdr:cNvPr id="380" name="円/楕円 379"/>
        <xdr:cNvSpPr/>
      </xdr:nvSpPr>
      <xdr:spPr>
        <a:xfrm>
          <a:off x="9588500" y="101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93322</xdr:rowOff>
    </xdr:from>
    <xdr:ext cx="534377" cy="259045"/>
    <xdr:sp macro="" textlink="">
      <xdr:nvSpPr>
        <xdr:cNvPr id="381" name="テキスト ボックス 380"/>
        <xdr:cNvSpPr txBox="1"/>
      </xdr:nvSpPr>
      <xdr:spPr>
        <a:xfrm>
          <a:off x="9372111" y="1020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2791</xdr:rowOff>
    </xdr:from>
    <xdr:to>
      <xdr:col>12</xdr:col>
      <xdr:colOff>561975</xdr:colOff>
      <xdr:row>59</xdr:row>
      <xdr:rowOff>104391</xdr:rowOff>
    </xdr:to>
    <xdr:sp macro="" textlink="">
      <xdr:nvSpPr>
        <xdr:cNvPr id="382" name="円/楕円 381"/>
        <xdr:cNvSpPr/>
      </xdr:nvSpPr>
      <xdr:spPr>
        <a:xfrm>
          <a:off x="8699500" y="101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95518</xdr:rowOff>
    </xdr:from>
    <xdr:ext cx="534377" cy="259045"/>
    <xdr:sp macro="" textlink="">
      <xdr:nvSpPr>
        <xdr:cNvPr id="383" name="テキスト ボックス 382"/>
        <xdr:cNvSpPr txBox="1"/>
      </xdr:nvSpPr>
      <xdr:spPr>
        <a:xfrm>
          <a:off x="8483111" y="102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164136</xdr:rowOff>
    </xdr:from>
    <xdr:to>
      <xdr:col>11</xdr:col>
      <xdr:colOff>358775</xdr:colOff>
      <xdr:row>59</xdr:row>
      <xdr:rowOff>94286</xdr:rowOff>
    </xdr:to>
    <xdr:sp macro="" textlink="">
      <xdr:nvSpPr>
        <xdr:cNvPr id="384" name="円/楕円 383"/>
        <xdr:cNvSpPr/>
      </xdr:nvSpPr>
      <xdr:spPr>
        <a:xfrm>
          <a:off x="7810500" y="101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85413</xdr:rowOff>
    </xdr:from>
    <xdr:ext cx="534377" cy="259045"/>
    <xdr:sp macro="" textlink="">
      <xdr:nvSpPr>
        <xdr:cNvPr id="385" name="テキスト ボックス 384"/>
        <xdr:cNvSpPr txBox="1"/>
      </xdr:nvSpPr>
      <xdr:spPr>
        <a:xfrm>
          <a:off x="7594111" y="102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11045</xdr:rowOff>
    </xdr:from>
    <xdr:to>
      <xdr:col>10</xdr:col>
      <xdr:colOff>155575</xdr:colOff>
      <xdr:row>59</xdr:row>
      <xdr:rowOff>112645</xdr:rowOff>
    </xdr:to>
    <xdr:sp macro="" textlink="">
      <xdr:nvSpPr>
        <xdr:cNvPr id="386" name="円/楕円 385"/>
        <xdr:cNvSpPr/>
      </xdr:nvSpPr>
      <xdr:spPr>
        <a:xfrm>
          <a:off x="6921500" y="101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103772</xdr:rowOff>
    </xdr:from>
    <xdr:ext cx="534377" cy="259045"/>
    <xdr:sp macro="" textlink="">
      <xdr:nvSpPr>
        <xdr:cNvPr id="387" name="テキスト ボックス 386"/>
        <xdr:cNvSpPr txBox="1"/>
      </xdr:nvSpPr>
      <xdr:spPr>
        <a:xfrm>
          <a:off x="6705111" y="102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401" name="テキスト ボックス 40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3" name="テキスト ボックス 40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5" name="テキスト ボックス 40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7" name="テキスト ボックス 40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9" name="テキスト ボックス 40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97809</xdr:rowOff>
    </xdr:from>
    <xdr:to>
      <xdr:col>15</xdr:col>
      <xdr:colOff>180340</xdr:colOff>
      <xdr:row>79</xdr:row>
      <xdr:rowOff>41611</xdr:rowOff>
    </xdr:to>
    <xdr:cxnSp macro="">
      <xdr:nvCxnSpPr>
        <xdr:cNvPr id="411" name="直線コネクタ 410"/>
        <xdr:cNvCxnSpPr/>
      </xdr:nvCxnSpPr>
      <xdr:spPr>
        <a:xfrm flipV="1">
          <a:off x="10475595" y="12099309"/>
          <a:ext cx="1270" cy="148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61789</xdr:rowOff>
    </xdr:from>
    <xdr:ext cx="469744" cy="259045"/>
    <xdr:sp macro="" textlink="">
      <xdr:nvSpPr>
        <xdr:cNvPr id="412" name="普通建設事業費 （ うち新規整備　）最小値テキスト"/>
        <xdr:cNvSpPr txBox="1"/>
      </xdr:nvSpPr>
      <xdr:spPr>
        <a:xfrm>
          <a:off x="10528300" y="1360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2,235</a:t>
          </a:r>
          <a:endParaRPr kumimoji="1" lang="ja-JP" altLang="en-US" sz="1000" b="1">
            <a:latin typeface="ＭＳ Ｐゴシック"/>
          </a:endParaRPr>
        </a:p>
      </xdr:txBody>
    </xdr:sp>
    <xdr:clientData/>
  </xdr:oneCellAnchor>
  <xdr:twoCellAnchor>
    <xdr:from>
      <xdr:col>15</xdr:col>
      <xdr:colOff>92075</xdr:colOff>
      <xdr:row>79</xdr:row>
      <xdr:rowOff>41611</xdr:rowOff>
    </xdr:from>
    <xdr:to>
      <xdr:col>15</xdr:col>
      <xdr:colOff>269875</xdr:colOff>
      <xdr:row>79</xdr:row>
      <xdr:rowOff>41611</xdr:rowOff>
    </xdr:to>
    <xdr:cxnSp macro="">
      <xdr:nvCxnSpPr>
        <xdr:cNvPr id="413" name="直線コネクタ 412"/>
        <xdr:cNvCxnSpPr/>
      </xdr:nvCxnSpPr>
      <xdr:spPr>
        <a:xfrm>
          <a:off x="10388600" y="13586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44486</xdr:rowOff>
    </xdr:from>
    <xdr:ext cx="690189" cy="259045"/>
    <xdr:sp macro="" textlink="">
      <xdr:nvSpPr>
        <xdr:cNvPr id="414" name="普通建設事業費 （ うち新規整備　）最大値テキスト"/>
        <xdr:cNvSpPr txBox="1"/>
      </xdr:nvSpPr>
      <xdr:spPr>
        <a:xfrm>
          <a:off x="10528300" y="118745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1,172,985</a:t>
          </a:r>
          <a:endParaRPr kumimoji="1" lang="ja-JP" altLang="en-US" sz="1000" b="1">
            <a:latin typeface="ＭＳ Ｐゴシック"/>
          </a:endParaRPr>
        </a:p>
      </xdr:txBody>
    </xdr:sp>
    <xdr:clientData/>
  </xdr:oneCellAnchor>
  <xdr:twoCellAnchor>
    <xdr:from>
      <xdr:col>15</xdr:col>
      <xdr:colOff>92075</xdr:colOff>
      <xdr:row>70</xdr:row>
      <xdr:rowOff>97809</xdr:rowOff>
    </xdr:from>
    <xdr:to>
      <xdr:col>15</xdr:col>
      <xdr:colOff>269875</xdr:colOff>
      <xdr:row>70</xdr:row>
      <xdr:rowOff>97809</xdr:rowOff>
    </xdr:to>
    <xdr:cxnSp macro="">
      <xdr:nvCxnSpPr>
        <xdr:cNvPr id="415" name="直線コネクタ 414"/>
        <xdr:cNvCxnSpPr/>
      </xdr:nvCxnSpPr>
      <xdr:spPr>
        <a:xfrm>
          <a:off x="10388600" y="120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6291</xdr:rowOff>
    </xdr:from>
    <xdr:to>
      <xdr:col>15</xdr:col>
      <xdr:colOff>180975</xdr:colOff>
      <xdr:row>79</xdr:row>
      <xdr:rowOff>31857</xdr:rowOff>
    </xdr:to>
    <xdr:cxnSp macro="">
      <xdr:nvCxnSpPr>
        <xdr:cNvPr id="416" name="直線コネクタ 415"/>
        <xdr:cNvCxnSpPr/>
      </xdr:nvCxnSpPr>
      <xdr:spPr>
        <a:xfrm flipV="1">
          <a:off x="9639300" y="13550841"/>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106239</xdr:rowOff>
    </xdr:from>
    <xdr:ext cx="534377" cy="259045"/>
    <xdr:sp macro="" textlink="">
      <xdr:nvSpPr>
        <xdr:cNvPr id="417" name="普通建設事業費 （ うち新規整備　）平均値テキスト"/>
        <xdr:cNvSpPr txBox="1"/>
      </xdr:nvSpPr>
      <xdr:spPr>
        <a:xfrm>
          <a:off x="10528300" y="1347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127812</xdr:rowOff>
    </xdr:from>
    <xdr:to>
      <xdr:col>15</xdr:col>
      <xdr:colOff>231775</xdr:colOff>
      <xdr:row>79</xdr:row>
      <xdr:rowOff>57962</xdr:rowOff>
    </xdr:to>
    <xdr:sp macro="" textlink="">
      <xdr:nvSpPr>
        <xdr:cNvPr id="418" name="フローチャート : 判断 417"/>
        <xdr:cNvSpPr/>
      </xdr:nvSpPr>
      <xdr:spPr>
        <a:xfrm>
          <a:off x="10426700" y="1350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31857</xdr:rowOff>
    </xdr:from>
    <xdr:to>
      <xdr:col>14</xdr:col>
      <xdr:colOff>28575</xdr:colOff>
      <xdr:row>79</xdr:row>
      <xdr:rowOff>38832</xdr:rowOff>
    </xdr:to>
    <xdr:cxnSp macro="">
      <xdr:nvCxnSpPr>
        <xdr:cNvPr id="419" name="直線コネクタ 418"/>
        <xdr:cNvCxnSpPr/>
      </xdr:nvCxnSpPr>
      <xdr:spPr>
        <a:xfrm flipV="1">
          <a:off x="8750300" y="13576407"/>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104614</xdr:rowOff>
    </xdr:from>
    <xdr:to>
      <xdr:col>14</xdr:col>
      <xdr:colOff>79375</xdr:colOff>
      <xdr:row>79</xdr:row>
      <xdr:rowOff>34764</xdr:rowOff>
    </xdr:to>
    <xdr:sp macro="" textlink="">
      <xdr:nvSpPr>
        <xdr:cNvPr id="420" name="フローチャート : 判断 419"/>
        <xdr:cNvSpPr/>
      </xdr:nvSpPr>
      <xdr:spPr>
        <a:xfrm>
          <a:off x="9588500" y="1347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51291</xdr:rowOff>
    </xdr:from>
    <xdr:ext cx="534377" cy="259045"/>
    <xdr:sp macro="" textlink="">
      <xdr:nvSpPr>
        <xdr:cNvPr id="421" name="テキスト ボックス 420"/>
        <xdr:cNvSpPr txBox="1"/>
      </xdr:nvSpPr>
      <xdr:spPr>
        <a:xfrm>
          <a:off x="9372111" y="132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119607</xdr:rowOff>
    </xdr:from>
    <xdr:to>
      <xdr:col>12</xdr:col>
      <xdr:colOff>561975</xdr:colOff>
      <xdr:row>79</xdr:row>
      <xdr:rowOff>49757</xdr:rowOff>
    </xdr:to>
    <xdr:sp macro="" textlink="">
      <xdr:nvSpPr>
        <xdr:cNvPr id="422" name="フローチャート : 判断 421"/>
        <xdr:cNvSpPr/>
      </xdr:nvSpPr>
      <xdr:spPr>
        <a:xfrm>
          <a:off x="8699500" y="1349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66284</xdr:rowOff>
    </xdr:from>
    <xdr:ext cx="534377" cy="259045"/>
    <xdr:sp macro="" textlink="">
      <xdr:nvSpPr>
        <xdr:cNvPr id="423" name="テキスト ボックス 422"/>
        <xdr:cNvSpPr txBox="1"/>
      </xdr:nvSpPr>
      <xdr:spPr>
        <a:xfrm>
          <a:off x="8483111" y="132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126941</xdr:rowOff>
    </xdr:from>
    <xdr:to>
      <xdr:col>15</xdr:col>
      <xdr:colOff>231775</xdr:colOff>
      <xdr:row>79</xdr:row>
      <xdr:rowOff>57091</xdr:rowOff>
    </xdr:to>
    <xdr:sp macro="" textlink="">
      <xdr:nvSpPr>
        <xdr:cNvPr id="429" name="円/楕円 428"/>
        <xdr:cNvSpPr/>
      </xdr:nvSpPr>
      <xdr:spPr>
        <a:xfrm>
          <a:off x="10426700" y="135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86318</xdr:rowOff>
    </xdr:from>
    <xdr:ext cx="534377" cy="259045"/>
    <xdr:sp macro="" textlink="">
      <xdr:nvSpPr>
        <xdr:cNvPr id="430" name="普通建設事業費 （ うち新規整備　）該当値テキスト"/>
        <xdr:cNvSpPr txBox="1"/>
      </xdr:nvSpPr>
      <xdr:spPr>
        <a:xfrm>
          <a:off x="10528300" y="1328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152507</xdr:rowOff>
    </xdr:from>
    <xdr:to>
      <xdr:col>14</xdr:col>
      <xdr:colOff>79375</xdr:colOff>
      <xdr:row>79</xdr:row>
      <xdr:rowOff>82657</xdr:rowOff>
    </xdr:to>
    <xdr:sp macro="" textlink="">
      <xdr:nvSpPr>
        <xdr:cNvPr id="431" name="円/楕円 430"/>
        <xdr:cNvSpPr/>
      </xdr:nvSpPr>
      <xdr:spPr>
        <a:xfrm>
          <a:off x="9588500" y="135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73784</xdr:rowOff>
    </xdr:from>
    <xdr:ext cx="469744" cy="259045"/>
    <xdr:sp macro="" textlink="">
      <xdr:nvSpPr>
        <xdr:cNvPr id="432" name="テキスト ボックス 431"/>
        <xdr:cNvSpPr txBox="1"/>
      </xdr:nvSpPr>
      <xdr:spPr>
        <a:xfrm>
          <a:off x="9404427" y="1361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159482</xdr:rowOff>
    </xdr:from>
    <xdr:to>
      <xdr:col>12</xdr:col>
      <xdr:colOff>561975</xdr:colOff>
      <xdr:row>79</xdr:row>
      <xdr:rowOff>89632</xdr:rowOff>
    </xdr:to>
    <xdr:sp macro="" textlink="">
      <xdr:nvSpPr>
        <xdr:cNvPr id="433" name="円/楕円 432"/>
        <xdr:cNvSpPr/>
      </xdr:nvSpPr>
      <xdr:spPr>
        <a:xfrm>
          <a:off x="8699500" y="135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80759</xdr:rowOff>
    </xdr:from>
    <xdr:ext cx="469744" cy="259045"/>
    <xdr:sp macro="" textlink="">
      <xdr:nvSpPr>
        <xdr:cNvPr id="434" name="テキスト ボックス 433"/>
        <xdr:cNvSpPr txBox="1"/>
      </xdr:nvSpPr>
      <xdr:spPr>
        <a:xfrm>
          <a:off x="8515427" y="1362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4336</xdr:rowOff>
    </xdr:from>
    <xdr:to>
      <xdr:col>15</xdr:col>
      <xdr:colOff>180340</xdr:colOff>
      <xdr:row>98</xdr:row>
      <xdr:rowOff>145252</xdr:rowOff>
    </xdr:to>
    <xdr:cxnSp macro="">
      <xdr:nvCxnSpPr>
        <xdr:cNvPr id="460" name="直線コネクタ 459"/>
        <xdr:cNvCxnSpPr/>
      </xdr:nvCxnSpPr>
      <xdr:spPr>
        <a:xfrm flipV="1">
          <a:off x="10475595" y="15606286"/>
          <a:ext cx="1270" cy="1341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149079</xdr:rowOff>
    </xdr:from>
    <xdr:ext cx="469744" cy="259045"/>
    <xdr:sp macro="" textlink="">
      <xdr:nvSpPr>
        <xdr:cNvPr id="461" name="普通建設事業費 （ うち更新整備　）最小値テキスト"/>
        <xdr:cNvSpPr txBox="1"/>
      </xdr:nvSpPr>
      <xdr:spPr>
        <a:xfrm>
          <a:off x="10528300" y="169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7,660</a:t>
          </a:r>
          <a:endParaRPr kumimoji="1" lang="ja-JP" altLang="en-US" sz="1000" b="1">
            <a:latin typeface="ＭＳ Ｐゴシック"/>
          </a:endParaRPr>
        </a:p>
      </xdr:txBody>
    </xdr:sp>
    <xdr:clientData/>
  </xdr:oneCellAnchor>
  <xdr:twoCellAnchor>
    <xdr:from>
      <xdr:col>15</xdr:col>
      <xdr:colOff>92075</xdr:colOff>
      <xdr:row>98</xdr:row>
      <xdr:rowOff>145252</xdr:rowOff>
    </xdr:from>
    <xdr:to>
      <xdr:col>15</xdr:col>
      <xdr:colOff>269875</xdr:colOff>
      <xdr:row>98</xdr:row>
      <xdr:rowOff>145252</xdr:rowOff>
    </xdr:to>
    <xdr:cxnSp macro="">
      <xdr:nvCxnSpPr>
        <xdr:cNvPr id="462" name="直線コネクタ 461"/>
        <xdr:cNvCxnSpPr/>
      </xdr:nvCxnSpPr>
      <xdr:spPr>
        <a:xfrm>
          <a:off x="10388600" y="1694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122463</xdr:rowOff>
    </xdr:from>
    <xdr:ext cx="534377" cy="259045"/>
    <xdr:sp macro="" textlink="">
      <xdr:nvSpPr>
        <xdr:cNvPr id="463" name="普通建設事業費 （ うち更新整備　）最大値テキスト"/>
        <xdr:cNvSpPr txBox="1"/>
      </xdr:nvSpPr>
      <xdr:spPr>
        <a:xfrm>
          <a:off x="10528300" y="153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89,790</a:t>
          </a:r>
          <a:endParaRPr kumimoji="1" lang="ja-JP" altLang="en-US" sz="1000" b="1">
            <a:latin typeface="ＭＳ Ｐゴシック"/>
          </a:endParaRPr>
        </a:p>
      </xdr:txBody>
    </xdr:sp>
    <xdr:clientData/>
  </xdr:oneCellAnchor>
  <xdr:twoCellAnchor>
    <xdr:from>
      <xdr:col>15</xdr:col>
      <xdr:colOff>92075</xdr:colOff>
      <xdr:row>91</xdr:row>
      <xdr:rowOff>4336</xdr:rowOff>
    </xdr:from>
    <xdr:to>
      <xdr:col>15</xdr:col>
      <xdr:colOff>269875</xdr:colOff>
      <xdr:row>91</xdr:row>
      <xdr:rowOff>4336</xdr:rowOff>
    </xdr:to>
    <xdr:cxnSp macro="">
      <xdr:nvCxnSpPr>
        <xdr:cNvPr id="464" name="直線コネクタ 463"/>
        <xdr:cNvCxnSpPr/>
      </xdr:nvCxnSpPr>
      <xdr:spPr>
        <a:xfrm>
          <a:off x="10388600" y="1560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80183</xdr:rowOff>
    </xdr:from>
    <xdr:to>
      <xdr:col>15</xdr:col>
      <xdr:colOff>180975</xdr:colOff>
      <xdr:row>97</xdr:row>
      <xdr:rowOff>100282</xdr:rowOff>
    </xdr:to>
    <xdr:cxnSp macro="">
      <xdr:nvCxnSpPr>
        <xdr:cNvPr id="465" name="直線コネクタ 464"/>
        <xdr:cNvCxnSpPr/>
      </xdr:nvCxnSpPr>
      <xdr:spPr>
        <a:xfrm flipV="1">
          <a:off x="9639300" y="16710833"/>
          <a:ext cx="838200" cy="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34903</xdr:rowOff>
    </xdr:from>
    <xdr:ext cx="534377" cy="259045"/>
    <xdr:sp macro="" textlink="">
      <xdr:nvSpPr>
        <xdr:cNvPr id="466" name="普通建設事業費 （ うち更新整備　）平均値テキスト"/>
        <xdr:cNvSpPr txBox="1"/>
      </xdr:nvSpPr>
      <xdr:spPr>
        <a:xfrm>
          <a:off x="10528300" y="1632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33,708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12026</xdr:rowOff>
    </xdr:from>
    <xdr:to>
      <xdr:col>15</xdr:col>
      <xdr:colOff>231775</xdr:colOff>
      <xdr:row>96</xdr:row>
      <xdr:rowOff>113626</xdr:rowOff>
    </xdr:to>
    <xdr:sp macro="" textlink="">
      <xdr:nvSpPr>
        <xdr:cNvPr id="467" name="フローチャート : 判断 466"/>
        <xdr:cNvSpPr/>
      </xdr:nvSpPr>
      <xdr:spPr>
        <a:xfrm>
          <a:off x="104267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158054</xdr:rowOff>
    </xdr:from>
    <xdr:to>
      <xdr:col>14</xdr:col>
      <xdr:colOff>28575</xdr:colOff>
      <xdr:row>97</xdr:row>
      <xdr:rowOff>100282</xdr:rowOff>
    </xdr:to>
    <xdr:cxnSp macro="">
      <xdr:nvCxnSpPr>
        <xdr:cNvPr id="468" name="直線コネクタ 467"/>
        <xdr:cNvCxnSpPr/>
      </xdr:nvCxnSpPr>
      <xdr:spPr>
        <a:xfrm>
          <a:off x="8750300" y="16617254"/>
          <a:ext cx="889000" cy="1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169628</xdr:rowOff>
    </xdr:from>
    <xdr:to>
      <xdr:col>14</xdr:col>
      <xdr:colOff>79375</xdr:colOff>
      <xdr:row>97</xdr:row>
      <xdr:rowOff>99778</xdr:rowOff>
    </xdr:to>
    <xdr:sp macro="" textlink="">
      <xdr:nvSpPr>
        <xdr:cNvPr id="469" name="フローチャート : 判断 468"/>
        <xdr:cNvSpPr/>
      </xdr:nvSpPr>
      <xdr:spPr>
        <a:xfrm>
          <a:off x="95885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116305</xdr:rowOff>
    </xdr:from>
    <xdr:ext cx="534377" cy="259045"/>
    <xdr:sp macro="" textlink="">
      <xdr:nvSpPr>
        <xdr:cNvPr id="470" name="テキスト ボックス 469"/>
        <xdr:cNvSpPr txBox="1"/>
      </xdr:nvSpPr>
      <xdr:spPr>
        <a:xfrm>
          <a:off x="9372111" y="164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11339</xdr:rowOff>
    </xdr:from>
    <xdr:to>
      <xdr:col>12</xdr:col>
      <xdr:colOff>561975</xdr:colOff>
      <xdr:row>96</xdr:row>
      <xdr:rowOff>112939</xdr:rowOff>
    </xdr:to>
    <xdr:sp macro="" textlink="">
      <xdr:nvSpPr>
        <xdr:cNvPr id="471" name="フローチャート : 判断 470"/>
        <xdr:cNvSpPr/>
      </xdr:nvSpPr>
      <xdr:spPr>
        <a:xfrm>
          <a:off x="8699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129466</xdr:rowOff>
    </xdr:from>
    <xdr:ext cx="534377" cy="259045"/>
    <xdr:sp macro="" textlink="">
      <xdr:nvSpPr>
        <xdr:cNvPr id="472" name="テキスト ボックス 471"/>
        <xdr:cNvSpPr txBox="1"/>
      </xdr:nvSpPr>
      <xdr:spPr>
        <a:xfrm>
          <a:off x="8483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29383</xdr:rowOff>
    </xdr:from>
    <xdr:to>
      <xdr:col>15</xdr:col>
      <xdr:colOff>231775</xdr:colOff>
      <xdr:row>97</xdr:row>
      <xdr:rowOff>130983</xdr:rowOff>
    </xdr:to>
    <xdr:sp macro="" textlink="">
      <xdr:nvSpPr>
        <xdr:cNvPr id="478" name="円/楕円 477"/>
        <xdr:cNvSpPr/>
      </xdr:nvSpPr>
      <xdr:spPr>
        <a:xfrm>
          <a:off x="10426700" y="166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7810</xdr:rowOff>
    </xdr:from>
    <xdr:ext cx="534377" cy="259045"/>
    <xdr:sp macro="" textlink="">
      <xdr:nvSpPr>
        <xdr:cNvPr id="479" name="普通建設事業費 （ うち更新整備　）該当値テキスト"/>
        <xdr:cNvSpPr txBox="1"/>
      </xdr:nvSpPr>
      <xdr:spPr>
        <a:xfrm>
          <a:off x="10528300" y="166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49482</xdr:rowOff>
    </xdr:from>
    <xdr:to>
      <xdr:col>14</xdr:col>
      <xdr:colOff>79375</xdr:colOff>
      <xdr:row>97</xdr:row>
      <xdr:rowOff>151082</xdr:rowOff>
    </xdr:to>
    <xdr:sp macro="" textlink="">
      <xdr:nvSpPr>
        <xdr:cNvPr id="480" name="円/楕円 479"/>
        <xdr:cNvSpPr/>
      </xdr:nvSpPr>
      <xdr:spPr>
        <a:xfrm>
          <a:off x="9588500" y="1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142209</xdr:rowOff>
    </xdr:from>
    <xdr:ext cx="534377" cy="259045"/>
    <xdr:sp macro="" textlink="">
      <xdr:nvSpPr>
        <xdr:cNvPr id="481" name="テキスト ボックス 480"/>
        <xdr:cNvSpPr txBox="1"/>
      </xdr:nvSpPr>
      <xdr:spPr>
        <a:xfrm>
          <a:off x="9372111" y="167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107254</xdr:rowOff>
    </xdr:from>
    <xdr:to>
      <xdr:col>12</xdr:col>
      <xdr:colOff>561975</xdr:colOff>
      <xdr:row>97</xdr:row>
      <xdr:rowOff>37404</xdr:rowOff>
    </xdr:to>
    <xdr:sp macro="" textlink="">
      <xdr:nvSpPr>
        <xdr:cNvPr id="482" name="円/楕円 481"/>
        <xdr:cNvSpPr/>
      </xdr:nvSpPr>
      <xdr:spPr>
        <a:xfrm>
          <a:off x="86995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28531</xdr:rowOff>
    </xdr:from>
    <xdr:ext cx="534377" cy="259045"/>
    <xdr:sp macro="" textlink="">
      <xdr:nvSpPr>
        <xdr:cNvPr id="483" name="テキスト ボックス 482"/>
        <xdr:cNvSpPr txBox="1"/>
      </xdr:nvSpPr>
      <xdr:spPr>
        <a:xfrm>
          <a:off x="8483111" y="166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20988</xdr:rowOff>
    </xdr:from>
    <xdr:to>
      <xdr:col>23</xdr:col>
      <xdr:colOff>516889</xdr:colOff>
      <xdr:row>38</xdr:row>
      <xdr:rowOff>139700</xdr:rowOff>
    </xdr:to>
    <xdr:cxnSp macro="">
      <xdr:nvCxnSpPr>
        <xdr:cNvPr id="505" name="直線コネクタ 504"/>
        <xdr:cNvCxnSpPr/>
      </xdr:nvCxnSpPr>
      <xdr:spPr>
        <a:xfrm flipV="1">
          <a:off x="16317595" y="5335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17990</xdr:rowOff>
    </xdr:from>
    <xdr:ext cx="249299" cy="259045"/>
    <xdr:sp macro="" textlink="">
      <xdr:nvSpPr>
        <xdr:cNvPr id="506" name="災害復旧事業費最小値テキスト"/>
        <xdr:cNvSpPr txBox="1"/>
      </xdr:nvSpPr>
      <xdr:spPr>
        <a:xfrm>
          <a:off x="16370300" y="6704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139115</xdr:rowOff>
    </xdr:from>
    <xdr:ext cx="599010" cy="259045"/>
    <xdr:sp macro="" textlink="">
      <xdr:nvSpPr>
        <xdr:cNvPr id="508" name="災害復旧事業費最大値テキスト"/>
        <xdr:cNvSpPr txBox="1"/>
      </xdr:nvSpPr>
      <xdr:spPr>
        <a:xfrm>
          <a:off x="16370300" y="511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31</xdr:row>
      <xdr:rowOff>20988</xdr:rowOff>
    </xdr:from>
    <xdr:to>
      <xdr:col>23</xdr:col>
      <xdr:colOff>606425</xdr:colOff>
      <xdr:row>31</xdr:row>
      <xdr:rowOff>20988</xdr:rowOff>
    </xdr:to>
    <xdr:cxnSp macro="">
      <xdr:nvCxnSpPr>
        <xdr:cNvPr id="509" name="直線コネクタ 508"/>
        <xdr:cNvCxnSpPr/>
      </xdr:nvCxnSpPr>
      <xdr:spPr>
        <a:xfrm>
          <a:off x="16230600" y="533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130828</xdr:rowOff>
    </xdr:from>
    <xdr:to>
      <xdr:col>23</xdr:col>
      <xdr:colOff>517525</xdr:colOff>
      <xdr:row>38</xdr:row>
      <xdr:rowOff>139700</xdr:rowOff>
    </xdr:to>
    <xdr:cxnSp macro="">
      <xdr:nvCxnSpPr>
        <xdr:cNvPr id="510" name="直線コネクタ 509"/>
        <xdr:cNvCxnSpPr/>
      </xdr:nvCxnSpPr>
      <xdr:spPr>
        <a:xfrm>
          <a:off x="15481300" y="6645928"/>
          <a:ext cx="8382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106890</xdr:rowOff>
    </xdr:from>
    <xdr:ext cx="469744" cy="259045"/>
    <xdr:sp macro="" textlink="">
      <xdr:nvSpPr>
        <xdr:cNvPr id="511" name="災害復旧事業費平均値テキスト"/>
        <xdr:cNvSpPr txBox="1"/>
      </xdr:nvSpPr>
      <xdr:spPr>
        <a:xfrm>
          <a:off x="16370300" y="645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84013</xdr:rowOff>
    </xdr:from>
    <xdr:to>
      <xdr:col>23</xdr:col>
      <xdr:colOff>568325</xdr:colOff>
      <xdr:row>39</xdr:row>
      <xdr:rowOff>14163</xdr:rowOff>
    </xdr:to>
    <xdr:sp macro="" textlink="">
      <xdr:nvSpPr>
        <xdr:cNvPr id="512" name="フローチャート : 判断 511"/>
        <xdr:cNvSpPr/>
      </xdr:nvSpPr>
      <xdr:spPr>
        <a:xfrm>
          <a:off x="162687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130828</xdr:rowOff>
    </xdr:from>
    <xdr:to>
      <xdr:col>22</xdr:col>
      <xdr:colOff>365125</xdr:colOff>
      <xdr:row>38</xdr:row>
      <xdr:rowOff>134639</xdr:rowOff>
    </xdr:to>
    <xdr:cxnSp macro="">
      <xdr:nvCxnSpPr>
        <xdr:cNvPr id="513" name="直線コネクタ 512"/>
        <xdr:cNvCxnSpPr/>
      </xdr:nvCxnSpPr>
      <xdr:spPr>
        <a:xfrm flipV="1">
          <a:off x="14592300" y="6645928"/>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83245</xdr:rowOff>
    </xdr:from>
    <xdr:to>
      <xdr:col>22</xdr:col>
      <xdr:colOff>415925</xdr:colOff>
      <xdr:row>39</xdr:row>
      <xdr:rowOff>13395</xdr:rowOff>
    </xdr:to>
    <xdr:sp macro="" textlink="">
      <xdr:nvSpPr>
        <xdr:cNvPr id="514" name="フローチャート : 判断 513"/>
        <xdr:cNvSpPr/>
      </xdr:nvSpPr>
      <xdr:spPr>
        <a:xfrm>
          <a:off x="15430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4522</xdr:rowOff>
    </xdr:from>
    <xdr:ext cx="469744" cy="259045"/>
    <xdr:sp macro="" textlink="">
      <xdr:nvSpPr>
        <xdr:cNvPr id="515" name="テキスト ボックス 514"/>
        <xdr:cNvSpPr txBox="1"/>
      </xdr:nvSpPr>
      <xdr:spPr>
        <a:xfrm>
          <a:off x="15246427"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134639</xdr:rowOff>
    </xdr:from>
    <xdr:to>
      <xdr:col>21</xdr:col>
      <xdr:colOff>161925</xdr:colOff>
      <xdr:row>38</xdr:row>
      <xdr:rowOff>138609</xdr:rowOff>
    </xdr:to>
    <xdr:cxnSp macro="">
      <xdr:nvCxnSpPr>
        <xdr:cNvPr id="516" name="直線コネクタ 515"/>
        <xdr:cNvCxnSpPr/>
      </xdr:nvCxnSpPr>
      <xdr:spPr>
        <a:xfrm flipV="1">
          <a:off x="13703300" y="6649739"/>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78698</xdr:rowOff>
    </xdr:from>
    <xdr:to>
      <xdr:col>21</xdr:col>
      <xdr:colOff>212725</xdr:colOff>
      <xdr:row>39</xdr:row>
      <xdr:rowOff>8848</xdr:rowOff>
    </xdr:to>
    <xdr:sp macro="" textlink="">
      <xdr:nvSpPr>
        <xdr:cNvPr id="517" name="フローチャート : 判断 516"/>
        <xdr:cNvSpPr/>
      </xdr:nvSpPr>
      <xdr:spPr>
        <a:xfrm>
          <a:off x="14541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25375</xdr:rowOff>
    </xdr:from>
    <xdr:ext cx="469744" cy="259045"/>
    <xdr:sp macro="" textlink="">
      <xdr:nvSpPr>
        <xdr:cNvPr id="518" name="テキスト ボックス 517"/>
        <xdr:cNvSpPr txBox="1"/>
      </xdr:nvSpPr>
      <xdr:spPr>
        <a:xfrm>
          <a:off x="14357427"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138609</xdr:rowOff>
    </xdr:from>
    <xdr:to>
      <xdr:col>19</xdr:col>
      <xdr:colOff>644525</xdr:colOff>
      <xdr:row>38</xdr:row>
      <xdr:rowOff>139115</xdr:rowOff>
    </xdr:to>
    <xdr:cxnSp macro="">
      <xdr:nvCxnSpPr>
        <xdr:cNvPr id="519" name="直線コネクタ 518"/>
        <xdr:cNvCxnSpPr/>
      </xdr:nvCxnSpPr>
      <xdr:spPr>
        <a:xfrm flipV="1">
          <a:off x="12814300" y="6653709"/>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73001</xdr:rowOff>
    </xdr:from>
    <xdr:to>
      <xdr:col>20</xdr:col>
      <xdr:colOff>9525</xdr:colOff>
      <xdr:row>39</xdr:row>
      <xdr:rowOff>3151</xdr:rowOff>
    </xdr:to>
    <xdr:sp macro="" textlink="">
      <xdr:nvSpPr>
        <xdr:cNvPr id="520" name="フローチャート : 判断 519"/>
        <xdr:cNvSpPr/>
      </xdr:nvSpPr>
      <xdr:spPr>
        <a:xfrm>
          <a:off x="13652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19678</xdr:rowOff>
    </xdr:from>
    <xdr:ext cx="469744" cy="259045"/>
    <xdr:sp macro="" textlink="">
      <xdr:nvSpPr>
        <xdr:cNvPr id="521" name="テキスト ボックス 520"/>
        <xdr:cNvSpPr txBox="1"/>
      </xdr:nvSpPr>
      <xdr:spPr>
        <a:xfrm>
          <a:off x="13468427"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70352</xdr:rowOff>
    </xdr:from>
    <xdr:to>
      <xdr:col>18</xdr:col>
      <xdr:colOff>492125</xdr:colOff>
      <xdr:row>39</xdr:row>
      <xdr:rowOff>502</xdr:rowOff>
    </xdr:to>
    <xdr:sp macro="" textlink="">
      <xdr:nvSpPr>
        <xdr:cNvPr id="522" name="フローチャート : 判断 521"/>
        <xdr:cNvSpPr/>
      </xdr:nvSpPr>
      <xdr:spPr>
        <a:xfrm>
          <a:off x="12763500" y="65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17029</xdr:rowOff>
    </xdr:from>
    <xdr:ext cx="469744" cy="259045"/>
    <xdr:sp macro="" textlink="">
      <xdr:nvSpPr>
        <xdr:cNvPr id="523" name="テキスト ボックス 522"/>
        <xdr:cNvSpPr txBox="1"/>
      </xdr:nvSpPr>
      <xdr:spPr>
        <a:xfrm>
          <a:off x="12579427" y="63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9" name="円/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62440</xdr:rowOff>
    </xdr:from>
    <xdr:ext cx="249299" cy="259045"/>
    <xdr:sp macro="" textlink="">
      <xdr:nvSpPr>
        <xdr:cNvPr id="530" name="災害復旧事業費該当値テキスト"/>
        <xdr:cNvSpPr txBox="1"/>
      </xdr:nvSpPr>
      <xdr:spPr>
        <a:xfrm>
          <a:off x="16370300" y="65775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80028</xdr:rowOff>
    </xdr:from>
    <xdr:to>
      <xdr:col>22</xdr:col>
      <xdr:colOff>415925</xdr:colOff>
      <xdr:row>39</xdr:row>
      <xdr:rowOff>10178</xdr:rowOff>
    </xdr:to>
    <xdr:sp macro="" textlink="">
      <xdr:nvSpPr>
        <xdr:cNvPr id="531" name="円/楕円 530"/>
        <xdr:cNvSpPr/>
      </xdr:nvSpPr>
      <xdr:spPr>
        <a:xfrm>
          <a:off x="15430500" y="65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26705</xdr:rowOff>
    </xdr:from>
    <xdr:ext cx="469744" cy="259045"/>
    <xdr:sp macro="" textlink="">
      <xdr:nvSpPr>
        <xdr:cNvPr id="532" name="テキスト ボックス 531"/>
        <xdr:cNvSpPr txBox="1"/>
      </xdr:nvSpPr>
      <xdr:spPr>
        <a:xfrm>
          <a:off x="15246427" y="637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83839</xdr:rowOff>
    </xdr:from>
    <xdr:to>
      <xdr:col>21</xdr:col>
      <xdr:colOff>212725</xdr:colOff>
      <xdr:row>39</xdr:row>
      <xdr:rowOff>13989</xdr:rowOff>
    </xdr:to>
    <xdr:sp macro="" textlink="">
      <xdr:nvSpPr>
        <xdr:cNvPr id="533" name="円/楕円 532"/>
        <xdr:cNvSpPr/>
      </xdr:nvSpPr>
      <xdr:spPr>
        <a:xfrm>
          <a:off x="14541500" y="65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5116</xdr:rowOff>
    </xdr:from>
    <xdr:ext cx="469744" cy="259045"/>
    <xdr:sp macro="" textlink="">
      <xdr:nvSpPr>
        <xdr:cNvPr id="534" name="テキスト ボックス 533"/>
        <xdr:cNvSpPr txBox="1"/>
      </xdr:nvSpPr>
      <xdr:spPr>
        <a:xfrm>
          <a:off x="14357427" y="66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87809</xdr:rowOff>
    </xdr:from>
    <xdr:to>
      <xdr:col>20</xdr:col>
      <xdr:colOff>9525</xdr:colOff>
      <xdr:row>39</xdr:row>
      <xdr:rowOff>17959</xdr:rowOff>
    </xdr:to>
    <xdr:sp macro="" textlink="">
      <xdr:nvSpPr>
        <xdr:cNvPr id="535" name="円/楕円 534"/>
        <xdr:cNvSpPr/>
      </xdr:nvSpPr>
      <xdr:spPr>
        <a:xfrm>
          <a:off x="13652500" y="66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9086</xdr:rowOff>
    </xdr:from>
    <xdr:ext cx="378565" cy="259045"/>
    <xdr:sp macro="" textlink="">
      <xdr:nvSpPr>
        <xdr:cNvPr id="536" name="テキスト ボックス 535"/>
        <xdr:cNvSpPr txBox="1"/>
      </xdr:nvSpPr>
      <xdr:spPr>
        <a:xfrm>
          <a:off x="13514017" y="6695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88315</xdr:rowOff>
    </xdr:from>
    <xdr:to>
      <xdr:col>18</xdr:col>
      <xdr:colOff>492125</xdr:colOff>
      <xdr:row>39</xdr:row>
      <xdr:rowOff>18465</xdr:rowOff>
    </xdr:to>
    <xdr:sp macro="" textlink="">
      <xdr:nvSpPr>
        <xdr:cNvPr id="537" name="円/楕円 536"/>
        <xdr:cNvSpPr/>
      </xdr:nvSpPr>
      <xdr:spPr>
        <a:xfrm>
          <a:off x="12763500" y="66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9592</xdr:rowOff>
    </xdr:from>
    <xdr:ext cx="378565" cy="259045"/>
    <xdr:sp macro="" textlink="">
      <xdr:nvSpPr>
        <xdr:cNvPr id="538" name="テキスト ボックス 537"/>
        <xdr:cNvSpPr txBox="1"/>
      </xdr:nvSpPr>
      <xdr:spPr>
        <a:xfrm>
          <a:off x="12625017" y="6696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1" name="テキスト ボックス 60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3" name="テキスト ボックス 60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5" name="テキスト ボックス 60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152806</xdr:rowOff>
    </xdr:from>
    <xdr:to>
      <xdr:col>23</xdr:col>
      <xdr:colOff>516889</xdr:colOff>
      <xdr:row>78</xdr:row>
      <xdr:rowOff>54648</xdr:rowOff>
    </xdr:to>
    <xdr:cxnSp macro="">
      <xdr:nvCxnSpPr>
        <xdr:cNvPr id="611" name="直線コネクタ 610"/>
        <xdr:cNvCxnSpPr/>
      </xdr:nvCxnSpPr>
      <xdr:spPr>
        <a:xfrm flipV="1">
          <a:off x="16317595" y="12154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58475</xdr:rowOff>
    </xdr:from>
    <xdr:ext cx="534377" cy="259045"/>
    <xdr:sp macro="" textlink="">
      <xdr:nvSpPr>
        <xdr:cNvPr id="612" name="公債費最小値テキスト"/>
        <xdr:cNvSpPr txBox="1"/>
      </xdr:nvSpPr>
      <xdr:spPr>
        <a:xfrm>
          <a:off x="16370300" y="13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78</xdr:row>
      <xdr:rowOff>54648</xdr:rowOff>
    </xdr:from>
    <xdr:to>
      <xdr:col>23</xdr:col>
      <xdr:colOff>606425</xdr:colOff>
      <xdr:row>78</xdr:row>
      <xdr:rowOff>54648</xdr:rowOff>
    </xdr:to>
    <xdr:cxnSp macro="">
      <xdr:nvCxnSpPr>
        <xdr:cNvPr id="613" name="直線コネクタ 612"/>
        <xdr:cNvCxnSpPr/>
      </xdr:nvCxnSpPr>
      <xdr:spPr>
        <a:xfrm>
          <a:off x="16230600" y="1342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99483</xdr:rowOff>
    </xdr:from>
    <xdr:ext cx="599010" cy="259045"/>
    <xdr:sp macro="" textlink="">
      <xdr:nvSpPr>
        <xdr:cNvPr id="614" name="公債費最大値テキスト"/>
        <xdr:cNvSpPr txBox="1"/>
      </xdr:nvSpPr>
      <xdr:spPr>
        <a:xfrm>
          <a:off x="16370300" y="1192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70</xdr:row>
      <xdr:rowOff>152806</xdr:rowOff>
    </xdr:from>
    <xdr:to>
      <xdr:col>23</xdr:col>
      <xdr:colOff>606425</xdr:colOff>
      <xdr:row>70</xdr:row>
      <xdr:rowOff>152806</xdr:rowOff>
    </xdr:to>
    <xdr:cxnSp macro="">
      <xdr:nvCxnSpPr>
        <xdr:cNvPr id="615" name="直線コネクタ 614"/>
        <xdr:cNvCxnSpPr/>
      </xdr:nvCxnSpPr>
      <xdr:spPr>
        <a:xfrm>
          <a:off x="16230600" y="121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124079</xdr:rowOff>
    </xdr:from>
    <xdr:to>
      <xdr:col>23</xdr:col>
      <xdr:colOff>517525</xdr:colOff>
      <xdr:row>75</xdr:row>
      <xdr:rowOff>130543</xdr:rowOff>
    </xdr:to>
    <xdr:cxnSp macro="">
      <xdr:nvCxnSpPr>
        <xdr:cNvPr id="616" name="直線コネクタ 615"/>
        <xdr:cNvCxnSpPr/>
      </xdr:nvCxnSpPr>
      <xdr:spPr>
        <a:xfrm flipV="1">
          <a:off x="15481300" y="12982829"/>
          <a:ext cx="8382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41432</xdr:rowOff>
    </xdr:from>
    <xdr:ext cx="534377" cy="259045"/>
    <xdr:sp macro="" textlink="">
      <xdr:nvSpPr>
        <xdr:cNvPr id="617" name="公債費平均値テキスト"/>
        <xdr:cNvSpPr txBox="1"/>
      </xdr:nvSpPr>
      <xdr:spPr>
        <a:xfrm>
          <a:off x="16370300" y="1255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18555</xdr:rowOff>
    </xdr:from>
    <xdr:to>
      <xdr:col>23</xdr:col>
      <xdr:colOff>568325</xdr:colOff>
      <xdr:row>74</xdr:row>
      <xdr:rowOff>120155</xdr:rowOff>
    </xdr:to>
    <xdr:sp macro="" textlink="">
      <xdr:nvSpPr>
        <xdr:cNvPr id="618" name="フローチャート : 判断 617"/>
        <xdr:cNvSpPr/>
      </xdr:nvSpPr>
      <xdr:spPr>
        <a:xfrm>
          <a:off x="16268700" y="127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116916</xdr:rowOff>
    </xdr:from>
    <xdr:to>
      <xdr:col>22</xdr:col>
      <xdr:colOff>365125</xdr:colOff>
      <xdr:row>75</xdr:row>
      <xdr:rowOff>130543</xdr:rowOff>
    </xdr:to>
    <xdr:cxnSp macro="">
      <xdr:nvCxnSpPr>
        <xdr:cNvPr id="619" name="直線コネクタ 618"/>
        <xdr:cNvCxnSpPr/>
      </xdr:nvCxnSpPr>
      <xdr:spPr>
        <a:xfrm>
          <a:off x="14592300" y="12975666"/>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11354</xdr:rowOff>
    </xdr:from>
    <xdr:to>
      <xdr:col>22</xdr:col>
      <xdr:colOff>415925</xdr:colOff>
      <xdr:row>74</xdr:row>
      <xdr:rowOff>112954</xdr:rowOff>
    </xdr:to>
    <xdr:sp macro="" textlink="">
      <xdr:nvSpPr>
        <xdr:cNvPr id="620" name="フローチャート : 判断 619"/>
        <xdr:cNvSpPr/>
      </xdr:nvSpPr>
      <xdr:spPr>
        <a:xfrm>
          <a:off x="15430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129481</xdr:rowOff>
    </xdr:from>
    <xdr:ext cx="534377" cy="259045"/>
    <xdr:sp macro="" textlink="">
      <xdr:nvSpPr>
        <xdr:cNvPr id="621" name="テキスト ボックス 620"/>
        <xdr:cNvSpPr txBox="1"/>
      </xdr:nvSpPr>
      <xdr:spPr>
        <a:xfrm>
          <a:off x="15214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113424</xdr:rowOff>
    </xdr:from>
    <xdr:to>
      <xdr:col>21</xdr:col>
      <xdr:colOff>161925</xdr:colOff>
      <xdr:row>75</xdr:row>
      <xdr:rowOff>116916</xdr:rowOff>
    </xdr:to>
    <xdr:cxnSp macro="">
      <xdr:nvCxnSpPr>
        <xdr:cNvPr id="622" name="直線コネクタ 621"/>
        <xdr:cNvCxnSpPr/>
      </xdr:nvCxnSpPr>
      <xdr:spPr>
        <a:xfrm>
          <a:off x="13703300" y="12972174"/>
          <a:ext cx="889000" cy="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30023</xdr:rowOff>
    </xdr:from>
    <xdr:to>
      <xdr:col>21</xdr:col>
      <xdr:colOff>212725</xdr:colOff>
      <xdr:row>74</xdr:row>
      <xdr:rowOff>131623</xdr:rowOff>
    </xdr:to>
    <xdr:sp macro="" textlink="">
      <xdr:nvSpPr>
        <xdr:cNvPr id="623" name="フローチャート : 判断 622"/>
        <xdr:cNvSpPr/>
      </xdr:nvSpPr>
      <xdr:spPr>
        <a:xfrm>
          <a:off x="14541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148150</xdr:rowOff>
    </xdr:from>
    <xdr:ext cx="534377" cy="259045"/>
    <xdr:sp macro="" textlink="">
      <xdr:nvSpPr>
        <xdr:cNvPr id="624" name="テキスト ボックス 623"/>
        <xdr:cNvSpPr txBox="1"/>
      </xdr:nvSpPr>
      <xdr:spPr>
        <a:xfrm>
          <a:off x="14325111" y="124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113424</xdr:rowOff>
    </xdr:from>
    <xdr:to>
      <xdr:col>19</xdr:col>
      <xdr:colOff>644525</xdr:colOff>
      <xdr:row>75</xdr:row>
      <xdr:rowOff>119228</xdr:rowOff>
    </xdr:to>
    <xdr:cxnSp macro="">
      <xdr:nvCxnSpPr>
        <xdr:cNvPr id="625" name="直線コネクタ 624"/>
        <xdr:cNvCxnSpPr/>
      </xdr:nvCxnSpPr>
      <xdr:spPr>
        <a:xfrm flipV="1">
          <a:off x="12814300" y="12972174"/>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37249</xdr:rowOff>
    </xdr:from>
    <xdr:to>
      <xdr:col>20</xdr:col>
      <xdr:colOff>9525</xdr:colOff>
      <xdr:row>74</xdr:row>
      <xdr:rowOff>138849</xdr:rowOff>
    </xdr:to>
    <xdr:sp macro="" textlink="">
      <xdr:nvSpPr>
        <xdr:cNvPr id="626" name="フローチャート : 判断 625"/>
        <xdr:cNvSpPr/>
      </xdr:nvSpPr>
      <xdr:spPr>
        <a:xfrm>
          <a:off x="13652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155376</xdr:rowOff>
    </xdr:from>
    <xdr:ext cx="534377" cy="259045"/>
    <xdr:sp macro="" textlink="">
      <xdr:nvSpPr>
        <xdr:cNvPr id="627" name="テキスト ボックス 626"/>
        <xdr:cNvSpPr txBox="1"/>
      </xdr:nvSpPr>
      <xdr:spPr>
        <a:xfrm>
          <a:off x="13436111" y="124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32779</xdr:rowOff>
    </xdr:from>
    <xdr:to>
      <xdr:col>18</xdr:col>
      <xdr:colOff>492125</xdr:colOff>
      <xdr:row>74</xdr:row>
      <xdr:rowOff>134379</xdr:rowOff>
    </xdr:to>
    <xdr:sp macro="" textlink="">
      <xdr:nvSpPr>
        <xdr:cNvPr id="628" name="フローチャート : 判断 627"/>
        <xdr:cNvSpPr/>
      </xdr:nvSpPr>
      <xdr:spPr>
        <a:xfrm>
          <a:off x="12763500" y="127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150906</xdr:rowOff>
    </xdr:from>
    <xdr:ext cx="534377" cy="259045"/>
    <xdr:sp macro="" textlink="">
      <xdr:nvSpPr>
        <xdr:cNvPr id="629" name="テキスト ボックス 628"/>
        <xdr:cNvSpPr txBox="1"/>
      </xdr:nvSpPr>
      <xdr:spPr>
        <a:xfrm>
          <a:off x="12547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73279</xdr:rowOff>
    </xdr:from>
    <xdr:to>
      <xdr:col>23</xdr:col>
      <xdr:colOff>568325</xdr:colOff>
      <xdr:row>76</xdr:row>
      <xdr:rowOff>3429</xdr:rowOff>
    </xdr:to>
    <xdr:sp macro="" textlink="">
      <xdr:nvSpPr>
        <xdr:cNvPr id="635" name="円/楕円 634"/>
        <xdr:cNvSpPr/>
      </xdr:nvSpPr>
      <xdr:spPr>
        <a:xfrm>
          <a:off x="16268700" y="129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51706</xdr:rowOff>
    </xdr:from>
    <xdr:ext cx="534377" cy="259045"/>
    <xdr:sp macro="" textlink="">
      <xdr:nvSpPr>
        <xdr:cNvPr id="636" name="公債費該当値テキスト"/>
        <xdr:cNvSpPr txBox="1"/>
      </xdr:nvSpPr>
      <xdr:spPr>
        <a:xfrm>
          <a:off x="16370300" y="1291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47,730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79743</xdr:rowOff>
    </xdr:from>
    <xdr:to>
      <xdr:col>22</xdr:col>
      <xdr:colOff>415925</xdr:colOff>
      <xdr:row>76</xdr:row>
      <xdr:rowOff>9894</xdr:rowOff>
    </xdr:to>
    <xdr:sp macro="" textlink="">
      <xdr:nvSpPr>
        <xdr:cNvPr id="637" name="円/楕円 636"/>
        <xdr:cNvSpPr/>
      </xdr:nvSpPr>
      <xdr:spPr>
        <a:xfrm>
          <a:off x="15430500" y="129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1021</xdr:rowOff>
    </xdr:from>
    <xdr:ext cx="534377" cy="259045"/>
    <xdr:sp macro="" textlink="">
      <xdr:nvSpPr>
        <xdr:cNvPr id="638" name="テキスト ボックス 637"/>
        <xdr:cNvSpPr txBox="1"/>
      </xdr:nvSpPr>
      <xdr:spPr>
        <a:xfrm>
          <a:off x="15214111" y="130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66116</xdr:rowOff>
    </xdr:from>
    <xdr:to>
      <xdr:col>21</xdr:col>
      <xdr:colOff>212725</xdr:colOff>
      <xdr:row>75</xdr:row>
      <xdr:rowOff>167717</xdr:rowOff>
    </xdr:to>
    <xdr:sp macro="" textlink="">
      <xdr:nvSpPr>
        <xdr:cNvPr id="639" name="円/楕円 638"/>
        <xdr:cNvSpPr/>
      </xdr:nvSpPr>
      <xdr:spPr>
        <a:xfrm>
          <a:off x="14541500" y="12924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158844</xdr:rowOff>
    </xdr:from>
    <xdr:ext cx="534377" cy="259045"/>
    <xdr:sp macro="" textlink="">
      <xdr:nvSpPr>
        <xdr:cNvPr id="640" name="テキスト ボックス 639"/>
        <xdr:cNvSpPr txBox="1"/>
      </xdr:nvSpPr>
      <xdr:spPr>
        <a:xfrm>
          <a:off x="14325111" y="130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62624</xdr:rowOff>
    </xdr:from>
    <xdr:to>
      <xdr:col>20</xdr:col>
      <xdr:colOff>9525</xdr:colOff>
      <xdr:row>75</xdr:row>
      <xdr:rowOff>164224</xdr:rowOff>
    </xdr:to>
    <xdr:sp macro="" textlink="">
      <xdr:nvSpPr>
        <xdr:cNvPr id="641" name="円/楕円 640"/>
        <xdr:cNvSpPr/>
      </xdr:nvSpPr>
      <xdr:spPr>
        <a:xfrm>
          <a:off x="13652500" y="129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155351</xdr:rowOff>
    </xdr:from>
    <xdr:ext cx="534377" cy="259045"/>
    <xdr:sp macro="" textlink="">
      <xdr:nvSpPr>
        <xdr:cNvPr id="642" name="テキスト ボックス 641"/>
        <xdr:cNvSpPr txBox="1"/>
      </xdr:nvSpPr>
      <xdr:spPr>
        <a:xfrm>
          <a:off x="13436111" y="130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68428</xdr:rowOff>
    </xdr:from>
    <xdr:to>
      <xdr:col>18</xdr:col>
      <xdr:colOff>492125</xdr:colOff>
      <xdr:row>75</xdr:row>
      <xdr:rowOff>170027</xdr:rowOff>
    </xdr:to>
    <xdr:sp macro="" textlink="">
      <xdr:nvSpPr>
        <xdr:cNvPr id="643" name="円/楕円 642"/>
        <xdr:cNvSpPr/>
      </xdr:nvSpPr>
      <xdr:spPr>
        <a:xfrm>
          <a:off x="12763500" y="129271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161154</xdr:rowOff>
    </xdr:from>
    <xdr:ext cx="534377" cy="259045"/>
    <xdr:sp macro="" textlink="">
      <xdr:nvSpPr>
        <xdr:cNvPr id="644" name="テキスト ボックス 643"/>
        <xdr:cNvSpPr txBox="1"/>
      </xdr:nvSpPr>
      <xdr:spPr>
        <a:xfrm>
          <a:off x="12547111" y="1301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22152</xdr:rowOff>
    </xdr:from>
    <xdr:to>
      <xdr:col>23</xdr:col>
      <xdr:colOff>516889</xdr:colOff>
      <xdr:row>99</xdr:row>
      <xdr:rowOff>43261</xdr:rowOff>
    </xdr:to>
    <xdr:cxnSp macro="">
      <xdr:nvCxnSpPr>
        <xdr:cNvPr id="668" name="直線コネクタ 667"/>
        <xdr:cNvCxnSpPr/>
      </xdr:nvCxnSpPr>
      <xdr:spPr>
        <a:xfrm flipV="1">
          <a:off x="16317595" y="15452652"/>
          <a:ext cx="1269" cy="15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64371</xdr:rowOff>
    </xdr:from>
    <xdr:ext cx="378565" cy="259045"/>
    <xdr:sp macro="" textlink="">
      <xdr:nvSpPr>
        <xdr:cNvPr id="669" name="積立金最小値テキスト"/>
        <xdr:cNvSpPr txBox="1"/>
      </xdr:nvSpPr>
      <xdr:spPr>
        <a:xfrm>
          <a:off x="16370300" y="17037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23</xdr:col>
      <xdr:colOff>428625</xdr:colOff>
      <xdr:row>99</xdr:row>
      <xdr:rowOff>43261</xdr:rowOff>
    </xdr:from>
    <xdr:to>
      <xdr:col>23</xdr:col>
      <xdr:colOff>606425</xdr:colOff>
      <xdr:row>99</xdr:row>
      <xdr:rowOff>43261</xdr:rowOff>
    </xdr:to>
    <xdr:cxnSp macro="">
      <xdr:nvCxnSpPr>
        <xdr:cNvPr id="670" name="直線コネクタ 669"/>
        <xdr:cNvCxnSpPr/>
      </xdr:nvCxnSpPr>
      <xdr:spPr>
        <a:xfrm>
          <a:off x="16230600" y="17016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140279</xdr:rowOff>
    </xdr:from>
    <xdr:ext cx="690189" cy="259045"/>
    <xdr:sp macro="" textlink="">
      <xdr:nvSpPr>
        <xdr:cNvPr id="671" name="積立金最大値テキスト"/>
        <xdr:cNvSpPr txBox="1"/>
      </xdr:nvSpPr>
      <xdr:spPr>
        <a:xfrm>
          <a:off x="16370300" y="152278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1,232,557</a:t>
          </a:r>
          <a:endParaRPr kumimoji="1" lang="ja-JP" altLang="en-US" sz="1000" b="1">
            <a:latin typeface="ＭＳ Ｐゴシック"/>
          </a:endParaRPr>
        </a:p>
      </xdr:txBody>
    </xdr:sp>
    <xdr:clientData/>
  </xdr:oneCellAnchor>
  <xdr:twoCellAnchor>
    <xdr:from>
      <xdr:col>23</xdr:col>
      <xdr:colOff>428625</xdr:colOff>
      <xdr:row>90</xdr:row>
      <xdr:rowOff>22152</xdr:rowOff>
    </xdr:from>
    <xdr:to>
      <xdr:col>23</xdr:col>
      <xdr:colOff>606425</xdr:colOff>
      <xdr:row>90</xdr:row>
      <xdr:rowOff>22152</xdr:rowOff>
    </xdr:to>
    <xdr:cxnSp macro="">
      <xdr:nvCxnSpPr>
        <xdr:cNvPr id="672" name="直線コネクタ 671"/>
        <xdr:cNvCxnSpPr/>
      </xdr:nvCxnSpPr>
      <xdr:spPr>
        <a:xfrm>
          <a:off x="16230600" y="154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10083</xdr:rowOff>
    </xdr:from>
    <xdr:to>
      <xdr:col>23</xdr:col>
      <xdr:colOff>517525</xdr:colOff>
      <xdr:row>99</xdr:row>
      <xdr:rowOff>33203</xdr:rowOff>
    </xdr:to>
    <xdr:cxnSp macro="">
      <xdr:nvCxnSpPr>
        <xdr:cNvPr id="673" name="直線コネクタ 672"/>
        <xdr:cNvCxnSpPr/>
      </xdr:nvCxnSpPr>
      <xdr:spPr>
        <a:xfrm flipV="1">
          <a:off x="15481300" y="16983633"/>
          <a:ext cx="8382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153272</xdr:rowOff>
    </xdr:from>
    <xdr:ext cx="534377" cy="259045"/>
    <xdr:sp macro="" textlink="">
      <xdr:nvSpPr>
        <xdr:cNvPr id="674" name="積立金平均値テキスト"/>
        <xdr:cNvSpPr txBox="1"/>
      </xdr:nvSpPr>
      <xdr:spPr>
        <a:xfrm>
          <a:off x="16370300" y="167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27,327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130395</xdr:rowOff>
    </xdr:from>
    <xdr:to>
      <xdr:col>23</xdr:col>
      <xdr:colOff>568325</xdr:colOff>
      <xdr:row>99</xdr:row>
      <xdr:rowOff>60545</xdr:rowOff>
    </xdr:to>
    <xdr:sp macro="" textlink="">
      <xdr:nvSpPr>
        <xdr:cNvPr id="675" name="フローチャート : 判断 674"/>
        <xdr:cNvSpPr/>
      </xdr:nvSpPr>
      <xdr:spPr>
        <a:xfrm>
          <a:off x="162687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33203</xdr:rowOff>
    </xdr:from>
    <xdr:to>
      <xdr:col>22</xdr:col>
      <xdr:colOff>365125</xdr:colOff>
      <xdr:row>99</xdr:row>
      <xdr:rowOff>36812</xdr:rowOff>
    </xdr:to>
    <xdr:cxnSp macro="">
      <xdr:nvCxnSpPr>
        <xdr:cNvPr id="676" name="直線コネクタ 675"/>
        <xdr:cNvCxnSpPr/>
      </xdr:nvCxnSpPr>
      <xdr:spPr>
        <a:xfrm flipV="1">
          <a:off x="14592300" y="17006753"/>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136274</xdr:rowOff>
    </xdr:from>
    <xdr:to>
      <xdr:col>22</xdr:col>
      <xdr:colOff>415925</xdr:colOff>
      <xdr:row>99</xdr:row>
      <xdr:rowOff>66424</xdr:rowOff>
    </xdr:to>
    <xdr:sp macro="" textlink="">
      <xdr:nvSpPr>
        <xdr:cNvPr id="677" name="フローチャート : 判断 676"/>
        <xdr:cNvSpPr/>
      </xdr:nvSpPr>
      <xdr:spPr>
        <a:xfrm>
          <a:off x="15430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82951</xdr:rowOff>
    </xdr:from>
    <xdr:ext cx="534377" cy="259045"/>
    <xdr:sp macro="" textlink="">
      <xdr:nvSpPr>
        <xdr:cNvPr id="678" name="テキスト ボックス 677"/>
        <xdr:cNvSpPr txBox="1"/>
      </xdr:nvSpPr>
      <xdr:spPr>
        <a:xfrm>
          <a:off x="15214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36812</xdr:rowOff>
    </xdr:from>
    <xdr:to>
      <xdr:col>21</xdr:col>
      <xdr:colOff>161925</xdr:colOff>
      <xdr:row>99</xdr:row>
      <xdr:rowOff>38271</xdr:rowOff>
    </xdr:to>
    <xdr:cxnSp macro="">
      <xdr:nvCxnSpPr>
        <xdr:cNvPr id="679" name="直線コネクタ 678"/>
        <xdr:cNvCxnSpPr/>
      </xdr:nvCxnSpPr>
      <xdr:spPr>
        <a:xfrm flipV="1">
          <a:off x="13703300" y="17010362"/>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147988</xdr:rowOff>
    </xdr:from>
    <xdr:to>
      <xdr:col>21</xdr:col>
      <xdr:colOff>212725</xdr:colOff>
      <xdr:row>99</xdr:row>
      <xdr:rowOff>78138</xdr:rowOff>
    </xdr:to>
    <xdr:sp macro="" textlink="">
      <xdr:nvSpPr>
        <xdr:cNvPr id="680" name="フローチャート : 判断 679"/>
        <xdr:cNvSpPr/>
      </xdr:nvSpPr>
      <xdr:spPr>
        <a:xfrm>
          <a:off x="14541500" y="1695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94665</xdr:rowOff>
    </xdr:from>
    <xdr:ext cx="534377" cy="259045"/>
    <xdr:sp macro="" textlink="">
      <xdr:nvSpPr>
        <xdr:cNvPr id="681" name="テキスト ボックス 680"/>
        <xdr:cNvSpPr txBox="1"/>
      </xdr:nvSpPr>
      <xdr:spPr>
        <a:xfrm>
          <a:off x="14325111" y="167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13517</xdr:rowOff>
    </xdr:from>
    <xdr:to>
      <xdr:col>19</xdr:col>
      <xdr:colOff>644525</xdr:colOff>
      <xdr:row>99</xdr:row>
      <xdr:rowOff>38271</xdr:rowOff>
    </xdr:to>
    <xdr:cxnSp macro="">
      <xdr:nvCxnSpPr>
        <xdr:cNvPr id="682" name="直線コネクタ 681"/>
        <xdr:cNvCxnSpPr/>
      </xdr:nvCxnSpPr>
      <xdr:spPr>
        <a:xfrm>
          <a:off x="12814300" y="16987067"/>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136009</xdr:rowOff>
    </xdr:from>
    <xdr:to>
      <xdr:col>20</xdr:col>
      <xdr:colOff>9525</xdr:colOff>
      <xdr:row>99</xdr:row>
      <xdr:rowOff>66159</xdr:rowOff>
    </xdr:to>
    <xdr:sp macro="" textlink="">
      <xdr:nvSpPr>
        <xdr:cNvPr id="683" name="フローチャート : 判断 682"/>
        <xdr:cNvSpPr/>
      </xdr:nvSpPr>
      <xdr:spPr>
        <a:xfrm>
          <a:off x="13652500" y="1693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82686</xdr:rowOff>
    </xdr:from>
    <xdr:ext cx="534377" cy="259045"/>
    <xdr:sp macro="" textlink="">
      <xdr:nvSpPr>
        <xdr:cNvPr id="684" name="テキスト ボックス 683"/>
        <xdr:cNvSpPr txBox="1"/>
      </xdr:nvSpPr>
      <xdr:spPr>
        <a:xfrm>
          <a:off x="13436111" y="1671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128074</xdr:rowOff>
    </xdr:from>
    <xdr:to>
      <xdr:col>18</xdr:col>
      <xdr:colOff>492125</xdr:colOff>
      <xdr:row>99</xdr:row>
      <xdr:rowOff>58224</xdr:rowOff>
    </xdr:to>
    <xdr:sp macro="" textlink="">
      <xdr:nvSpPr>
        <xdr:cNvPr id="685" name="フローチャート : 判断 684"/>
        <xdr:cNvSpPr/>
      </xdr:nvSpPr>
      <xdr:spPr>
        <a:xfrm>
          <a:off x="12763500" y="169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74751</xdr:rowOff>
    </xdr:from>
    <xdr:ext cx="534377" cy="259045"/>
    <xdr:sp macro="" textlink="">
      <xdr:nvSpPr>
        <xdr:cNvPr id="686" name="テキスト ボックス 685"/>
        <xdr:cNvSpPr txBox="1"/>
      </xdr:nvSpPr>
      <xdr:spPr>
        <a:xfrm>
          <a:off x="12547111" y="1670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130733</xdr:rowOff>
    </xdr:from>
    <xdr:to>
      <xdr:col>23</xdr:col>
      <xdr:colOff>568325</xdr:colOff>
      <xdr:row>99</xdr:row>
      <xdr:rowOff>60883</xdr:rowOff>
    </xdr:to>
    <xdr:sp macro="" textlink="">
      <xdr:nvSpPr>
        <xdr:cNvPr id="692" name="円/楕円 691"/>
        <xdr:cNvSpPr/>
      </xdr:nvSpPr>
      <xdr:spPr>
        <a:xfrm>
          <a:off x="16268700" y="1693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108821</xdr:rowOff>
    </xdr:from>
    <xdr:ext cx="534377" cy="259045"/>
    <xdr:sp macro="" textlink="">
      <xdr:nvSpPr>
        <xdr:cNvPr id="693" name="積立金該当値テキスト"/>
        <xdr:cNvSpPr txBox="1"/>
      </xdr:nvSpPr>
      <xdr:spPr>
        <a:xfrm>
          <a:off x="16370300" y="169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27,060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153853</xdr:rowOff>
    </xdr:from>
    <xdr:to>
      <xdr:col>22</xdr:col>
      <xdr:colOff>415925</xdr:colOff>
      <xdr:row>99</xdr:row>
      <xdr:rowOff>84003</xdr:rowOff>
    </xdr:to>
    <xdr:sp macro="" textlink="">
      <xdr:nvSpPr>
        <xdr:cNvPr id="694" name="円/楕円 693"/>
        <xdr:cNvSpPr/>
      </xdr:nvSpPr>
      <xdr:spPr>
        <a:xfrm>
          <a:off x="15430500" y="169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75130</xdr:rowOff>
    </xdr:from>
    <xdr:ext cx="469744" cy="259045"/>
    <xdr:sp macro="" textlink="">
      <xdr:nvSpPr>
        <xdr:cNvPr id="695" name="テキスト ボックス 694"/>
        <xdr:cNvSpPr txBox="1"/>
      </xdr:nvSpPr>
      <xdr:spPr>
        <a:xfrm>
          <a:off x="15246427" y="1704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157462</xdr:rowOff>
    </xdr:from>
    <xdr:to>
      <xdr:col>21</xdr:col>
      <xdr:colOff>212725</xdr:colOff>
      <xdr:row>99</xdr:row>
      <xdr:rowOff>87612</xdr:rowOff>
    </xdr:to>
    <xdr:sp macro="" textlink="">
      <xdr:nvSpPr>
        <xdr:cNvPr id="696" name="円/楕円 695"/>
        <xdr:cNvSpPr/>
      </xdr:nvSpPr>
      <xdr:spPr>
        <a:xfrm>
          <a:off x="14541500" y="1695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78739</xdr:rowOff>
    </xdr:from>
    <xdr:ext cx="469744" cy="259045"/>
    <xdr:sp macro="" textlink="">
      <xdr:nvSpPr>
        <xdr:cNvPr id="697" name="テキスト ボックス 696"/>
        <xdr:cNvSpPr txBox="1"/>
      </xdr:nvSpPr>
      <xdr:spPr>
        <a:xfrm>
          <a:off x="14357427" y="1705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158921</xdr:rowOff>
    </xdr:from>
    <xdr:to>
      <xdr:col>20</xdr:col>
      <xdr:colOff>9525</xdr:colOff>
      <xdr:row>99</xdr:row>
      <xdr:rowOff>89071</xdr:rowOff>
    </xdr:to>
    <xdr:sp macro="" textlink="">
      <xdr:nvSpPr>
        <xdr:cNvPr id="698" name="円/楕円 697"/>
        <xdr:cNvSpPr/>
      </xdr:nvSpPr>
      <xdr:spPr>
        <a:xfrm>
          <a:off x="13652500" y="1696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80198</xdr:rowOff>
    </xdr:from>
    <xdr:ext cx="469744" cy="259045"/>
    <xdr:sp macro="" textlink="">
      <xdr:nvSpPr>
        <xdr:cNvPr id="699" name="テキスト ボックス 698"/>
        <xdr:cNvSpPr txBox="1"/>
      </xdr:nvSpPr>
      <xdr:spPr>
        <a:xfrm>
          <a:off x="13468427" y="1705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134167</xdr:rowOff>
    </xdr:from>
    <xdr:to>
      <xdr:col>18</xdr:col>
      <xdr:colOff>492125</xdr:colOff>
      <xdr:row>99</xdr:row>
      <xdr:rowOff>64317</xdr:rowOff>
    </xdr:to>
    <xdr:sp macro="" textlink="">
      <xdr:nvSpPr>
        <xdr:cNvPr id="700" name="円/楕円 699"/>
        <xdr:cNvSpPr/>
      </xdr:nvSpPr>
      <xdr:spPr>
        <a:xfrm>
          <a:off x="12763500" y="169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55444</xdr:rowOff>
    </xdr:from>
    <xdr:ext cx="534377" cy="259045"/>
    <xdr:sp macro="" textlink="">
      <xdr:nvSpPr>
        <xdr:cNvPr id="701" name="テキスト ボックス 700"/>
        <xdr:cNvSpPr txBox="1"/>
      </xdr:nvSpPr>
      <xdr:spPr>
        <a:xfrm>
          <a:off x="12547111" y="1702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81041</xdr:rowOff>
    </xdr:from>
    <xdr:to>
      <xdr:col>32</xdr:col>
      <xdr:colOff>186689</xdr:colOff>
      <xdr:row>38</xdr:row>
      <xdr:rowOff>139700</xdr:rowOff>
    </xdr:to>
    <xdr:cxnSp macro="">
      <xdr:nvCxnSpPr>
        <xdr:cNvPr id="723" name="直線コネクタ 722"/>
        <xdr:cNvCxnSpPr/>
      </xdr:nvCxnSpPr>
      <xdr:spPr>
        <a:xfrm flipV="1">
          <a:off x="22159595" y="5395991"/>
          <a:ext cx="1269" cy="125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27718</xdr:rowOff>
    </xdr:from>
    <xdr:ext cx="534377" cy="259045"/>
    <xdr:sp macro="" textlink="">
      <xdr:nvSpPr>
        <xdr:cNvPr id="726" name="投資及び出資金最大値テキスト"/>
        <xdr:cNvSpPr txBox="1"/>
      </xdr:nvSpPr>
      <xdr:spPr>
        <a:xfrm>
          <a:off x="22212300" y="51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27,533</a:t>
          </a:r>
          <a:endParaRPr kumimoji="1" lang="ja-JP" altLang="en-US" sz="1000" b="1">
            <a:latin typeface="ＭＳ Ｐゴシック"/>
          </a:endParaRPr>
        </a:p>
      </xdr:txBody>
    </xdr:sp>
    <xdr:clientData/>
  </xdr:oneCellAnchor>
  <xdr:twoCellAnchor>
    <xdr:from>
      <xdr:col>32</xdr:col>
      <xdr:colOff>98425</xdr:colOff>
      <xdr:row>31</xdr:row>
      <xdr:rowOff>81041</xdr:rowOff>
    </xdr:from>
    <xdr:to>
      <xdr:col>32</xdr:col>
      <xdr:colOff>276225</xdr:colOff>
      <xdr:row>31</xdr:row>
      <xdr:rowOff>81041</xdr:rowOff>
    </xdr:to>
    <xdr:cxnSp macro="">
      <xdr:nvCxnSpPr>
        <xdr:cNvPr id="727" name="直線コネクタ 726"/>
        <xdr:cNvCxnSpPr/>
      </xdr:nvCxnSpPr>
      <xdr:spPr>
        <a:xfrm>
          <a:off x="22072600" y="5395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124807</xdr:rowOff>
    </xdr:from>
    <xdr:ext cx="469744" cy="259045"/>
    <xdr:sp macro="" textlink="">
      <xdr:nvSpPr>
        <xdr:cNvPr id="729" name="投資及び出資金平均値テキスト"/>
        <xdr:cNvSpPr txBox="1"/>
      </xdr:nvSpPr>
      <xdr:spPr>
        <a:xfrm>
          <a:off x="22212300" y="62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101930</xdr:rowOff>
    </xdr:from>
    <xdr:to>
      <xdr:col>32</xdr:col>
      <xdr:colOff>238125</xdr:colOff>
      <xdr:row>38</xdr:row>
      <xdr:rowOff>32080</xdr:rowOff>
    </xdr:to>
    <xdr:sp macro="" textlink="">
      <xdr:nvSpPr>
        <xdr:cNvPr id="730" name="フローチャート : 判断 729"/>
        <xdr:cNvSpPr/>
      </xdr:nvSpPr>
      <xdr:spPr>
        <a:xfrm>
          <a:off x="221107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130825</xdr:rowOff>
    </xdr:from>
    <xdr:to>
      <xdr:col>31</xdr:col>
      <xdr:colOff>85725</xdr:colOff>
      <xdr:row>38</xdr:row>
      <xdr:rowOff>60975</xdr:rowOff>
    </xdr:to>
    <xdr:sp macro="" textlink="">
      <xdr:nvSpPr>
        <xdr:cNvPr id="732" name="フローチャート : 判断 731"/>
        <xdr:cNvSpPr/>
      </xdr:nvSpPr>
      <xdr:spPr>
        <a:xfrm>
          <a:off x="21272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77502</xdr:rowOff>
    </xdr:from>
    <xdr:ext cx="469744" cy="259045"/>
    <xdr:sp macro="" textlink="">
      <xdr:nvSpPr>
        <xdr:cNvPr id="733" name="テキスト ボックス 732"/>
        <xdr:cNvSpPr txBox="1"/>
      </xdr:nvSpPr>
      <xdr:spPr>
        <a:xfrm>
          <a:off x="21088427"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35" name="フローチャート : 判断 734"/>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36" name="テキスト ボックス 735"/>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120086</xdr:rowOff>
    </xdr:from>
    <xdr:to>
      <xdr:col>28</xdr:col>
      <xdr:colOff>314325</xdr:colOff>
      <xdr:row>38</xdr:row>
      <xdr:rowOff>139700</xdr:rowOff>
    </xdr:to>
    <xdr:cxnSp macro="">
      <xdr:nvCxnSpPr>
        <xdr:cNvPr id="737" name="直線コネクタ 736"/>
        <xdr:cNvCxnSpPr/>
      </xdr:nvCxnSpPr>
      <xdr:spPr>
        <a:xfrm>
          <a:off x="18656300" y="6635186"/>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8" name="フローチャート : 判断 737"/>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9" name="テキスト ボックス 738"/>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40" name="フローチャート : 判断 739"/>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41" name="テキスト ボックス 740"/>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7" name="円/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9" name="円/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0" name="テキスト ボックス 74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1" name="円/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2" name="テキスト ボックス 75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3" name="円/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4" name="テキスト ボックス 75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69286</xdr:rowOff>
    </xdr:from>
    <xdr:to>
      <xdr:col>27</xdr:col>
      <xdr:colOff>161925</xdr:colOff>
      <xdr:row>38</xdr:row>
      <xdr:rowOff>170886</xdr:rowOff>
    </xdr:to>
    <xdr:sp macro="" textlink="">
      <xdr:nvSpPr>
        <xdr:cNvPr id="755" name="円/楕円 754"/>
        <xdr:cNvSpPr/>
      </xdr:nvSpPr>
      <xdr:spPr>
        <a:xfrm>
          <a:off x="18605500" y="65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162013</xdr:rowOff>
    </xdr:from>
    <xdr:ext cx="378565" cy="259045"/>
    <xdr:sp macro="" textlink="">
      <xdr:nvSpPr>
        <xdr:cNvPr id="756" name="テキスト ボックス 755"/>
        <xdr:cNvSpPr txBox="1"/>
      </xdr:nvSpPr>
      <xdr:spPr>
        <a:xfrm>
          <a:off x="18467017" y="667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85579</xdr:rowOff>
    </xdr:from>
    <xdr:to>
      <xdr:col>32</xdr:col>
      <xdr:colOff>186689</xdr:colOff>
      <xdr:row>59</xdr:row>
      <xdr:rowOff>44450</xdr:rowOff>
    </xdr:to>
    <xdr:cxnSp macro="">
      <xdr:nvCxnSpPr>
        <xdr:cNvPr id="780" name="直線コネクタ 779"/>
        <xdr:cNvCxnSpPr/>
      </xdr:nvCxnSpPr>
      <xdr:spPr>
        <a:xfrm flipV="1">
          <a:off x="22159595" y="8658079"/>
          <a:ext cx="1269" cy="1501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32256</xdr:rowOff>
    </xdr:from>
    <xdr:ext cx="534377" cy="259045"/>
    <xdr:sp macro="" textlink="">
      <xdr:nvSpPr>
        <xdr:cNvPr id="783" name="貸付金最大値テキスト"/>
        <xdr:cNvSpPr txBox="1"/>
      </xdr:nvSpPr>
      <xdr:spPr>
        <a:xfrm>
          <a:off x="22212300" y="843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78,841</a:t>
          </a:r>
          <a:endParaRPr kumimoji="1" lang="ja-JP" altLang="en-US" sz="1000" b="1">
            <a:latin typeface="ＭＳ Ｐゴシック"/>
          </a:endParaRPr>
        </a:p>
      </xdr:txBody>
    </xdr:sp>
    <xdr:clientData/>
  </xdr:oneCellAnchor>
  <xdr:twoCellAnchor>
    <xdr:from>
      <xdr:col>32</xdr:col>
      <xdr:colOff>98425</xdr:colOff>
      <xdr:row>50</xdr:row>
      <xdr:rowOff>85579</xdr:rowOff>
    </xdr:from>
    <xdr:to>
      <xdr:col>32</xdr:col>
      <xdr:colOff>276225</xdr:colOff>
      <xdr:row>50</xdr:row>
      <xdr:rowOff>85579</xdr:rowOff>
    </xdr:to>
    <xdr:cxnSp macro="">
      <xdr:nvCxnSpPr>
        <xdr:cNvPr id="784" name="直線コネクタ 783"/>
        <xdr:cNvCxnSpPr/>
      </xdr:nvCxnSpPr>
      <xdr:spPr>
        <a:xfrm>
          <a:off x="22072600" y="865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82245</xdr:rowOff>
    </xdr:from>
    <xdr:to>
      <xdr:col>32</xdr:col>
      <xdr:colOff>187325</xdr:colOff>
      <xdr:row>58</xdr:row>
      <xdr:rowOff>95123</xdr:rowOff>
    </xdr:to>
    <xdr:cxnSp macro="">
      <xdr:nvCxnSpPr>
        <xdr:cNvPr id="785" name="直線コネクタ 784"/>
        <xdr:cNvCxnSpPr/>
      </xdr:nvCxnSpPr>
      <xdr:spPr>
        <a:xfrm>
          <a:off x="21323300" y="10026345"/>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61631</xdr:rowOff>
    </xdr:from>
    <xdr:ext cx="469744" cy="259045"/>
    <xdr:sp macro="" textlink="">
      <xdr:nvSpPr>
        <xdr:cNvPr id="786" name="貸付金平均値テキスト"/>
        <xdr:cNvSpPr txBox="1"/>
      </xdr:nvSpPr>
      <xdr:spPr>
        <a:xfrm>
          <a:off x="22212300" y="10005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83204</xdr:rowOff>
    </xdr:from>
    <xdr:to>
      <xdr:col>32</xdr:col>
      <xdr:colOff>238125</xdr:colOff>
      <xdr:row>59</xdr:row>
      <xdr:rowOff>13354</xdr:rowOff>
    </xdr:to>
    <xdr:sp macro="" textlink="">
      <xdr:nvSpPr>
        <xdr:cNvPr id="787" name="フローチャート : 判断 786"/>
        <xdr:cNvSpPr/>
      </xdr:nvSpPr>
      <xdr:spPr>
        <a:xfrm>
          <a:off x="22110700" y="1002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79159</xdr:rowOff>
    </xdr:from>
    <xdr:to>
      <xdr:col>31</xdr:col>
      <xdr:colOff>34925</xdr:colOff>
      <xdr:row>58</xdr:row>
      <xdr:rowOff>82245</xdr:rowOff>
    </xdr:to>
    <xdr:cxnSp macro="">
      <xdr:nvCxnSpPr>
        <xdr:cNvPr id="788" name="直線コネクタ 787"/>
        <xdr:cNvCxnSpPr/>
      </xdr:nvCxnSpPr>
      <xdr:spPr>
        <a:xfrm>
          <a:off x="20434300" y="1002325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79051</xdr:rowOff>
    </xdr:from>
    <xdr:to>
      <xdr:col>31</xdr:col>
      <xdr:colOff>85725</xdr:colOff>
      <xdr:row>59</xdr:row>
      <xdr:rowOff>9201</xdr:rowOff>
    </xdr:to>
    <xdr:sp macro="" textlink="">
      <xdr:nvSpPr>
        <xdr:cNvPr id="789" name="フローチャート : 判断 788"/>
        <xdr:cNvSpPr/>
      </xdr:nvSpPr>
      <xdr:spPr>
        <a:xfrm>
          <a:off x="21272500" y="1002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328</xdr:rowOff>
    </xdr:from>
    <xdr:ext cx="469744" cy="259045"/>
    <xdr:sp macro="" textlink="">
      <xdr:nvSpPr>
        <xdr:cNvPr id="790" name="テキスト ボックス 789"/>
        <xdr:cNvSpPr txBox="1"/>
      </xdr:nvSpPr>
      <xdr:spPr>
        <a:xfrm>
          <a:off x="21088427" y="1011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71996</xdr:rowOff>
    </xdr:from>
    <xdr:to>
      <xdr:col>29</xdr:col>
      <xdr:colOff>517525</xdr:colOff>
      <xdr:row>58</xdr:row>
      <xdr:rowOff>79159</xdr:rowOff>
    </xdr:to>
    <xdr:cxnSp macro="">
      <xdr:nvCxnSpPr>
        <xdr:cNvPr id="791" name="直線コネクタ 790"/>
        <xdr:cNvCxnSpPr/>
      </xdr:nvCxnSpPr>
      <xdr:spPr>
        <a:xfrm>
          <a:off x="19545300" y="1001609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59010</xdr:rowOff>
    </xdr:from>
    <xdr:to>
      <xdr:col>29</xdr:col>
      <xdr:colOff>568325</xdr:colOff>
      <xdr:row>58</xdr:row>
      <xdr:rowOff>160610</xdr:rowOff>
    </xdr:to>
    <xdr:sp macro="" textlink="">
      <xdr:nvSpPr>
        <xdr:cNvPr id="792" name="フローチャート : 判断 791"/>
        <xdr:cNvSpPr/>
      </xdr:nvSpPr>
      <xdr:spPr>
        <a:xfrm>
          <a:off x="20383500" y="100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151737</xdr:rowOff>
    </xdr:from>
    <xdr:ext cx="469744" cy="259045"/>
    <xdr:sp macro="" textlink="">
      <xdr:nvSpPr>
        <xdr:cNvPr id="793" name="テキスト ボックス 792"/>
        <xdr:cNvSpPr txBox="1"/>
      </xdr:nvSpPr>
      <xdr:spPr>
        <a:xfrm>
          <a:off x="20199427" y="1009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70739</xdr:rowOff>
    </xdr:from>
    <xdr:to>
      <xdr:col>28</xdr:col>
      <xdr:colOff>314325</xdr:colOff>
      <xdr:row>58</xdr:row>
      <xdr:rowOff>71996</xdr:rowOff>
    </xdr:to>
    <xdr:cxnSp macro="">
      <xdr:nvCxnSpPr>
        <xdr:cNvPr id="794" name="直線コネクタ 793"/>
        <xdr:cNvCxnSpPr/>
      </xdr:nvCxnSpPr>
      <xdr:spPr>
        <a:xfrm>
          <a:off x="18656300" y="1001483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50914</xdr:rowOff>
    </xdr:from>
    <xdr:to>
      <xdr:col>28</xdr:col>
      <xdr:colOff>365125</xdr:colOff>
      <xdr:row>58</xdr:row>
      <xdr:rowOff>152514</xdr:rowOff>
    </xdr:to>
    <xdr:sp macro="" textlink="">
      <xdr:nvSpPr>
        <xdr:cNvPr id="795" name="フローチャート : 判断 794"/>
        <xdr:cNvSpPr/>
      </xdr:nvSpPr>
      <xdr:spPr>
        <a:xfrm>
          <a:off x="19494500" y="99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143641</xdr:rowOff>
    </xdr:from>
    <xdr:ext cx="469744" cy="259045"/>
    <xdr:sp macro="" textlink="">
      <xdr:nvSpPr>
        <xdr:cNvPr id="796" name="テキスト ボックス 795"/>
        <xdr:cNvSpPr txBox="1"/>
      </xdr:nvSpPr>
      <xdr:spPr>
        <a:xfrm>
          <a:off x="19310427" y="100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50953</xdr:rowOff>
    </xdr:from>
    <xdr:to>
      <xdr:col>27</xdr:col>
      <xdr:colOff>161925</xdr:colOff>
      <xdr:row>58</xdr:row>
      <xdr:rowOff>152553</xdr:rowOff>
    </xdr:to>
    <xdr:sp macro="" textlink="">
      <xdr:nvSpPr>
        <xdr:cNvPr id="797" name="フローチャート : 判断 796"/>
        <xdr:cNvSpPr/>
      </xdr:nvSpPr>
      <xdr:spPr>
        <a:xfrm>
          <a:off x="18605500" y="999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143680</xdr:rowOff>
    </xdr:from>
    <xdr:ext cx="469744" cy="259045"/>
    <xdr:sp macro="" textlink="">
      <xdr:nvSpPr>
        <xdr:cNvPr id="798" name="テキスト ボックス 797"/>
        <xdr:cNvSpPr txBox="1"/>
      </xdr:nvSpPr>
      <xdr:spPr>
        <a:xfrm>
          <a:off x="18421427" y="1008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44323</xdr:rowOff>
    </xdr:from>
    <xdr:to>
      <xdr:col>32</xdr:col>
      <xdr:colOff>238125</xdr:colOff>
      <xdr:row>58</xdr:row>
      <xdr:rowOff>145923</xdr:rowOff>
    </xdr:to>
    <xdr:sp macro="" textlink="">
      <xdr:nvSpPr>
        <xdr:cNvPr id="804" name="円/楕円 803"/>
        <xdr:cNvSpPr/>
      </xdr:nvSpPr>
      <xdr:spPr>
        <a:xfrm>
          <a:off x="22110700" y="99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3700</xdr:rowOff>
    </xdr:from>
    <xdr:ext cx="469744" cy="259045"/>
    <xdr:sp macro="" textlink="">
      <xdr:nvSpPr>
        <xdr:cNvPr id="805" name="貸付金該当値テキスト"/>
        <xdr:cNvSpPr txBox="1"/>
      </xdr:nvSpPr>
      <xdr:spPr>
        <a:xfrm>
          <a:off x="22212300" y="977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31445</xdr:rowOff>
    </xdr:from>
    <xdr:to>
      <xdr:col>31</xdr:col>
      <xdr:colOff>85725</xdr:colOff>
      <xdr:row>58</xdr:row>
      <xdr:rowOff>133045</xdr:rowOff>
    </xdr:to>
    <xdr:sp macro="" textlink="">
      <xdr:nvSpPr>
        <xdr:cNvPr id="806" name="円/楕円 805"/>
        <xdr:cNvSpPr/>
      </xdr:nvSpPr>
      <xdr:spPr>
        <a:xfrm>
          <a:off x="21272500" y="99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149572</xdr:rowOff>
    </xdr:from>
    <xdr:ext cx="469744" cy="259045"/>
    <xdr:sp macro="" textlink="">
      <xdr:nvSpPr>
        <xdr:cNvPr id="807" name="テキスト ボックス 806"/>
        <xdr:cNvSpPr txBox="1"/>
      </xdr:nvSpPr>
      <xdr:spPr>
        <a:xfrm>
          <a:off x="21088427" y="975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28359</xdr:rowOff>
    </xdr:from>
    <xdr:to>
      <xdr:col>29</xdr:col>
      <xdr:colOff>568325</xdr:colOff>
      <xdr:row>58</xdr:row>
      <xdr:rowOff>129959</xdr:rowOff>
    </xdr:to>
    <xdr:sp macro="" textlink="">
      <xdr:nvSpPr>
        <xdr:cNvPr id="808" name="円/楕円 807"/>
        <xdr:cNvSpPr/>
      </xdr:nvSpPr>
      <xdr:spPr>
        <a:xfrm>
          <a:off x="20383500" y="99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146486</xdr:rowOff>
    </xdr:from>
    <xdr:ext cx="469744" cy="259045"/>
    <xdr:sp macro="" textlink="">
      <xdr:nvSpPr>
        <xdr:cNvPr id="809" name="テキスト ボックス 808"/>
        <xdr:cNvSpPr txBox="1"/>
      </xdr:nvSpPr>
      <xdr:spPr>
        <a:xfrm>
          <a:off x="20199427" y="974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21196</xdr:rowOff>
    </xdr:from>
    <xdr:to>
      <xdr:col>28</xdr:col>
      <xdr:colOff>365125</xdr:colOff>
      <xdr:row>58</xdr:row>
      <xdr:rowOff>122796</xdr:rowOff>
    </xdr:to>
    <xdr:sp macro="" textlink="">
      <xdr:nvSpPr>
        <xdr:cNvPr id="810" name="円/楕円 809"/>
        <xdr:cNvSpPr/>
      </xdr:nvSpPr>
      <xdr:spPr>
        <a:xfrm>
          <a:off x="19494500" y="99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139323</xdr:rowOff>
    </xdr:from>
    <xdr:ext cx="469744" cy="259045"/>
    <xdr:sp macro="" textlink="">
      <xdr:nvSpPr>
        <xdr:cNvPr id="811" name="テキスト ボックス 810"/>
        <xdr:cNvSpPr txBox="1"/>
      </xdr:nvSpPr>
      <xdr:spPr>
        <a:xfrm>
          <a:off x="19310427" y="974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19939</xdr:rowOff>
    </xdr:from>
    <xdr:to>
      <xdr:col>27</xdr:col>
      <xdr:colOff>161925</xdr:colOff>
      <xdr:row>58</xdr:row>
      <xdr:rowOff>121539</xdr:rowOff>
    </xdr:to>
    <xdr:sp macro="" textlink="">
      <xdr:nvSpPr>
        <xdr:cNvPr id="812" name="円/楕円 811"/>
        <xdr:cNvSpPr/>
      </xdr:nvSpPr>
      <xdr:spPr>
        <a:xfrm>
          <a:off x="18605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138066</xdr:rowOff>
    </xdr:from>
    <xdr:ext cx="469744" cy="259045"/>
    <xdr:sp macro="" textlink="">
      <xdr:nvSpPr>
        <xdr:cNvPr id="813" name="テキスト ボックス 812"/>
        <xdr:cNvSpPr txBox="1"/>
      </xdr:nvSpPr>
      <xdr:spPr>
        <a:xfrm>
          <a:off x="18421427" y="97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137147</xdr:rowOff>
    </xdr:from>
    <xdr:to>
      <xdr:col>32</xdr:col>
      <xdr:colOff>186689</xdr:colOff>
      <xdr:row>77</xdr:row>
      <xdr:rowOff>144044</xdr:rowOff>
    </xdr:to>
    <xdr:cxnSp macro="">
      <xdr:nvCxnSpPr>
        <xdr:cNvPr id="838" name="直線コネクタ 837"/>
        <xdr:cNvCxnSpPr/>
      </xdr:nvCxnSpPr>
      <xdr:spPr>
        <a:xfrm flipV="1">
          <a:off x="22159595" y="12310097"/>
          <a:ext cx="1269" cy="103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147871</xdr:rowOff>
    </xdr:from>
    <xdr:ext cx="534377" cy="259045"/>
    <xdr:sp macro="" textlink="">
      <xdr:nvSpPr>
        <xdr:cNvPr id="839" name="繰出金最小値テキスト"/>
        <xdr:cNvSpPr txBox="1"/>
      </xdr:nvSpPr>
      <xdr:spPr>
        <a:xfrm>
          <a:off x="22212300"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32,772</a:t>
          </a:r>
          <a:endParaRPr kumimoji="1" lang="ja-JP" altLang="en-US" sz="1000" b="1">
            <a:latin typeface="ＭＳ Ｐゴシック"/>
          </a:endParaRPr>
        </a:p>
      </xdr:txBody>
    </xdr:sp>
    <xdr:clientData/>
  </xdr:oneCellAnchor>
  <xdr:twoCellAnchor>
    <xdr:from>
      <xdr:col>32</xdr:col>
      <xdr:colOff>98425</xdr:colOff>
      <xdr:row>77</xdr:row>
      <xdr:rowOff>144044</xdr:rowOff>
    </xdr:from>
    <xdr:to>
      <xdr:col>32</xdr:col>
      <xdr:colOff>276225</xdr:colOff>
      <xdr:row>77</xdr:row>
      <xdr:rowOff>144044</xdr:rowOff>
    </xdr:to>
    <xdr:cxnSp macro="">
      <xdr:nvCxnSpPr>
        <xdr:cNvPr id="840" name="直線コネクタ 839"/>
        <xdr:cNvCxnSpPr/>
      </xdr:nvCxnSpPr>
      <xdr:spPr>
        <a:xfrm>
          <a:off x="22072600" y="133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83824</xdr:rowOff>
    </xdr:from>
    <xdr:ext cx="534377" cy="259045"/>
    <xdr:sp macro="" textlink="">
      <xdr:nvSpPr>
        <xdr:cNvPr id="841" name="繰出金最大値テキスト"/>
        <xdr:cNvSpPr txBox="1"/>
      </xdr:nvSpPr>
      <xdr:spPr>
        <a:xfrm>
          <a:off x="22212300" y="120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87,134</a:t>
          </a:r>
          <a:endParaRPr kumimoji="1" lang="ja-JP" altLang="en-US" sz="1000" b="1">
            <a:latin typeface="ＭＳ Ｐゴシック"/>
          </a:endParaRPr>
        </a:p>
      </xdr:txBody>
    </xdr:sp>
    <xdr:clientData/>
  </xdr:oneCellAnchor>
  <xdr:twoCellAnchor>
    <xdr:from>
      <xdr:col>32</xdr:col>
      <xdr:colOff>98425</xdr:colOff>
      <xdr:row>71</xdr:row>
      <xdr:rowOff>137147</xdr:rowOff>
    </xdr:from>
    <xdr:to>
      <xdr:col>32</xdr:col>
      <xdr:colOff>276225</xdr:colOff>
      <xdr:row>71</xdr:row>
      <xdr:rowOff>137147</xdr:rowOff>
    </xdr:to>
    <xdr:cxnSp macro="">
      <xdr:nvCxnSpPr>
        <xdr:cNvPr id="842" name="直線コネクタ 841"/>
        <xdr:cNvCxnSpPr/>
      </xdr:nvCxnSpPr>
      <xdr:spPr>
        <a:xfrm>
          <a:off x="22072600" y="1231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159607</xdr:rowOff>
    </xdr:from>
    <xdr:to>
      <xdr:col>32</xdr:col>
      <xdr:colOff>187325</xdr:colOff>
      <xdr:row>77</xdr:row>
      <xdr:rowOff>104153</xdr:rowOff>
    </xdr:to>
    <xdr:cxnSp macro="">
      <xdr:nvCxnSpPr>
        <xdr:cNvPr id="843" name="直線コネクタ 842"/>
        <xdr:cNvCxnSpPr/>
      </xdr:nvCxnSpPr>
      <xdr:spPr>
        <a:xfrm>
          <a:off x="21323300" y="12846907"/>
          <a:ext cx="838200" cy="45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12051</xdr:rowOff>
    </xdr:from>
    <xdr:ext cx="534377" cy="259045"/>
    <xdr:sp macro="" textlink="">
      <xdr:nvSpPr>
        <xdr:cNvPr id="844" name="繰出金平均値テキスト"/>
        <xdr:cNvSpPr txBox="1"/>
      </xdr:nvSpPr>
      <xdr:spPr>
        <a:xfrm>
          <a:off x="22212300" y="12699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56,235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160624</xdr:rowOff>
    </xdr:from>
    <xdr:to>
      <xdr:col>32</xdr:col>
      <xdr:colOff>238125</xdr:colOff>
      <xdr:row>75</xdr:row>
      <xdr:rowOff>90774</xdr:rowOff>
    </xdr:to>
    <xdr:sp macro="" textlink="">
      <xdr:nvSpPr>
        <xdr:cNvPr id="845" name="フローチャート : 判断 844"/>
        <xdr:cNvSpPr/>
      </xdr:nvSpPr>
      <xdr:spPr>
        <a:xfrm>
          <a:off x="221107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159607</xdr:rowOff>
    </xdr:from>
    <xdr:to>
      <xdr:col>31</xdr:col>
      <xdr:colOff>34925</xdr:colOff>
      <xdr:row>75</xdr:row>
      <xdr:rowOff>3169</xdr:rowOff>
    </xdr:to>
    <xdr:cxnSp macro="">
      <xdr:nvCxnSpPr>
        <xdr:cNvPr id="846" name="直線コネクタ 845"/>
        <xdr:cNvCxnSpPr/>
      </xdr:nvCxnSpPr>
      <xdr:spPr>
        <a:xfrm flipV="1">
          <a:off x="20434300" y="12846907"/>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80708</xdr:rowOff>
    </xdr:from>
    <xdr:to>
      <xdr:col>31</xdr:col>
      <xdr:colOff>85725</xdr:colOff>
      <xdr:row>75</xdr:row>
      <xdr:rowOff>10858</xdr:rowOff>
    </xdr:to>
    <xdr:sp macro="" textlink="">
      <xdr:nvSpPr>
        <xdr:cNvPr id="847" name="フローチャート : 判断 846"/>
        <xdr:cNvSpPr/>
      </xdr:nvSpPr>
      <xdr:spPr>
        <a:xfrm>
          <a:off x="21272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27385</xdr:rowOff>
    </xdr:from>
    <xdr:ext cx="534377" cy="259045"/>
    <xdr:sp macro="" textlink="">
      <xdr:nvSpPr>
        <xdr:cNvPr id="848" name="テキスト ボックス 847"/>
        <xdr:cNvSpPr txBox="1"/>
      </xdr:nvSpPr>
      <xdr:spPr>
        <a:xfrm>
          <a:off x="21056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3169</xdr:rowOff>
    </xdr:from>
    <xdr:to>
      <xdr:col>29</xdr:col>
      <xdr:colOff>517525</xdr:colOff>
      <xdr:row>75</xdr:row>
      <xdr:rowOff>61481</xdr:rowOff>
    </xdr:to>
    <xdr:cxnSp macro="">
      <xdr:nvCxnSpPr>
        <xdr:cNvPr id="849" name="直線コネクタ 848"/>
        <xdr:cNvCxnSpPr/>
      </xdr:nvCxnSpPr>
      <xdr:spPr>
        <a:xfrm flipV="1">
          <a:off x="19545300" y="12861919"/>
          <a:ext cx="889000" cy="5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50" name="フローチャート : 判断 849"/>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109294</xdr:rowOff>
    </xdr:from>
    <xdr:ext cx="534377" cy="259045"/>
    <xdr:sp macro="" textlink="">
      <xdr:nvSpPr>
        <xdr:cNvPr id="851" name="テキスト ボックス 850"/>
        <xdr:cNvSpPr txBox="1"/>
      </xdr:nvSpPr>
      <xdr:spPr>
        <a:xfrm>
          <a:off x="20167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61481</xdr:rowOff>
    </xdr:from>
    <xdr:to>
      <xdr:col>28</xdr:col>
      <xdr:colOff>314325</xdr:colOff>
      <xdr:row>75</xdr:row>
      <xdr:rowOff>80950</xdr:rowOff>
    </xdr:to>
    <xdr:cxnSp macro="">
      <xdr:nvCxnSpPr>
        <xdr:cNvPr id="852" name="直線コネクタ 851"/>
        <xdr:cNvCxnSpPr/>
      </xdr:nvCxnSpPr>
      <xdr:spPr>
        <a:xfrm flipV="1">
          <a:off x="18656300" y="12920231"/>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53" name="フローチャート : 判断 852"/>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134745</xdr:rowOff>
    </xdr:from>
    <xdr:ext cx="534377" cy="259045"/>
    <xdr:sp macro="" textlink="">
      <xdr:nvSpPr>
        <xdr:cNvPr id="854" name="テキスト ボックス 853"/>
        <xdr:cNvSpPr txBox="1"/>
      </xdr:nvSpPr>
      <xdr:spPr>
        <a:xfrm>
          <a:off x="19278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55" name="フローチャート : 判断 854"/>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156748</xdr:rowOff>
    </xdr:from>
    <xdr:ext cx="534377" cy="259045"/>
    <xdr:sp macro="" textlink="">
      <xdr:nvSpPr>
        <xdr:cNvPr id="856" name="テキスト ボックス 855"/>
        <xdr:cNvSpPr txBox="1"/>
      </xdr:nvSpPr>
      <xdr:spPr>
        <a:xfrm>
          <a:off x="18389111" y="130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53353</xdr:rowOff>
    </xdr:from>
    <xdr:to>
      <xdr:col>32</xdr:col>
      <xdr:colOff>238125</xdr:colOff>
      <xdr:row>77</xdr:row>
      <xdr:rowOff>154953</xdr:rowOff>
    </xdr:to>
    <xdr:sp macro="" textlink="">
      <xdr:nvSpPr>
        <xdr:cNvPr id="862" name="円/楕円 861"/>
        <xdr:cNvSpPr/>
      </xdr:nvSpPr>
      <xdr:spPr>
        <a:xfrm>
          <a:off x="22110700" y="132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139730</xdr:rowOff>
    </xdr:from>
    <xdr:ext cx="534377" cy="259045"/>
    <xdr:sp macro="" textlink="">
      <xdr:nvSpPr>
        <xdr:cNvPr id="863" name="繰出金該当値テキスト"/>
        <xdr:cNvSpPr txBox="1"/>
      </xdr:nvSpPr>
      <xdr:spPr>
        <a:xfrm>
          <a:off x="22212300" y="131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34,866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108807</xdr:rowOff>
    </xdr:from>
    <xdr:to>
      <xdr:col>31</xdr:col>
      <xdr:colOff>85725</xdr:colOff>
      <xdr:row>75</xdr:row>
      <xdr:rowOff>38957</xdr:rowOff>
    </xdr:to>
    <xdr:sp macro="" textlink="">
      <xdr:nvSpPr>
        <xdr:cNvPr id="864" name="円/楕円 863"/>
        <xdr:cNvSpPr/>
      </xdr:nvSpPr>
      <xdr:spPr>
        <a:xfrm>
          <a:off x="21272500" y="127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30084</xdr:rowOff>
    </xdr:from>
    <xdr:ext cx="534377" cy="259045"/>
    <xdr:sp macro="" textlink="">
      <xdr:nvSpPr>
        <xdr:cNvPr id="865" name="テキスト ボックス 864"/>
        <xdr:cNvSpPr txBox="1"/>
      </xdr:nvSpPr>
      <xdr:spPr>
        <a:xfrm>
          <a:off x="21056111" y="1288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123819</xdr:rowOff>
    </xdr:from>
    <xdr:to>
      <xdr:col>29</xdr:col>
      <xdr:colOff>568325</xdr:colOff>
      <xdr:row>75</xdr:row>
      <xdr:rowOff>53969</xdr:rowOff>
    </xdr:to>
    <xdr:sp macro="" textlink="">
      <xdr:nvSpPr>
        <xdr:cNvPr id="866" name="円/楕円 865"/>
        <xdr:cNvSpPr/>
      </xdr:nvSpPr>
      <xdr:spPr>
        <a:xfrm>
          <a:off x="20383500" y="128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70496</xdr:rowOff>
    </xdr:from>
    <xdr:ext cx="534377" cy="259045"/>
    <xdr:sp macro="" textlink="">
      <xdr:nvSpPr>
        <xdr:cNvPr id="867" name="テキスト ボックス 866"/>
        <xdr:cNvSpPr txBox="1"/>
      </xdr:nvSpPr>
      <xdr:spPr>
        <a:xfrm>
          <a:off x="20167111" y="125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10681</xdr:rowOff>
    </xdr:from>
    <xdr:to>
      <xdr:col>28</xdr:col>
      <xdr:colOff>365125</xdr:colOff>
      <xdr:row>75</xdr:row>
      <xdr:rowOff>112281</xdr:rowOff>
    </xdr:to>
    <xdr:sp macro="" textlink="">
      <xdr:nvSpPr>
        <xdr:cNvPr id="868" name="円/楕円 867"/>
        <xdr:cNvSpPr/>
      </xdr:nvSpPr>
      <xdr:spPr>
        <a:xfrm>
          <a:off x="19494500" y="128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128808</xdr:rowOff>
    </xdr:from>
    <xdr:ext cx="534377" cy="259045"/>
    <xdr:sp macro="" textlink="">
      <xdr:nvSpPr>
        <xdr:cNvPr id="869" name="テキスト ボックス 868"/>
        <xdr:cNvSpPr txBox="1"/>
      </xdr:nvSpPr>
      <xdr:spPr>
        <a:xfrm>
          <a:off x="19278111" y="126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30150</xdr:rowOff>
    </xdr:from>
    <xdr:to>
      <xdr:col>27</xdr:col>
      <xdr:colOff>161925</xdr:colOff>
      <xdr:row>75</xdr:row>
      <xdr:rowOff>131750</xdr:rowOff>
    </xdr:to>
    <xdr:sp macro="" textlink="">
      <xdr:nvSpPr>
        <xdr:cNvPr id="870" name="円/楕円 869"/>
        <xdr:cNvSpPr/>
      </xdr:nvSpPr>
      <xdr:spPr>
        <a:xfrm>
          <a:off x="18605500" y="128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148277</xdr:rowOff>
    </xdr:from>
    <xdr:ext cx="534377" cy="259045"/>
    <xdr:sp macro="" textlink="">
      <xdr:nvSpPr>
        <xdr:cNvPr id="871" name="テキスト ボックス 870"/>
        <xdr:cNvSpPr txBox="1"/>
      </xdr:nvSpPr>
      <xdr:spPr>
        <a:xfrm>
          <a:off x="18389111" y="1266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全体として、類似団体平均よりも下回っている。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a:t>
          </a:r>
          <a:r>
            <a:rPr kumimoji="1" lang="ja-JP" altLang="ja-JP" sz="1100">
              <a:solidFill>
                <a:schemeClr val="dk1"/>
              </a:solidFill>
              <a:effectLst/>
              <a:latin typeface="+mn-lt"/>
              <a:ea typeface="+mn-ea"/>
              <a:cs typeface="+mn-cs"/>
            </a:rPr>
            <a:t>事業費が類似団体よりも増加している要因は、</a:t>
          </a:r>
          <a:r>
            <a:rPr kumimoji="1" lang="ja-JP" altLang="en-US" sz="1100">
              <a:solidFill>
                <a:schemeClr val="dk1"/>
              </a:solidFill>
              <a:effectLst/>
              <a:latin typeface="+mn-lt"/>
              <a:ea typeface="+mn-ea"/>
              <a:cs typeface="+mn-cs"/>
            </a:rPr>
            <a:t>新庁舎整備や保育園整備によるものである。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補助費等の増加及び繰出金の減少は、下水道事業が特別会計から公営企業会計へ移行したことにより、一般会計からの繰出金の性質が、繰出金から補助費等へ変更となったことが要因である。</a:t>
          </a:r>
        </a:p>
        <a:p>
          <a:r>
            <a:rPr kumimoji="1" lang="ja-JP" altLang="ja-JP" sz="1100">
              <a:solidFill>
                <a:schemeClr val="dk1"/>
              </a:solidFill>
              <a:effectLst/>
              <a:latin typeface="+mn-lt"/>
              <a:ea typeface="+mn-ea"/>
              <a:cs typeface="+mn-cs"/>
            </a:rPr>
            <a:t>　今後、大型建設事業が続くことから、普通建設事業費の増加が見込まれるが、事務事業マネジメントや、行政改革を行うことにより、更なる歳出削減に向けた取り組みを引き続き行っていく。</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45,361
44,726
112.18
22,154,397
21,795,940
332,282
12,463,052
19,365,944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104077</xdr:rowOff>
    </xdr:from>
    <xdr:to>
      <xdr:col>6</xdr:col>
      <xdr:colOff>510540</xdr:colOff>
      <xdr:row>38</xdr:row>
      <xdr:rowOff>34734</xdr:rowOff>
    </xdr:to>
    <xdr:cxnSp macro="">
      <xdr:nvCxnSpPr>
        <xdr:cNvPr id="56" name="直線コネクタ 55"/>
        <xdr:cNvCxnSpPr/>
      </xdr:nvCxnSpPr>
      <xdr:spPr>
        <a:xfrm flipV="1">
          <a:off x="4633595" y="5419027"/>
          <a:ext cx="1270" cy="1130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2,951</a:t>
          </a:r>
          <a:endParaRPr kumimoji="1" lang="ja-JP" altLang="en-US" sz="1000" b="1">
            <a:latin typeface="ＭＳ Ｐゴシック"/>
          </a:endParaRPr>
        </a:p>
      </xdr:txBody>
    </xdr:sp>
    <xdr:clientData/>
  </xdr:oneCellAnchor>
  <xdr:twoCellAnchor>
    <xdr:from>
      <xdr:col>6</xdr:col>
      <xdr:colOff>422275</xdr:colOff>
      <xdr:row>38</xdr:row>
      <xdr:rowOff>34734</xdr:rowOff>
    </xdr:from>
    <xdr:to>
      <xdr:col>6</xdr:col>
      <xdr:colOff>600075</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50754</xdr:rowOff>
    </xdr:from>
    <xdr:ext cx="469744" cy="259045"/>
    <xdr:sp macro="" textlink="">
      <xdr:nvSpPr>
        <xdr:cNvPr id="59" name="議会費最大値テキスト"/>
        <xdr:cNvSpPr txBox="1"/>
      </xdr:nvSpPr>
      <xdr:spPr>
        <a:xfrm>
          <a:off x="4686300" y="519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8,887</a:t>
          </a:r>
          <a:endParaRPr kumimoji="1" lang="ja-JP" altLang="en-US" sz="1000" b="1">
            <a:latin typeface="ＭＳ Ｐゴシック"/>
          </a:endParaRPr>
        </a:p>
      </xdr:txBody>
    </xdr:sp>
    <xdr:clientData/>
  </xdr:oneCellAnchor>
  <xdr:twoCellAnchor>
    <xdr:from>
      <xdr:col>6</xdr:col>
      <xdr:colOff>422275</xdr:colOff>
      <xdr:row>31</xdr:row>
      <xdr:rowOff>104077</xdr:rowOff>
    </xdr:from>
    <xdr:to>
      <xdr:col>6</xdr:col>
      <xdr:colOff>600075</xdr:colOff>
      <xdr:row>31</xdr:row>
      <xdr:rowOff>104077</xdr:rowOff>
    </xdr:to>
    <xdr:cxnSp macro="">
      <xdr:nvCxnSpPr>
        <xdr:cNvPr id="60" name="直線コネクタ 59"/>
        <xdr:cNvCxnSpPr/>
      </xdr:nvCxnSpPr>
      <xdr:spPr>
        <a:xfrm>
          <a:off x="4546600" y="5419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122936</xdr:rowOff>
    </xdr:from>
    <xdr:to>
      <xdr:col>6</xdr:col>
      <xdr:colOff>511175</xdr:colOff>
      <xdr:row>37</xdr:row>
      <xdr:rowOff>9398</xdr:rowOff>
    </xdr:to>
    <xdr:cxnSp macro="">
      <xdr:nvCxnSpPr>
        <xdr:cNvPr id="61" name="直線コネクタ 60"/>
        <xdr:cNvCxnSpPr/>
      </xdr:nvCxnSpPr>
      <xdr:spPr>
        <a:xfrm>
          <a:off x="3797300" y="62951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162450</xdr:rowOff>
    </xdr:from>
    <xdr:ext cx="469744" cy="259045"/>
    <xdr:sp macro="" textlink="">
      <xdr:nvSpPr>
        <xdr:cNvPr id="62" name="議会費平均値テキスト"/>
        <xdr:cNvSpPr txBox="1"/>
      </xdr:nvSpPr>
      <xdr:spPr>
        <a:xfrm>
          <a:off x="4686300" y="599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139573</xdr:rowOff>
    </xdr:from>
    <xdr:to>
      <xdr:col>6</xdr:col>
      <xdr:colOff>561975</xdr:colOff>
      <xdr:row>36</xdr:row>
      <xdr:rowOff>69723</xdr:rowOff>
    </xdr:to>
    <xdr:sp macro="" textlink="">
      <xdr:nvSpPr>
        <xdr:cNvPr id="63" name="フローチャート : 判断 62"/>
        <xdr:cNvSpPr/>
      </xdr:nvSpPr>
      <xdr:spPr>
        <a:xfrm>
          <a:off x="45847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122936</xdr:rowOff>
    </xdr:from>
    <xdr:to>
      <xdr:col>5</xdr:col>
      <xdr:colOff>358775</xdr:colOff>
      <xdr:row>36</xdr:row>
      <xdr:rowOff>157035</xdr:rowOff>
    </xdr:to>
    <xdr:cxnSp macro="">
      <xdr:nvCxnSpPr>
        <xdr:cNvPr id="64" name="直線コネクタ 63"/>
        <xdr:cNvCxnSpPr/>
      </xdr:nvCxnSpPr>
      <xdr:spPr>
        <a:xfrm flipV="1">
          <a:off x="2908300" y="6295136"/>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67183</xdr:rowOff>
    </xdr:from>
    <xdr:to>
      <xdr:col>5</xdr:col>
      <xdr:colOff>409575</xdr:colOff>
      <xdr:row>35</xdr:row>
      <xdr:rowOff>168783</xdr:rowOff>
    </xdr:to>
    <xdr:sp macro="" textlink="">
      <xdr:nvSpPr>
        <xdr:cNvPr id="65" name="フローチャート : 判断 64"/>
        <xdr:cNvSpPr/>
      </xdr:nvSpPr>
      <xdr:spPr>
        <a:xfrm>
          <a:off x="3746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13860</xdr:rowOff>
    </xdr:from>
    <xdr:ext cx="469744" cy="259045"/>
    <xdr:sp macro="" textlink="">
      <xdr:nvSpPr>
        <xdr:cNvPr id="66" name="テキスト ボックス 65"/>
        <xdr:cNvSpPr txBox="1"/>
      </xdr:nvSpPr>
      <xdr:spPr>
        <a:xfrm>
          <a:off x="3562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157035</xdr:rowOff>
    </xdr:from>
    <xdr:to>
      <xdr:col>4</xdr:col>
      <xdr:colOff>155575</xdr:colOff>
      <xdr:row>37</xdr:row>
      <xdr:rowOff>11493</xdr:rowOff>
    </xdr:to>
    <xdr:cxnSp macro="">
      <xdr:nvCxnSpPr>
        <xdr:cNvPr id="67" name="直線コネクタ 66"/>
        <xdr:cNvCxnSpPr/>
      </xdr:nvCxnSpPr>
      <xdr:spPr>
        <a:xfrm flipV="1">
          <a:off x="2019300" y="632923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118237</xdr:rowOff>
    </xdr:from>
    <xdr:to>
      <xdr:col>4</xdr:col>
      <xdr:colOff>206375</xdr:colOff>
      <xdr:row>36</xdr:row>
      <xdr:rowOff>48387</xdr:rowOff>
    </xdr:to>
    <xdr:sp macro="" textlink="">
      <xdr:nvSpPr>
        <xdr:cNvPr id="68" name="フローチャート :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64914</xdr:rowOff>
    </xdr:from>
    <xdr:ext cx="469744" cy="259045"/>
    <xdr:sp macro="" textlink="">
      <xdr:nvSpPr>
        <xdr:cNvPr id="69" name="テキスト ボックス 68"/>
        <xdr:cNvSpPr txBox="1"/>
      </xdr:nvSpPr>
      <xdr:spPr>
        <a:xfrm>
          <a:off x="2673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11493</xdr:rowOff>
    </xdr:from>
    <xdr:to>
      <xdr:col>2</xdr:col>
      <xdr:colOff>638175</xdr:colOff>
      <xdr:row>37</xdr:row>
      <xdr:rowOff>13970</xdr:rowOff>
    </xdr:to>
    <xdr:cxnSp macro="">
      <xdr:nvCxnSpPr>
        <xdr:cNvPr id="70" name="直線コネクタ 69"/>
        <xdr:cNvCxnSpPr/>
      </xdr:nvCxnSpPr>
      <xdr:spPr>
        <a:xfrm flipV="1">
          <a:off x="1130300" y="635514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129286</xdr:rowOff>
    </xdr:from>
    <xdr:to>
      <xdr:col>3</xdr:col>
      <xdr:colOff>3175</xdr:colOff>
      <xdr:row>36</xdr:row>
      <xdr:rowOff>59436</xdr:rowOff>
    </xdr:to>
    <xdr:sp macro="" textlink="">
      <xdr:nvSpPr>
        <xdr:cNvPr id="71" name="フローチャート : 判断 70"/>
        <xdr:cNvSpPr/>
      </xdr:nvSpPr>
      <xdr:spPr>
        <a:xfrm>
          <a:off x="1968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75963</xdr:rowOff>
    </xdr:from>
    <xdr:ext cx="469744" cy="259045"/>
    <xdr:sp macro="" textlink="">
      <xdr:nvSpPr>
        <xdr:cNvPr id="72" name="テキスト ボックス 71"/>
        <xdr:cNvSpPr txBox="1"/>
      </xdr:nvSpPr>
      <xdr:spPr>
        <a:xfrm>
          <a:off x="1784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89662</xdr:rowOff>
    </xdr:from>
    <xdr:to>
      <xdr:col>1</xdr:col>
      <xdr:colOff>485775</xdr:colOff>
      <xdr:row>36</xdr:row>
      <xdr:rowOff>19812</xdr:rowOff>
    </xdr:to>
    <xdr:sp macro="" textlink="">
      <xdr:nvSpPr>
        <xdr:cNvPr id="73" name="フローチャート : 判断 72"/>
        <xdr:cNvSpPr/>
      </xdr:nvSpPr>
      <xdr:spPr>
        <a:xfrm>
          <a:off x="1079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36339</xdr:rowOff>
    </xdr:from>
    <xdr:ext cx="469744" cy="259045"/>
    <xdr:sp macro="" textlink="">
      <xdr:nvSpPr>
        <xdr:cNvPr id="74" name="テキスト ボックス 73"/>
        <xdr:cNvSpPr txBox="1"/>
      </xdr:nvSpPr>
      <xdr:spPr>
        <a:xfrm>
          <a:off x="895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130048</xdr:rowOff>
    </xdr:from>
    <xdr:to>
      <xdr:col>6</xdr:col>
      <xdr:colOff>561975</xdr:colOff>
      <xdr:row>37</xdr:row>
      <xdr:rowOff>60198</xdr:rowOff>
    </xdr:to>
    <xdr:sp macro="" textlink="">
      <xdr:nvSpPr>
        <xdr:cNvPr id="80" name="円/楕円 79"/>
        <xdr:cNvSpPr/>
      </xdr:nvSpPr>
      <xdr:spPr>
        <a:xfrm>
          <a:off x="4584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108475</xdr:rowOff>
    </xdr:from>
    <xdr:ext cx="469744" cy="259045"/>
    <xdr:sp macro="" textlink="">
      <xdr:nvSpPr>
        <xdr:cNvPr id="81" name="議会費該当値テキスト"/>
        <xdr:cNvSpPr txBox="1"/>
      </xdr:nvSpPr>
      <xdr:spPr>
        <a:xfrm>
          <a:off x="4686300"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72136</xdr:rowOff>
    </xdr:from>
    <xdr:to>
      <xdr:col>5</xdr:col>
      <xdr:colOff>409575</xdr:colOff>
      <xdr:row>37</xdr:row>
      <xdr:rowOff>2286</xdr:rowOff>
    </xdr:to>
    <xdr:sp macro="" textlink="">
      <xdr:nvSpPr>
        <xdr:cNvPr id="82" name="円/楕円 81"/>
        <xdr:cNvSpPr/>
      </xdr:nvSpPr>
      <xdr:spPr>
        <a:xfrm>
          <a:off x="3746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164863</xdr:rowOff>
    </xdr:from>
    <xdr:ext cx="469744" cy="259045"/>
    <xdr:sp macro="" textlink="">
      <xdr:nvSpPr>
        <xdr:cNvPr id="83" name="テキスト ボックス 82"/>
        <xdr:cNvSpPr txBox="1"/>
      </xdr:nvSpPr>
      <xdr:spPr>
        <a:xfrm>
          <a:off x="3562427"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106235</xdr:rowOff>
    </xdr:from>
    <xdr:to>
      <xdr:col>4</xdr:col>
      <xdr:colOff>206375</xdr:colOff>
      <xdr:row>37</xdr:row>
      <xdr:rowOff>36385</xdr:rowOff>
    </xdr:to>
    <xdr:sp macro="" textlink="">
      <xdr:nvSpPr>
        <xdr:cNvPr id="84" name="円/楕円 83"/>
        <xdr:cNvSpPr/>
      </xdr:nvSpPr>
      <xdr:spPr>
        <a:xfrm>
          <a:off x="2857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27512</xdr:rowOff>
    </xdr:from>
    <xdr:ext cx="469744" cy="259045"/>
    <xdr:sp macro="" textlink="">
      <xdr:nvSpPr>
        <xdr:cNvPr id="85" name="テキスト ボックス 84"/>
        <xdr:cNvSpPr txBox="1"/>
      </xdr:nvSpPr>
      <xdr:spPr>
        <a:xfrm>
          <a:off x="2673427" y="637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132143</xdr:rowOff>
    </xdr:from>
    <xdr:to>
      <xdr:col>3</xdr:col>
      <xdr:colOff>3175</xdr:colOff>
      <xdr:row>37</xdr:row>
      <xdr:rowOff>62293</xdr:rowOff>
    </xdr:to>
    <xdr:sp macro="" textlink="">
      <xdr:nvSpPr>
        <xdr:cNvPr id="86" name="円/楕円 85"/>
        <xdr:cNvSpPr/>
      </xdr:nvSpPr>
      <xdr:spPr>
        <a:xfrm>
          <a:off x="1968500" y="6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53420</xdr:rowOff>
    </xdr:from>
    <xdr:ext cx="469744" cy="259045"/>
    <xdr:sp macro="" textlink="">
      <xdr:nvSpPr>
        <xdr:cNvPr id="87" name="テキスト ボックス 86"/>
        <xdr:cNvSpPr txBox="1"/>
      </xdr:nvSpPr>
      <xdr:spPr>
        <a:xfrm>
          <a:off x="1784427" y="63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134620</xdr:rowOff>
    </xdr:from>
    <xdr:to>
      <xdr:col>1</xdr:col>
      <xdr:colOff>485775</xdr:colOff>
      <xdr:row>37</xdr:row>
      <xdr:rowOff>64770</xdr:rowOff>
    </xdr:to>
    <xdr:sp macro="" textlink="">
      <xdr:nvSpPr>
        <xdr:cNvPr id="88" name="円/楕円 87"/>
        <xdr:cNvSpPr/>
      </xdr:nvSpPr>
      <xdr:spPr>
        <a:xfrm>
          <a:off x="107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55897</xdr:rowOff>
    </xdr:from>
    <xdr:ext cx="469744" cy="259045"/>
    <xdr:sp macro="" textlink="">
      <xdr:nvSpPr>
        <xdr:cNvPr id="89" name="テキスト ボックス 88"/>
        <xdr:cNvSpPr txBox="1"/>
      </xdr:nvSpPr>
      <xdr:spPr>
        <a:xfrm>
          <a:off x="895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55956</xdr:rowOff>
    </xdr:from>
    <xdr:to>
      <xdr:col>6</xdr:col>
      <xdr:colOff>510540</xdr:colOff>
      <xdr:row>59</xdr:row>
      <xdr:rowOff>52895</xdr:rowOff>
    </xdr:to>
    <xdr:cxnSp macro="">
      <xdr:nvCxnSpPr>
        <xdr:cNvPr id="115" name="直線コネクタ 114"/>
        <xdr:cNvCxnSpPr/>
      </xdr:nvCxnSpPr>
      <xdr:spPr>
        <a:xfrm flipV="1">
          <a:off x="4633595" y="8628456"/>
          <a:ext cx="1270" cy="153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58354</xdr:rowOff>
    </xdr:from>
    <xdr:ext cx="534377" cy="259045"/>
    <xdr:sp macro="" textlink="">
      <xdr:nvSpPr>
        <xdr:cNvPr id="116" name="総務費最小値テキスト"/>
        <xdr:cNvSpPr txBox="1"/>
      </xdr:nvSpPr>
      <xdr:spPr>
        <a:xfrm>
          <a:off x="4686300" y="101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42,242</a:t>
          </a:r>
          <a:endParaRPr kumimoji="1" lang="ja-JP" altLang="en-US" sz="1000" b="1">
            <a:latin typeface="ＭＳ Ｐゴシック"/>
          </a:endParaRPr>
        </a:p>
      </xdr:txBody>
    </xdr:sp>
    <xdr:clientData/>
  </xdr:oneCellAnchor>
  <xdr:twoCellAnchor>
    <xdr:from>
      <xdr:col>6</xdr:col>
      <xdr:colOff>422275</xdr:colOff>
      <xdr:row>59</xdr:row>
      <xdr:rowOff>52895</xdr:rowOff>
    </xdr:from>
    <xdr:to>
      <xdr:col>6</xdr:col>
      <xdr:colOff>600075</xdr:colOff>
      <xdr:row>59</xdr:row>
      <xdr:rowOff>52895</xdr:rowOff>
    </xdr:to>
    <xdr:cxnSp macro="">
      <xdr:nvCxnSpPr>
        <xdr:cNvPr id="117" name="直線コネクタ 116"/>
        <xdr:cNvCxnSpPr/>
      </xdr:nvCxnSpPr>
      <xdr:spPr>
        <a:xfrm>
          <a:off x="4546600" y="1016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2633</xdr:rowOff>
    </xdr:from>
    <xdr:ext cx="690189" cy="259045"/>
    <xdr:sp macro="" textlink="">
      <xdr:nvSpPr>
        <xdr:cNvPr id="118" name="総務費最大値テキスト"/>
        <xdr:cNvSpPr txBox="1"/>
      </xdr:nvSpPr>
      <xdr:spPr>
        <a:xfrm>
          <a:off x="4686300" y="840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1,456,930</a:t>
          </a:r>
          <a:endParaRPr kumimoji="1" lang="ja-JP" altLang="en-US" sz="1000" b="1">
            <a:latin typeface="ＭＳ Ｐゴシック"/>
          </a:endParaRPr>
        </a:p>
      </xdr:txBody>
    </xdr:sp>
    <xdr:clientData/>
  </xdr:oneCellAnchor>
  <xdr:twoCellAnchor>
    <xdr:from>
      <xdr:col>6</xdr:col>
      <xdr:colOff>422275</xdr:colOff>
      <xdr:row>50</xdr:row>
      <xdr:rowOff>55956</xdr:rowOff>
    </xdr:from>
    <xdr:to>
      <xdr:col>6</xdr:col>
      <xdr:colOff>600075</xdr:colOff>
      <xdr:row>50</xdr:row>
      <xdr:rowOff>55956</xdr:rowOff>
    </xdr:to>
    <xdr:cxnSp macro="">
      <xdr:nvCxnSpPr>
        <xdr:cNvPr id="119" name="直線コネクタ 118"/>
        <xdr:cNvCxnSpPr/>
      </xdr:nvCxnSpPr>
      <xdr:spPr>
        <a:xfrm>
          <a:off x="4546600" y="862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168974</xdr:rowOff>
    </xdr:from>
    <xdr:to>
      <xdr:col>6</xdr:col>
      <xdr:colOff>511175</xdr:colOff>
      <xdr:row>59</xdr:row>
      <xdr:rowOff>39817</xdr:rowOff>
    </xdr:to>
    <xdr:cxnSp macro="">
      <xdr:nvCxnSpPr>
        <xdr:cNvPr id="120" name="直線コネクタ 119"/>
        <xdr:cNvCxnSpPr/>
      </xdr:nvCxnSpPr>
      <xdr:spPr>
        <a:xfrm flipV="1">
          <a:off x="3797300" y="10113074"/>
          <a:ext cx="838200" cy="4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102805</xdr:rowOff>
    </xdr:from>
    <xdr:ext cx="534377" cy="259045"/>
    <xdr:sp macro="" textlink="">
      <xdr:nvSpPr>
        <xdr:cNvPr id="121" name="総務費平均値テキスト"/>
        <xdr:cNvSpPr txBox="1"/>
      </xdr:nvSpPr>
      <xdr:spPr>
        <a:xfrm>
          <a:off x="4686300" y="1004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87,409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124378</xdr:rowOff>
    </xdr:from>
    <xdr:to>
      <xdr:col>6</xdr:col>
      <xdr:colOff>561975</xdr:colOff>
      <xdr:row>59</xdr:row>
      <xdr:rowOff>54528</xdr:rowOff>
    </xdr:to>
    <xdr:sp macro="" textlink="">
      <xdr:nvSpPr>
        <xdr:cNvPr id="122" name="フローチャート : 判断 121"/>
        <xdr:cNvSpPr/>
      </xdr:nvSpPr>
      <xdr:spPr>
        <a:xfrm>
          <a:off x="4584700" y="1006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39817</xdr:rowOff>
    </xdr:from>
    <xdr:to>
      <xdr:col>5</xdr:col>
      <xdr:colOff>358775</xdr:colOff>
      <xdr:row>59</xdr:row>
      <xdr:rowOff>48572</xdr:rowOff>
    </xdr:to>
    <xdr:cxnSp macro="">
      <xdr:nvCxnSpPr>
        <xdr:cNvPr id="123" name="直線コネクタ 122"/>
        <xdr:cNvCxnSpPr/>
      </xdr:nvCxnSpPr>
      <xdr:spPr>
        <a:xfrm flipV="1">
          <a:off x="2908300" y="10155367"/>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124992</xdr:rowOff>
    </xdr:from>
    <xdr:to>
      <xdr:col>5</xdr:col>
      <xdr:colOff>409575</xdr:colOff>
      <xdr:row>59</xdr:row>
      <xdr:rowOff>55142</xdr:rowOff>
    </xdr:to>
    <xdr:sp macro="" textlink="">
      <xdr:nvSpPr>
        <xdr:cNvPr id="124" name="フローチャート : 判断 123"/>
        <xdr:cNvSpPr/>
      </xdr:nvSpPr>
      <xdr:spPr>
        <a:xfrm>
          <a:off x="3746500" y="100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71669</xdr:rowOff>
    </xdr:from>
    <xdr:ext cx="534377" cy="259045"/>
    <xdr:sp macro="" textlink="">
      <xdr:nvSpPr>
        <xdr:cNvPr id="125" name="テキスト ボックス 124"/>
        <xdr:cNvSpPr txBox="1"/>
      </xdr:nvSpPr>
      <xdr:spPr>
        <a:xfrm>
          <a:off x="3530111" y="984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48572</xdr:rowOff>
    </xdr:from>
    <xdr:to>
      <xdr:col>4</xdr:col>
      <xdr:colOff>155575</xdr:colOff>
      <xdr:row>59</xdr:row>
      <xdr:rowOff>54849</xdr:rowOff>
    </xdr:to>
    <xdr:cxnSp macro="">
      <xdr:nvCxnSpPr>
        <xdr:cNvPr id="126" name="直線コネクタ 125"/>
        <xdr:cNvCxnSpPr/>
      </xdr:nvCxnSpPr>
      <xdr:spPr>
        <a:xfrm flipV="1">
          <a:off x="2019300" y="10164122"/>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138775</xdr:rowOff>
    </xdr:from>
    <xdr:to>
      <xdr:col>4</xdr:col>
      <xdr:colOff>206375</xdr:colOff>
      <xdr:row>59</xdr:row>
      <xdr:rowOff>68925</xdr:rowOff>
    </xdr:to>
    <xdr:sp macro="" textlink="">
      <xdr:nvSpPr>
        <xdr:cNvPr id="127" name="フローチャート : 判断 126"/>
        <xdr:cNvSpPr/>
      </xdr:nvSpPr>
      <xdr:spPr>
        <a:xfrm>
          <a:off x="2857500" y="1008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85452</xdr:rowOff>
    </xdr:from>
    <xdr:ext cx="534377" cy="259045"/>
    <xdr:sp macro="" textlink="">
      <xdr:nvSpPr>
        <xdr:cNvPr id="128" name="テキスト ボックス 127"/>
        <xdr:cNvSpPr txBox="1"/>
      </xdr:nvSpPr>
      <xdr:spPr>
        <a:xfrm>
          <a:off x="2641111" y="9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31447</xdr:rowOff>
    </xdr:from>
    <xdr:to>
      <xdr:col>2</xdr:col>
      <xdr:colOff>638175</xdr:colOff>
      <xdr:row>59</xdr:row>
      <xdr:rowOff>54849</xdr:rowOff>
    </xdr:to>
    <xdr:cxnSp macro="">
      <xdr:nvCxnSpPr>
        <xdr:cNvPr id="129" name="直線コネクタ 128"/>
        <xdr:cNvCxnSpPr/>
      </xdr:nvCxnSpPr>
      <xdr:spPr>
        <a:xfrm>
          <a:off x="1130300" y="10146997"/>
          <a:ext cx="889000" cy="2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135279</xdr:rowOff>
    </xdr:from>
    <xdr:to>
      <xdr:col>3</xdr:col>
      <xdr:colOff>3175</xdr:colOff>
      <xdr:row>59</xdr:row>
      <xdr:rowOff>65429</xdr:rowOff>
    </xdr:to>
    <xdr:sp macro="" textlink="">
      <xdr:nvSpPr>
        <xdr:cNvPr id="130" name="フローチャート : 判断 129"/>
        <xdr:cNvSpPr/>
      </xdr:nvSpPr>
      <xdr:spPr>
        <a:xfrm>
          <a:off x="1968500" y="100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81956</xdr:rowOff>
    </xdr:from>
    <xdr:ext cx="534377" cy="259045"/>
    <xdr:sp macro="" textlink="">
      <xdr:nvSpPr>
        <xdr:cNvPr id="131" name="テキスト ボックス 130"/>
        <xdr:cNvSpPr txBox="1"/>
      </xdr:nvSpPr>
      <xdr:spPr>
        <a:xfrm>
          <a:off x="1752111" y="98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134437</xdr:rowOff>
    </xdr:from>
    <xdr:to>
      <xdr:col>1</xdr:col>
      <xdr:colOff>485775</xdr:colOff>
      <xdr:row>59</xdr:row>
      <xdr:rowOff>64587</xdr:rowOff>
    </xdr:to>
    <xdr:sp macro="" textlink="">
      <xdr:nvSpPr>
        <xdr:cNvPr id="132" name="フローチャート : 判断 131"/>
        <xdr:cNvSpPr/>
      </xdr:nvSpPr>
      <xdr:spPr>
        <a:xfrm>
          <a:off x="1079500" y="1007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81114</xdr:rowOff>
    </xdr:from>
    <xdr:ext cx="534377" cy="259045"/>
    <xdr:sp macro="" textlink="">
      <xdr:nvSpPr>
        <xdr:cNvPr id="133" name="テキスト ボックス 132"/>
        <xdr:cNvSpPr txBox="1"/>
      </xdr:nvSpPr>
      <xdr:spPr>
        <a:xfrm>
          <a:off x="863111" y="98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118174</xdr:rowOff>
    </xdr:from>
    <xdr:to>
      <xdr:col>6</xdr:col>
      <xdr:colOff>561975</xdr:colOff>
      <xdr:row>59</xdr:row>
      <xdr:rowOff>48324</xdr:rowOff>
    </xdr:to>
    <xdr:sp macro="" textlink="">
      <xdr:nvSpPr>
        <xdr:cNvPr id="139" name="円/楕円 138"/>
        <xdr:cNvSpPr/>
      </xdr:nvSpPr>
      <xdr:spPr>
        <a:xfrm>
          <a:off x="4584700" y="100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77551</xdr:rowOff>
    </xdr:from>
    <xdr:ext cx="534377" cy="259045"/>
    <xdr:sp macro="" textlink="">
      <xdr:nvSpPr>
        <xdr:cNvPr id="140" name="総務費該当値テキスト"/>
        <xdr:cNvSpPr txBox="1"/>
      </xdr:nvSpPr>
      <xdr:spPr>
        <a:xfrm>
          <a:off x="4686300" y="9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160467</xdr:rowOff>
    </xdr:from>
    <xdr:to>
      <xdr:col>5</xdr:col>
      <xdr:colOff>409575</xdr:colOff>
      <xdr:row>59</xdr:row>
      <xdr:rowOff>90617</xdr:rowOff>
    </xdr:to>
    <xdr:sp macro="" textlink="">
      <xdr:nvSpPr>
        <xdr:cNvPr id="141" name="円/楕円 140"/>
        <xdr:cNvSpPr/>
      </xdr:nvSpPr>
      <xdr:spPr>
        <a:xfrm>
          <a:off x="3746500" y="101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81744</xdr:rowOff>
    </xdr:from>
    <xdr:ext cx="534377" cy="259045"/>
    <xdr:sp macro="" textlink="">
      <xdr:nvSpPr>
        <xdr:cNvPr id="142" name="テキスト ボックス 141"/>
        <xdr:cNvSpPr txBox="1"/>
      </xdr:nvSpPr>
      <xdr:spPr>
        <a:xfrm>
          <a:off x="3530111" y="1019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169222</xdr:rowOff>
    </xdr:from>
    <xdr:to>
      <xdr:col>4</xdr:col>
      <xdr:colOff>206375</xdr:colOff>
      <xdr:row>59</xdr:row>
      <xdr:rowOff>99372</xdr:rowOff>
    </xdr:to>
    <xdr:sp macro="" textlink="">
      <xdr:nvSpPr>
        <xdr:cNvPr id="143" name="円/楕円 142"/>
        <xdr:cNvSpPr/>
      </xdr:nvSpPr>
      <xdr:spPr>
        <a:xfrm>
          <a:off x="2857500" y="101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90499</xdr:rowOff>
    </xdr:from>
    <xdr:ext cx="534377" cy="259045"/>
    <xdr:sp macro="" textlink="">
      <xdr:nvSpPr>
        <xdr:cNvPr id="144" name="テキスト ボックス 143"/>
        <xdr:cNvSpPr txBox="1"/>
      </xdr:nvSpPr>
      <xdr:spPr>
        <a:xfrm>
          <a:off x="2641111" y="102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46,213</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4049</xdr:rowOff>
    </xdr:from>
    <xdr:to>
      <xdr:col>3</xdr:col>
      <xdr:colOff>3175</xdr:colOff>
      <xdr:row>59</xdr:row>
      <xdr:rowOff>105649</xdr:rowOff>
    </xdr:to>
    <xdr:sp macro="" textlink="">
      <xdr:nvSpPr>
        <xdr:cNvPr id="145" name="円/楕円 144"/>
        <xdr:cNvSpPr/>
      </xdr:nvSpPr>
      <xdr:spPr>
        <a:xfrm>
          <a:off x="1968500" y="1011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96776</xdr:rowOff>
    </xdr:from>
    <xdr:ext cx="534377" cy="259045"/>
    <xdr:sp macro="" textlink="">
      <xdr:nvSpPr>
        <xdr:cNvPr id="146" name="テキスト ボックス 145"/>
        <xdr:cNvSpPr txBox="1"/>
      </xdr:nvSpPr>
      <xdr:spPr>
        <a:xfrm>
          <a:off x="1752111" y="1021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152097</xdr:rowOff>
    </xdr:from>
    <xdr:to>
      <xdr:col>1</xdr:col>
      <xdr:colOff>485775</xdr:colOff>
      <xdr:row>59</xdr:row>
      <xdr:rowOff>82247</xdr:rowOff>
    </xdr:to>
    <xdr:sp macro="" textlink="">
      <xdr:nvSpPr>
        <xdr:cNvPr id="147" name="円/楕円 146"/>
        <xdr:cNvSpPr/>
      </xdr:nvSpPr>
      <xdr:spPr>
        <a:xfrm>
          <a:off x="1079500" y="100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73374</xdr:rowOff>
    </xdr:from>
    <xdr:ext cx="534377" cy="259045"/>
    <xdr:sp macro="" textlink="">
      <xdr:nvSpPr>
        <xdr:cNvPr id="148" name="テキスト ボックス 147"/>
        <xdr:cNvSpPr txBox="1"/>
      </xdr:nvSpPr>
      <xdr:spPr>
        <a:xfrm>
          <a:off x="863111" y="101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141415</xdr:rowOff>
    </xdr:from>
    <xdr:to>
      <xdr:col>6</xdr:col>
      <xdr:colOff>510540</xdr:colOff>
      <xdr:row>79</xdr:row>
      <xdr:rowOff>127851</xdr:rowOff>
    </xdr:to>
    <xdr:cxnSp macro="">
      <xdr:nvCxnSpPr>
        <xdr:cNvPr id="173" name="直線コネクタ 172"/>
        <xdr:cNvCxnSpPr/>
      </xdr:nvCxnSpPr>
      <xdr:spPr>
        <a:xfrm flipV="1">
          <a:off x="4633595" y="12314365"/>
          <a:ext cx="1270" cy="1358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131678</xdr:rowOff>
    </xdr:from>
    <xdr:ext cx="599010" cy="259045"/>
    <xdr:sp macro="" textlink="">
      <xdr:nvSpPr>
        <xdr:cNvPr id="174" name="民生費最小値テキスト"/>
        <xdr:cNvSpPr txBox="1"/>
      </xdr:nvSpPr>
      <xdr:spPr>
        <a:xfrm>
          <a:off x="4686300" y="1367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113,433</a:t>
          </a:r>
          <a:endParaRPr kumimoji="1" lang="ja-JP" altLang="en-US" sz="1000" b="1">
            <a:latin typeface="ＭＳ Ｐゴシック"/>
          </a:endParaRPr>
        </a:p>
      </xdr:txBody>
    </xdr:sp>
    <xdr:clientData/>
  </xdr:oneCellAnchor>
  <xdr:twoCellAnchor>
    <xdr:from>
      <xdr:col>6</xdr:col>
      <xdr:colOff>422275</xdr:colOff>
      <xdr:row>79</xdr:row>
      <xdr:rowOff>127851</xdr:rowOff>
    </xdr:from>
    <xdr:to>
      <xdr:col>6</xdr:col>
      <xdr:colOff>600075</xdr:colOff>
      <xdr:row>79</xdr:row>
      <xdr:rowOff>127851</xdr:rowOff>
    </xdr:to>
    <xdr:cxnSp macro="">
      <xdr:nvCxnSpPr>
        <xdr:cNvPr id="175" name="直線コネクタ 174"/>
        <xdr:cNvCxnSpPr/>
      </xdr:nvCxnSpPr>
      <xdr:spPr>
        <a:xfrm>
          <a:off x="4546600" y="13672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88092</xdr:rowOff>
    </xdr:from>
    <xdr:ext cx="599010" cy="259045"/>
    <xdr:sp macro="" textlink="">
      <xdr:nvSpPr>
        <xdr:cNvPr id="176" name="民生費最大値テキスト"/>
        <xdr:cNvSpPr txBox="1"/>
      </xdr:nvSpPr>
      <xdr:spPr>
        <a:xfrm>
          <a:off x="4686300" y="1208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220,365</a:t>
          </a:r>
          <a:endParaRPr kumimoji="1" lang="ja-JP" altLang="en-US" sz="1000" b="1">
            <a:latin typeface="ＭＳ Ｐゴシック"/>
          </a:endParaRPr>
        </a:p>
      </xdr:txBody>
    </xdr:sp>
    <xdr:clientData/>
  </xdr:oneCellAnchor>
  <xdr:twoCellAnchor>
    <xdr:from>
      <xdr:col>6</xdr:col>
      <xdr:colOff>422275</xdr:colOff>
      <xdr:row>71</xdr:row>
      <xdr:rowOff>141415</xdr:rowOff>
    </xdr:from>
    <xdr:to>
      <xdr:col>6</xdr:col>
      <xdr:colOff>600075</xdr:colOff>
      <xdr:row>71</xdr:row>
      <xdr:rowOff>141415</xdr:rowOff>
    </xdr:to>
    <xdr:cxnSp macro="">
      <xdr:nvCxnSpPr>
        <xdr:cNvPr id="177" name="直線コネクタ 176"/>
        <xdr:cNvCxnSpPr/>
      </xdr:nvCxnSpPr>
      <xdr:spPr>
        <a:xfrm>
          <a:off x="4546600" y="123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103746</xdr:rowOff>
    </xdr:from>
    <xdr:to>
      <xdr:col>6</xdr:col>
      <xdr:colOff>511175</xdr:colOff>
      <xdr:row>77</xdr:row>
      <xdr:rowOff>168669</xdr:rowOff>
    </xdr:to>
    <xdr:cxnSp macro="">
      <xdr:nvCxnSpPr>
        <xdr:cNvPr id="178" name="直線コネクタ 177"/>
        <xdr:cNvCxnSpPr/>
      </xdr:nvCxnSpPr>
      <xdr:spPr>
        <a:xfrm flipV="1">
          <a:off x="3797300" y="13133946"/>
          <a:ext cx="838200" cy="2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17492</xdr:rowOff>
    </xdr:from>
    <xdr:ext cx="599010" cy="259045"/>
    <xdr:sp macro="" textlink="">
      <xdr:nvSpPr>
        <xdr:cNvPr id="179" name="民生費平均値テキスト"/>
        <xdr:cNvSpPr txBox="1"/>
      </xdr:nvSpPr>
      <xdr:spPr>
        <a:xfrm>
          <a:off x="4686300" y="12876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160,424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166066</xdr:rowOff>
    </xdr:from>
    <xdr:to>
      <xdr:col>6</xdr:col>
      <xdr:colOff>561975</xdr:colOff>
      <xdr:row>76</xdr:row>
      <xdr:rowOff>96216</xdr:rowOff>
    </xdr:to>
    <xdr:sp macro="" textlink="">
      <xdr:nvSpPr>
        <xdr:cNvPr id="180" name="フローチャート : 判断 179"/>
        <xdr:cNvSpPr/>
      </xdr:nvSpPr>
      <xdr:spPr>
        <a:xfrm>
          <a:off x="45847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106502</xdr:rowOff>
    </xdr:from>
    <xdr:to>
      <xdr:col>5</xdr:col>
      <xdr:colOff>358775</xdr:colOff>
      <xdr:row>77</xdr:row>
      <xdr:rowOff>168669</xdr:rowOff>
    </xdr:to>
    <xdr:cxnSp macro="">
      <xdr:nvCxnSpPr>
        <xdr:cNvPr id="181" name="直線コネクタ 180"/>
        <xdr:cNvCxnSpPr/>
      </xdr:nvCxnSpPr>
      <xdr:spPr>
        <a:xfrm>
          <a:off x="2908300" y="13308152"/>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35483</xdr:rowOff>
    </xdr:from>
    <xdr:to>
      <xdr:col>5</xdr:col>
      <xdr:colOff>409575</xdr:colOff>
      <xdr:row>76</xdr:row>
      <xdr:rowOff>137083</xdr:rowOff>
    </xdr:to>
    <xdr:sp macro="" textlink="">
      <xdr:nvSpPr>
        <xdr:cNvPr id="182" name="フローチャート : 判断 181"/>
        <xdr:cNvSpPr/>
      </xdr:nvSpPr>
      <xdr:spPr>
        <a:xfrm>
          <a:off x="3746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153611</xdr:rowOff>
    </xdr:from>
    <xdr:ext cx="599010" cy="259045"/>
    <xdr:sp macro="" textlink="">
      <xdr:nvSpPr>
        <xdr:cNvPr id="183" name="テキスト ボックス 182"/>
        <xdr:cNvSpPr txBox="1"/>
      </xdr:nvSpPr>
      <xdr:spPr>
        <a:xfrm>
          <a:off x="3497794"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106502</xdr:rowOff>
    </xdr:from>
    <xdr:to>
      <xdr:col>4</xdr:col>
      <xdr:colOff>155575</xdr:colOff>
      <xdr:row>78</xdr:row>
      <xdr:rowOff>147447</xdr:rowOff>
    </xdr:to>
    <xdr:cxnSp macro="">
      <xdr:nvCxnSpPr>
        <xdr:cNvPr id="184" name="直線コネクタ 183"/>
        <xdr:cNvCxnSpPr/>
      </xdr:nvCxnSpPr>
      <xdr:spPr>
        <a:xfrm flipV="1">
          <a:off x="2019300" y="13308152"/>
          <a:ext cx="889000" cy="2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114503</xdr:rowOff>
    </xdr:from>
    <xdr:to>
      <xdr:col>4</xdr:col>
      <xdr:colOff>206375</xdr:colOff>
      <xdr:row>77</xdr:row>
      <xdr:rowOff>44653</xdr:rowOff>
    </xdr:to>
    <xdr:sp macro="" textlink="">
      <xdr:nvSpPr>
        <xdr:cNvPr id="185" name="フローチャート : 判断 184"/>
        <xdr:cNvSpPr/>
      </xdr:nvSpPr>
      <xdr:spPr>
        <a:xfrm>
          <a:off x="2857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61180</xdr:rowOff>
    </xdr:from>
    <xdr:ext cx="599010" cy="259045"/>
    <xdr:sp macro="" textlink="">
      <xdr:nvSpPr>
        <xdr:cNvPr id="186" name="テキスト ボックス 185"/>
        <xdr:cNvSpPr txBox="1"/>
      </xdr:nvSpPr>
      <xdr:spPr>
        <a:xfrm>
          <a:off x="2608794"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46520</xdr:rowOff>
    </xdr:from>
    <xdr:to>
      <xdr:col>2</xdr:col>
      <xdr:colOff>638175</xdr:colOff>
      <xdr:row>78</xdr:row>
      <xdr:rowOff>147447</xdr:rowOff>
    </xdr:to>
    <xdr:cxnSp macro="">
      <xdr:nvCxnSpPr>
        <xdr:cNvPr id="187" name="直線コネクタ 186"/>
        <xdr:cNvCxnSpPr/>
      </xdr:nvCxnSpPr>
      <xdr:spPr>
        <a:xfrm>
          <a:off x="1130300" y="13419620"/>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41415</xdr:rowOff>
    </xdr:from>
    <xdr:to>
      <xdr:col>3</xdr:col>
      <xdr:colOff>3175</xdr:colOff>
      <xdr:row>77</xdr:row>
      <xdr:rowOff>143015</xdr:rowOff>
    </xdr:to>
    <xdr:sp macro="" textlink="">
      <xdr:nvSpPr>
        <xdr:cNvPr id="188" name="フローチャート : 判断 187"/>
        <xdr:cNvSpPr/>
      </xdr:nvSpPr>
      <xdr:spPr>
        <a:xfrm>
          <a:off x="1968500" y="1324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159542</xdr:rowOff>
    </xdr:from>
    <xdr:ext cx="599010" cy="259045"/>
    <xdr:sp macro="" textlink="">
      <xdr:nvSpPr>
        <xdr:cNvPr id="189" name="テキスト ボックス 188"/>
        <xdr:cNvSpPr txBox="1"/>
      </xdr:nvSpPr>
      <xdr:spPr>
        <a:xfrm>
          <a:off x="1719794" y="1301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143294</xdr:rowOff>
    </xdr:from>
    <xdr:to>
      <xdr:col>1</xdr:col>
      <xdr:colOff>485775</xdr:colOff>
      <xdr:row>78</xdr:row>
      <xdr:rowOff>73444</xdr:rowOff>
    </xdr:to>
    <xdr:sp macro="" textlink="">
      <xdr:nvSpPr>
        <xdr:cNvPr id="190" name="フローチャート : 判断 189"/>
        <xdr:cNvSpPr/>
      </xdr:nvSpPr>
      <xdr:spPr>
        <a:xfrm>
          <a:off x="1079500" y="1334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89971</xdr:rowOff>
    </xdr:from>
    <xdr:ext cx="599010" cy="259045"/>
    <xdr:sp macro="" textlink="">
      <xdr:nvSpPr>
        <xdr:cNvPr id="191" name="テキスト ボックス 190"/>
        <xdr:cNvSpPr txBox="1"/>
      </xdr:nvSpPr>
      <xdr:spPr>
        <a:xfrm>
          <a:off x="830794" y="1312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52946</xdr:rowOff>
    </xdr:from>
    <xdr:to>
      <xdr:col>6</xdr:col>
      <xdr:colOff>561975</xdr:colOff>
      <xdr:row>76</xdr:row>
      <xdr:rowOff>154546</xdr:rowOff>
    </xdr:to>
    <xdr:sp macro="" textlink="">
      <xdr:nvSpPr>
        <xdr:cNvPr id="197" name="円/楕円 196"/>
        <xdr:cNvSpPr/>
      </xdr:nvSpPr>
      <xdr:spPr>
        <a:xfrm>
          <a:off x="4584700" y="130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31373</xdr:rowOff>
    </xdr:from>
    <xdr:ext cx="599010" cy="259045"/>
    <xdr:sp macro="" textlink="">
      <xdr:nvSpPr>
        <xdr:cNvPr id="198" name="民生費該当値テキスト"/>
        <xdr:cNvSpPr txBox="1"/>
      </xdr:nvSpPr>
      <xdr:spPr>
        <a:xfrm>
          <a:off x="4686300" y="1306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155,831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117869</xdr:rowOff>
    </xdr:from>
    <xdr:to>
      <xdr:col>5</xdr:col>
      <xdr:colOff>409575</xdr:colOff>
      <xdr:row>78</xdr:row>
      <xdr:rowOff>48019</xdr:rowOff>
    </xdr:to>
    <xdr:sp macro="" textlink="">
      <xdr:nvSpPr>
        <xdr:cNvPr id="199" name="円/楕円 198"/>
        <xdr:cNvSpPr/>
      </xdr:nvSpPr>
      <xdr:spPr>
        <a:xfrm>
          <a:off x="3746500" y="133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39146</xdr:rowOff>
    </xdr:from>
    <xdr:ext cx="599010" cy="259045"/>
    <xdr:sp macro="" textlink="">
      <xdr:nvSpPr>
        <xdr:cNvPr id="200" name="テキスト ボックス 199"/>
        <xdr:cNvSpPr txBox="1"/>
      </xdr:nvSpPr>
      <xdr:spPr>
        <a:xfrm>
          <a:off x="3497794" y="1341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55702</xdr:rowOff>
    </xdr:from>
    <xdr:to>
      <xdr:col>4</xdr:col>
      <xdr:colOff>206375</xdr:colOff>
      <xdr:row>77</xdr:row>
      <xdr:rowOff>157302</xdr:rowOff>
    </xdr:to>
    <xdr:sp macro="" textlink="">
      <xdr:nvSpPr>
        <xdr:cNvPr id="201" name="円/楕円 200"/>
        <xdr:cNvSpPr/>
      </xdr:nvSpPr>
      <xdr:spPr>
        <a:xfrm>
          <a:off x="2857500" y="132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148429</xdr:rowOff>
    </xdr:from>
    <xdr:ext cx="599010" cy="259045"/>
    <xdr:sp macro="" textlink="">
      <xdr:nvSpPr>
        <xdr:cNvPr id="202" name="テキスト ボックス 201"/>
        <xdr:cNvSpPr txBox="1"/>
      </xdr:nvSpPr>
      <xdr:spPr>
        <a:xfrm>
          <a:off x="2608794" y="133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96647</xdr:rowOff>
    </xdr:from>
    <xdr:to>
      <xdr:col>3</xdr:col>
      <xdr:colOff>3175</xdr:colOff>
      <xdr:row>79</xdr:row>
      <xdr:rowOff>26797</xdr:rowOff>
    </xdr:to>
    <xdr:sp macro="" textlink="">
      <xdr:nvSpPr>
        <xdr:cNvPr id="203" name="円/楕円 202"/>
        <xdr:cNvSpPr/>
      </xdr:nvSpPr>
      <xdr:spPr>
        <a:xfrm>
          <a:off x="1968500" y="1346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17924</xdr:rowOff>
    </xdr:from>
    <xdr:ext cx="599010" cy="259045"/>
    <xdr:sp macro="" textlink="">
      <xdr:nvSpPr>
        <xdr:cNvPr id="204" name="テキスト ボックス 203"/>
        <xdr:cNvSpPr txBox="1"/>
      </xdr:nvSpPr>
      <xdr:spPr>
        <a:xfrm>
          <a:off x="1719794" y="1356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167170</xdr:rowOff>
    </xdr:from>
    <xdr:to>
      <xdr:col>1</xdr:col>
      <xdr:colOff>485775</xdr:colOff>
      <xdr:row>78</xdr:row>
      <xdr:rowOff>97320</xdr:rowOff>
    </xdr:to>
    <xdr:sp macro="" textlink="">
      <xdr:nvSpPr>
        <xdr:cNvPr id="205" name="円/楕円 204"/>
        <xdr:cNvSpPr/>
      </xdr:nvSpPr>
      <xdr:spPr>
        <a:xfrm>
          <a:off x="1079500" y="133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88447</xdr:rowOff>
    </xdr:from>
    <xdr:ext cx="599010" cy="259045"/>
    <xdr:sp macro="" textlink="">
      <xdr:nvSpPr>
        <xdr:cNvPr id="206" name="テキスト ボックス 205"/>
        <xdr:cNvSpPr txBox="1"/>
      </xdr:nvSpPr>
      <xdr:spPr>
        <a:xfrm>
          <a:off x="830794" y="134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97199</xdr:rowOff>
    </xdr:from>
    <xdr:to>
      <xdr:col>6</xdr:col>
      <xdr:colOff>510540</xdr:colOff>
      <xdr:row>99</xdr:row>
      <xdr:rowOff>23267</xdr:rowOff>
    </xdr:to>
    <xdr:cxnSp macro="">
      <xdr:nvCxnSpPr>
        <xdr:cNvPr id="231" name="直線コネクタ 230"/>
        <xdr:cNvCxnSpPr/>
      </xdr:nvCxnSpPr>
      <xdr:spPr>
        <a:xfrm flipV="1">
          <a:off x="4633595" y="15699149"/>
          <a:ext cx="1270" cy="129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27094</xdr:rowOff>
    </xdr:from>
    <xdr:ext cx="534377" cy="259045"/>
    <xdr:sp macro="" textlink="">
      <xdr:nvSpPr>
        <xdr:cNvPr id="232" name="衛生費最小値テキスト"/>
        <xdr:cNvSpPr txBox="1"/>
      </xdr:nvSpPr>
      <xdr:spPr>
        <a:xfrm>
          <a:off x="4686300" y="170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21,112</a:t>
          </a:r>
          <a:endParaRPr kumimoji="1" lang="ja-JP" altLang="en-US" sz="1000" b="1">
            <a:latin typeface="ＭＳ Ｐゴシック"/>
          </a:endParaRPr>
        </a:p>
      </xdr:txBody>
    </xdr:sp>
    <xdr:clientData/>
  </xdr:oneCellAnchor>
  <xdr:twoCellAnchor>
    <xdr:from>
      <xdr:col>6</xdr:col>
      <xdr:colOff>422275</xdr:colOff>
      <xdr:row>99</xdr:row>
      <xdr:rowOff>23267</xdr:rowOff>
    </xdr:from>
    <xdr:to>
      <xdr:col>6</xdr:col>
      <xdr:colOff>600075</xdr:colOff>
      <xdr:row>99</xdr:row>
      <xdr:rowOff>23267</xdr:rowOff>
    </xdr:to>
    <xdr:cxnSp macro="">
      <xdr:nvCxnSpPr>
        <xdr:cNvPr id="233" name="直線コネクタ 232"/>
        <xdr:cNvCxnSpPr/>
      </xdr:nvCxnSpPr>
      <xdr:spPr>
        <a:xfrm>
          <a:off x="4546600" y="1699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43876</xdr:rowOff>
    </xdr:from>
    <xdr:ext cx="534377" cy="259045"/>
    <xdr:sp macro="" textlink="">
      <xdr:nvSpPr>
        <xdr:cNvPr id="234" name="衛生費最大値テキスト"/>
        <xdr:cNvSpPr txBox="1"/>
      </xdr:nvSpPr>
      <xdr:spPr>
        <a:xfrm>
          <a:off x="4686300" y="1547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89,231</a:t>
          </a:r>
          <a:endParaRPr kumimoji="1" lang="ja-JP" altLang="en-US" sz="1000" b="1">
            <a:latin typeface="ＭＳ Ｐゴシック"/>
          </a:endParaRPr>
        </a:p>
      </xdr:txBody>
    </xdr:sp>
    <xdr:clientData/>
  </xdr:oneCellAnchor>
  <xdr:twoCellAnchor>
    <xdr:from>
      <xdr:col>6</xdr:col>
      <xdr:colOff>422275</xdr:colOff>
      <xdr:row>91</xdr:row>
      <xdr:rowOff>97199</xdr:rowOff>
    </xdr:from>
    <xdr:to>
      <xdr:col>6</xdr:col>
      <xdr:colOff>600075</xdr:colOff>
      <xdr:row>91</xdr:row>
      <xdr:rowOff>97199</xdr:rowOff>
    </xdr:to>
    <xdr:cxnSp macro="">
      <xdr:nvCxnSpPr>
        <xdr:cNvPr id="235" name="直線コネクタ 234"/>
        <xdr:cNvCxnSpPr/>
      </xdr:nvCxnSpPr>
      <xdr:spPr>
        <a:xfrm>
          <a:off x="4546600" y="1569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95847</xdr:rowOff>
    </xdr:from>
    <xdr:to>
      <xdr:col>6</xdr:col>
      <xdr:colOff>511175</xdr:colOff>
      <xdr:row>97</xdr:row>
      <xdr:rowOff>155663</xdr:rowOff>
    </xdr:to>
    <xdr:cxnSp macro="">
      <xdr:nvCxnSpPr>
        <xdr:cNvPr id="236" name="直線コネクタ 235"/>
        <xdr:cNvCxnSpPr/>
      </xdr:nvCxnSpPr>
      <xdr:spPr>
        <a:xfrm>
          <a:off x="3797300" y="16555047"/>
          <a:ext cx="838200" cy="2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8011</xdr:rowOff>
    </xdr:from>
    <xdr:ext cx="534377" cy="259045"/>
    <xdr:sp macro="" textlink="">
      <xdr:nvSpPr>
        <xdr:cNvPr id="237" name="衛生費平均値テキスト"/>
        <xdr:cNvSpPr txBox="1"/>
      </xdr:nvSpPr>
      <xdr:spPr>
        <a:xfrm>
          <a:off x="4686300" y="1629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156584</xdr:rowOff>
    </xdr:from>
    <xdr:to>
      <xdr:col>6</xdr:col>
      <xdr:colOff>561975</xdr:colOff>
      <xdr:row>96</xdr:row>
      <xdr:rowOff>86734</xdr:rowOff>
    </xdr:to>
    <xdr:sp macro="" textlink="">
      <xdr:nvSpPr>
        <xdr:cNvPr id="238" name="フローチャート : 判断 237"/>
        <xdr:cNvSpPr/>
      </xdr:nvSpPr>
      <xdr:spPr>
        <a:xfrm>
          <a:off x="45847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95847</xdr:rowOff>
    </xdr:from>
    <xdr:to>
      <xdr:col>5</xdr:col>
      <xdr:colOff>358775</xdr:colOff>
      <xdr:row>97</xdr:row>
      <xdr:rowOff>12122</xdr:rowOff>
    </xdr:to>
    <xdr:cxnSp macro="">
      <xdr:nvCxnSpPr>
        <xdr:cNvPr id="239" name="直線コネクタ 238"/>
        <xdr:cNvCxnSpPr/>
      </xdr:nvCxnSpPr>
      <xdr:spPr>
        <a:xfrm flipV="1">
          <a:off x="2908300" y="16555047"/>
          <a:ext cx="8890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127419</xdr:rowOff>
    </xdr:from>
    <xdr:to>
      <xdr:col>5</xdr:col>
      <xdr:colOff>409575</xdr:colOff>
      <xdr:row>96</xdr:row>
      <xdr:rowOff>57569</xdr:rowOff>
    </xdr:to>
    <xdr:sp macro="" textlink="">
      <xdr:nvSpPr>
        <xdr:cNvPr id="240" name="フローチャート : 判断 239"/>
        <xdr:cNvSpPr/>
      </xdr:nvSpPr>
      <xdr:spPr>
        <a:xfrm>
          <a:off x="3746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74096</xdr:rowOff>
    </xdr:from>
    <xdr:ext cx="534377" cy="259045"/>
    <xdr:sp macro="" textlink="">
      <xdr:nvSpPr>
        <xdr:cNvPr id="241" name="テキスト ボックス 240"/>
        <xdr:cNvSpPr txBox="1"/>
      </xdr:nvSpPr>
      <xdr:spPr>
        <a:xfrm>
          <a:off x="3530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123337</xdr:rowOff>
    </xdr:from>
    <xdr:to>
      <xdr:col>4</xdr:col>
      <xdr:colOff>155575</xdr:colOff>
      <xdr:row>97</xdr:row>
      <xdr:rowOff>12122</xdr:rowOff>
    </xdr:to>
    <xdr:cxnSp macro="">
      <xdr:nvCxnSpPr>
        <xdr:cNvPr id="242" name="直線コネクタ 241"/>
        <xdr:cNvCxnSpPr/>
      </xdr:nvCxnSpPr>
      <xdr:spPr>
        <a:xfrm>
          <a:off x="2019300" y="16582537"/>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160623</xdr:rowOff>
    </xdr:from>
    <xdr:to>
      <xdr:col>4</xdr:col>
      <xdr:colOff>206375</xdr:colOff>
      <xdr:row>96</xdr:row>
      <xdr:rowOff>90773</xdr:rowOff>
    </xdr:to>
    <xdr:sp macro="" textlink="">
      <xdr:nvSpPr>
        <xdr:cNvPr id="243" name="フローチャート : 判断 242"/>
        <xdr:cNvSpPr/>
      </xdr:nvSpPr>
      <xdr:spPr>
        <a:xfrm>
          <a:off x="2857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107300</xdr:rowOff>
    </xdr:from>
    <xdr:ext cx="534377" cy="259045"/>
    <xdr:sp macro="" textlink="">
      <xdr:nvSpPr>
        <xdr:cNvPr id="244" name="テキスト ボックス 243"/>
        <xdr:cNvSpPr txBox="1"/>
      </xdr:nvSpPr>
      <xdr:spPr>
        <a:xfrm>
          <a:off x="2641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123337</xdr:rowOff>
    </xdr:from>
    <xdr:to>
      <xdr:col>2</xdr:col>
      <xdr:colOff>638175</xdr:colOff>
      <xdr:row>97</xdr:row>
      <xdr:rowOff>158311</xdr:rowOff>
    </xdr:to>
    <xdr:cxnSp macro="">
      <xdr:nvCxnSpPr>
        <xdr:cNvPr id="245" name="直線コネクタ 244"/>
        <xdr:cNvCxnSpPr/>
      </xdr:nvCxnSpPr>
      <xdr:spPr>
        <a:xfrm flipV="1">
          <a:off x="1130300" y="16582537"/>
          <a:ext cx="889000" cy="20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7519</xdr:rowOff>
    </xdr:from>
    <xdr:to>
      <xdr:col>3</xdr:col>
      <xdr:colOff>3175</xdr:colOff>
      <xdr:row>96</xdr:row>
      <xdr:rowOff>109119</xdr:rowOff>
    </xdr:to>
    <xdr:sp macro="" textlink="">
      <xdr:nvSpPr>
        <xdr:cNvPr id="246" name="フローチャート : 判断 245"/>
        <xdr:cNvSpPr/>
      </xdr:nvSpPr>
      <xdr:spPr>
        <a:xfrm>
          <a:off x="1968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125646</xdr:rowOff>
    </xdr:from>
    <xdr:ext cx="534377" cy="259045"/>
    <xdr:sp macro="" textlink="">
      <xdr:nvSpPr>
        <xdr:cNvPr id="247" name="テキスト ボックス 246"/>
        <xdr:cNvSpPr txBox="1"/>
      </xdr:nvSpPr>
      <xdr:spPr>
        <a:xfrm>
          <a:off x="1752111" y="1624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164681</xdr:rowOff>
    </xdr:from>
    <xdr:to>
      <xdr:col>1</xdr:col>
      <xdr:colOff>485775</xdr:colOff>
      <xdr:row>96</xdr:row>
      <xdr:rowOff>94831</xdr:rowOff>
    </xdr:to>
    <xdr:sp macro="" textlink="">
      <xdr:nvSpPr>
        <xdr:cNvPr id="248" name="フローチャート : 判断 247"/>
        <xdr:cNvSpPr/>
      </xdr:nvSpPr>
      <xdr:spPr>
        <a:xfrm>
          <a:off x="1079500" y="1645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111358</xdr:rowOff>
    </xdr:from>
    <xdr:ext cx="534377" cy="259045"/>
    <xdr:sp macro="" textlink="">
      <xdr:nvSpPr>
        <xdr:cNvPr id="249" name="テキスト ボックス 248"/>
        <xdr:cNvSpPr txBox="1"/>
      </xdr:nvSpPr>
      <xdr:spPr>
        <a:xfrm>
          <a:off x="863111" y="1622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104863</xdr:rowOff>
    </xdr:from>
    <xdr:to>
      <xdr:col>6</xdr:col>
      <xdr:colOff>561975</xdr:colOff>
      <xdr:row>98</xdr:row>
      <xdr:rowOff>35013</xdr:rowOff>
    </xdr:to>
    <xdr:sp macro="" textlink="">
      <xdr:nvSpPr>
        <xdr:cNvPr id="255" name="円/楕円 254"/>
        <xdr:cNvSpPr/>
      </xdr:nvSpPr>
      <xdr:spPr>
        <a:xfrm>
          <a:off x="4584700" y="167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83290</xdr:rowOff>
    </xdr:from>
    <xdr:ext cx="534377" cy="259045"/>
    <xdr:sp macro="" textlink="">
      <xdr:nvSpPr>
        <xdr:cNvPr id="256" name="衛生費該当値テキスト"/>
        <xdr:cNvSpPr txBox="1"/>
      </xdr:nvSpPr>
      <xdr:spPr>
        <a:xfrm>
          <a:off x="4686300" y="167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45047</xdr:rowOff>
    </xdr:from>
    <xdr:to>
      <xdr:col>5</xdr:col>
      <xdr:colOff>409575</xdr:colOff>
      <xdr:row>96</xdr:row>
      <xdr:rowOff>146647</xdr:rowOff>
    </xdr:to>
    <xdr:sp macro="" textlink="">
      <xdr:nvSpPr>
        <xdr:cNvPr id="257" name="円/楕円 256"/>
        <xdr:cNvSpPr/>
      </xdr:nvSpPr>
      <xdr:spPr>
        <a:xfrm>
          <a:off x="3746500" y="165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137774</xdr:rowOff>
    </xdr:from>
    <xdr:ext cx="534377" cy="259045"/>
    <xdr:sp macro="" textlink="">
      <xdr:nvSpPr>
        <xdr:cNvPr id="258" name="テキスト ボックス 257"/>
        <xdr:cNvSpPr txBox="1"/>
      </xdr:nvSpPr>
      <xdr:spPr>
        <a:xfrm>
          <a:off x="3530111" y="165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132772</xdr:rowOff>
    </xdr:from>
    <xdr:to>
      <xdr:col>4</xdr:col>
      <xdr:colOff>206375</xdr:colOff>
      <xdr:row>97</xdr:row>
      <xdr:rowOff>62922</xdr:rowOff>
    </xdr:to>
    <xdr:sp macro="" textlink="">
      <xdr:nvSpPr>
        <xdr:cNvPr id="259" name="円/楕円 258"/>
        <xdr:cNvSpPr/>
      </xdr:nvSpPr>
      <xdr:spPr>
        <a:xfrm>
          <a:off x="2857500" y="165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54049</xdr:rowOff>
    </xdr:from>
    <xdr:ext cx="534377" cy="259045"/>
    <xdr:sp macro="" textlink="">
      <xdr:nvSpPr>
        <xdr:cNvPr id="260" name="テキスト ボックス 259"/>
        <xdr:cNvSpPr txBox="1"/>
      </xdr:nvSpPr>
      <xdr:spPr>
        <a:xfrm>
          <a:off x="2641111" y="1668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72537</xdr:rowOff>
    </xdr:from>
    <xdr:to>
      <xdr:col>3</xdr:col>
      <xdr:colOff>3175</xdr:colOff>
      <xdr:row>97</xdr:row>
      <xdr:rowOff>2687</xdr:rowOff>
    </xdr:to>
    <xdr:sp macro="" textlink="">
      <xdr:nvSpPr>
        <xdr:cNvPr id="261" name="円/楕円 260"/>
        <xdr:cNvSpPr/>
      </xdr:nvSpPr>
      <xdr:spPr>
        <a:xfrm>
          <a:off x="1968500" y="16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165264</xdr:rowOff>
    </xdr:from>
    <xdr:ext cx="534377" cy="259045"/>
    <xdr:sp macro="" textlink="">
      <xdr:nvSpPr>
        <xdr:cNvPr id="262" name="テキスト ボックス 261"/>
        <xdr:cNvSpPr txBox="1"/>
      </xdr:nvSpPr>
      <xdr:spPr>
        <a:xfrm>
          <a:off x="1752111" y="166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107511</xdr:rowOff>
    </xdr:from>
    <xdr:to>
      <xdr:col>1</xdr:col>
      <xdr:colOff>485775</xdr:colOff>
      <xdr:row>98</xdr:row>
      <xdr:rowOff>37661</xdr:rowOff>
    </xdr:to>
    <xdr:sp macro="" textlink="">
      <xdr:nvSpPr>
        <xdr:cNvPr id="263" name="円/楕円 262"/>
        <xdr:cNvSpPr/>
      </xdr:nvSpPr>
      <xdr:spPr>
        <a:xfrm>
          <a:off x="1079500" y="167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28788</xdr:rowOff>
    </xdr:from>
    <xdr:ext cx="534377" cy="259045"/>
    <xdr:sp macro="" textlink="">
      <xdr:nvSpPr>
        <xdr:cNvPr id="264" name="テキスト ボックス 263"/>
        <xdr:cNvSpPr txBox="1"/>
      </xdr:nvSpPr>
      <xdr:spPr>
        <a:xfrm>
          <a:off x="863111" y="168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126555</xdr:rowOff>
    </xdr:from>
    <xdr:to>
      <xdr:col>15</xdr:col>
      <xdr:colOff>180340</xdr:colOff>
      <xdr:row>39</xdr:row>
      <xdr:rowOff>44450</xdr:rowOff>
    </xdr:to>
    <xdr:cxnSp macro="">
      <xdr:nvCxnSpPr>
        <xdr:cNvPr id="288" name="直線コネクタ 287"/>
        <xdr:cNvCxnSpPr/>
      </xdr:nvCxnSpPr>
      <xdr:spPr>
        <a:xfrm flipV="1">
          <a:off x="10475595" y="5270055"/>
          <a:ext cx="1270" cy="146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73232</xdr:rowOff>
    </xdr:from>
    <xdr:ext cx="469744" cy="259045"/>
    <xdr:sp macro="" textlink="">
      <xdr:nvSpPr>
        <xdr:cNvPr id="291" name="労働費最大値テキスト"/>
        <xdr:cNvSpPr txBox="1"/>
      </xdr:nvSpPr>
      <xdr:spPr>
        <a:xfrm>
          <a:off x="10528300" y="504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7,669</a:t>
          </a:r>
          <a:endParaRPr kumimoji="1" lang="ja-JP" altLang="en-US" sz="1000" b="1">
            <a:latin typeface="ＭＳ Ｐゴシック"/>
          </a:endParaRPr>
        </a:p>
      </xdr:txBody>
    </xdr:sp>
    <xdr:clientData/>
  </xdr:oneCellAnchor>
  <xdr:twoCellAnchor>
    <xdr:from>
      <xdr:col>15</xdr:col>
      <xdr:colOff>92075</xdr:colOff>
      <xdr:row>30</xdr:row>
      <xdr:rowOff>126555</xdr:rowOff>
    </xdr:from>
    <xdr:to>
      <xdr:col>15</xdr:col>
      <xdr:colOff>269875</xdr:colOff>
      <xdr:row>30</xdr:row>
      <xdr:rowOff>126555</xdr:rowOff>
    </xdr:to>
    <xdr:cxnSp macro="">
      <xdr:nvCxnSpPr>
        <xdr:cNvPr id="292" name="直線コネクタ 291"/>
        <xdr:cNvCxnSpPr/>
      </xdr:nvCxnSpPr>
      <xdr:spPr>
        <a:xfrm>
          <a:off x="10388600" y="527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63119</xdr:rowOff>
    </xdr:from>
    <xdr:to>
      <xdr:col>15</xdr:col>
      <xdr:colOff>180975</xdr:colOff>
      <xdr:row>37</xdr:row>
      <xdr:rowOff>125984</xdr:rowOff>
    </xdr:to>
    <xdr:cxnSp macro="">
      <xdr:nvCxnSpPr>
        <xdr:cNvPr id="293" name="直線コネクタ 292"/>
        <xdr:cNvCxnSpPr/>
      </xdr:nvCxnSpPr>
      <xdr:spPr>
        <a:xfrm>
          <a:off x="9639300" y="6406769"/>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152861</xdr:rowOff>
    </xdr:from>
    <xdr:ext cx="378565" cy="259045"/>
    <xdr:sp macro="" textlink="">
      <xdr:nvSpPr>
        <xdr:cNvPr id="294" name="労働費平均値テキスト"/>
        <xdr:cNvSpPr txBox="1"/>
      </xdr:nvSpPr>
      <xdr:spPr>
        <a:xfrm>
          <a:off x="10528300" y="6496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2984</xdr:rowOff>
    </xdr:from>
    <xdr:to>
      <xdr:col>15</xdr:col>
      <xdr:colOff>231775</xdr:colOff>
      <xdr:row>38</xdr:row>
      <xdr:rowOff>104584</xdr:rowOff>
    </xdr:to>
    <xdr:sp macro="" textlink="">
      <xdr:nvSpPr>
        <xdr:cNvPr id="295" name="フローチャート : 判断 294"/>
        <xdr:cNvSpPr/>
      </xdr:nvSpPr>
      <xdr:spPr>
        <a:xfrm>
          <a:off x="104267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63119</xdr:rowOff>
    </xdr:from>
    <xdr:to>
      <xdr:col>14</xdr:col>
      <xdr:colOff>28575</xdr:colOff>
      <xdr:row>37</xdr:row>
      <xdr:rowOff>67310</xdr:rowOff>
    </xdr:to>
    <xdr:cxnSp macro="">
      <xdr:nvCxnSpPr>
        <xdr:cNvPr id="296" name="直線コネクタ 295"/>
        <xdr:cNvCxnSpPr/>
      </xdr:nvCxnSpPr>
      <xdr:spPr>
        <a:xfrm flipV="1">
          <a:off x="8750300" y="640676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99187</xdr:rowOff>
    </xdr:from>
    <xdr:to>
      <xdr:col>14</xdr:col>
      <xdr:colOff>79375</xdr:colOff>
      <xdr:row>38</xdr:row>
      <xdr:rowOff>29337</xdr:rowOff>
    </xdr:to>
    <xdr:sp macro="" textlink="">
      <xdr:nvSpPr>
        <xdr:cNvPr id="297" name="フローチャート : 判断 296"/>
        <xdr:cNvSpPr/>
      </xdr:nvSpPr>
      <xdr:spPr>
        <a:xfrm>
          <a:off x="9588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20464</xdr:rowOff>
    </xdr:from>
    <xdr:ext cx="469744" cy="259045"/>
    <xdr:sp macro="" textlink="">
      <xdr:nvSpPr>
        <xdr:cNvPr id="298" name="テキスト ボックス 297"/>
        <xdr:cNvSpPr txBox="1"/>
      </xdr:nvSpPr>
      <xdr:spPr>
        <a:xfrm>
          <a:off x="9404427"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21780</xdr:rowOff>
    </xdr:from>
    <xdr:to>
      <xdr:col>12</xdr:col>
      <xdr:colOff>511175</xdr:colOff>
      <xdr:row>37</xdr:row>
      <xdr:rowOff>67310</xdr:rowOff>
    </xdr:to>
    <xdr:cxnSp macro="">
      <xdr:nvCxnSpPr>
        <xdr:cNvPr id="299" name="直線コネクタ 298"/>
        <xdr:cNvCxnSpPr/>
      </xdr:nvCxnSpPr>
      <xdr:spPr>
        <a:xfrm>
          <a:off x="7861300" y="6365430"/>
          <a:ext cx="889000" cy="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300" name="フローチャート : 判断 299"/>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111713</xdr:rowOff>
    </xdr:from>
    <xdr:ext cx="469744" cy="259045"/>
    <xdr:sp macro="" textlink="">
      <xdr:nvSpPr>
        <xdr:cNvPr id="301" name="テキスト ボックス 300"/>
        <xdr:cNvSpPr txBox="1"/>
      </xdr:nvSpPr>
      <xdr:spPr>
        <a:xfrm>
          <a:off x="8515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21780</xdr:rowOff>
    </xdr:from>
    <xdr:to>
      <xdr:col>11</xdr:col>
      <xdr:colOff>307975</xdr:colOff>
      <xdr:row>37</xdr:row>
      <xdr:rowOff>61023</xdr:rowOff>
    </xdr:to>
    <xdr:cxnSp macro="">
      <xdr:nvCxnSpPr>
        <xdr:cNvPr id="302" name="直線コネクタ 301"/>
        <xdr:cNvCxnSpPr/>
      </xdr:nvCxnSpPr>
      <xdr:spPr>
        <a:xfrm flipV="1">
          <a:off x="6972300" y="6365430"/>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3" name="フローチャート : 判断 302"/>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4" name="テキスト ボックス 303"/>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5" name="フローチャート : 判断 304"/>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6" name="テキスト ボックス 305"/>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75184</xdr:rowOff>
    </xdr:from>
    <xdr:to>
      <xdr:col>15</xdr:col>
      <xdr:colOff>231775</xdr:colOff>
      <xdr:row>38</xdr:row>
      <xdr:rowOff>5335</xdr:rowOff>
    </xdr:to>
    <xdr:sp macro="" textlink="">
      <xdr:nvSpPr>
        <xdr:cNvPr id="312" name="円/楕円 311"/>
        <xdr:cNvSpPr/>
      </xdr:nvSpPr>
      <xdr:spPr>
        <a:xfrm>
          <a:off x="104267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98061</xdr:rowOff>
    </xdr:from>
    <xdr:ext cx="469744" cy="259045"/>
    <xdr:sp macro="" textlink="">
      <xdr:nvSpPr>
        <xdr:cNvPr id="313" name="労働費該当値テキスト"/>
        <xdr:cNvSpPr txBox="1"/>
      </xdr:nvSpPr>
      <xdr:spPr>
        <a:xfrm>
          <a:off x="10528300" y="62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12319</xdr:rowOff>
    </xdr:from>
    <xdr:to>
      <xdr:col>14</xdr:col>
      <xdr:colOff>79375</xdr:colOff>
      <xdr:row>37</xdr:row>
      <xdr:rowOff>113919</xdr:rowOff>
    </xdr:to>
    <xdr:sp macro="" textlink="">
      <xdr:nvSpPr>
        <xdr:cNvPr id="314" name="円/楕円 313"/>
        <xdr:cNvSpPr/>
      </xdr:nvSpPr>
      <xdr:spPr>
        <a:xfrm>
          <a:off x="9588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130446</xdr:rowOff>
    </xdr:from>
    <xdr:ext cx="469744" cy="259045"/>
    <xdr:sp macro="" textlink="">
      <xdr:nvSpPr>
        <xdr:cNvPr id="315" name="テキスト ボックス 314"/>
        <xdr:cNvSpPr txBox="1"/>
      </xdr:nvSpPr>
      <xdr:spPr>
        <a:xfrm>
          <a:off x="9404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16510</xdr:rowOff>
    </xdr:from>
    <xdr:to>
      <xdr:col>12</xdr:col>
      <xdr:colOff>561975</xdr:colOff>
      <xdr:row>37</xdr:row>
      <xdr:rowOff>118110</xdr:rowOff>
    </xdr:to>
    <xdr:sp macro="" textlink="">
      <xdr:nvSpPr>
        <xdr:cNvPr id="316" name="円/楕円 315"/>
        <xdr:cNvSpPr/>
      </xdr:nvSpPr>
      <xdr:spPr>
        <a:xfrm>
          <a:off x="8699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134637</xdr:rowOff>
    </xdr:from>
    <xdr:ext cx="469744" cy="259045"/>
    <xdr:sp macro="" textlink="">
      <xdr:nvSpPr>
        <xdr:cNvPr id="317" name="テキスト ボックス 316"/>
        <xdr:cNvSpPr txBox="1"/>
      </xdr:nvSpPr>
      <xdr:spPr>
        <a:xfrm>
          <a:off x="8515427" y="61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142430</xdr:rowOff>
    </xdr:from>
    <xdr:to>
      <xdr:col>11</xdr:col>
      <xdr:colOff>358775</xdr:colOff>
      <xdr:row>37</xdr:row>
      <xdr:rowOff>72580</xdr:rowOff>
    </xdr:to>
    <xdr:sp macro="" textlink="">
      <xdr:nvSpPr>
        <xdr:cNvPr id="318" name="円/楕円 317"/>
        <xdr:cNvSpPr/>
      </xdr:nvSpPr>
      <xdr:spPr>
        <a:xfrm>
          <a:off x="7810500" y="63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63707</xdr:rowOff>
    </xdr:from>
    <xdr:ext cx="469744" cy="259045"/>
    <xdr:sp macro="" textlink="">
      <xdr:nvSpPr>
        <xdr:cNvPr id="319" name="テキスト ボックス 318"/>
        <xdr:cNvSpPr txBox="1"/>
      </xdr:nvSpPr>
      <xdr:spPr>
        <a:xfrm>
          <a:off x="7626427"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10223</xdr:rowOff>
    </xdr:from>
    <xdr:to>
      <xdr:col>10</xdr:col>
      <xdr:colOff>155575</xdr:colOff>
      <xdr:row>37</xdr:row>
      <xdr:rowOff>111823</xdr:rowOff>
    </xdr:to>
    <xdr:sp macro="" textlink="">
      <xdr:nvSpPr>
        <xdr:cNvPr id="320" name="円/楕円 319"/>
        <xdr:cNvSpPr/>
      </xdr:nvSpPr>
      <xdr:spPr>
        <a:xfrm>
          <a:off x="6921500" y="63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102950</xdr:rowOff>
    </xdr:from>
    <xdr:ext cx="469744" cy="259045"/>
    <xdr:sp macro="" textlink="">
      <xdr:nvSpPr>
        <xdr:cNvPr id="321" name="テキスト ボックス 320"/>
        <xdr:cNvSpPr txBox="1"/>
      </xdr:nvSpPr>
      <xdr:spPr>
        <a:xfrm>
          <a:off x="6737427" y="64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166887</xdr:rowOff>
    </xdr:from>
    <xdr:to>
      <xdr:col>15</xdr:col>
      <xdr:colOff>180340</xdr:colOff>
      <xdr:row>58</xdr:row>
      <xdr:rowOff>124319</xdr:rowOff>
    </xdr:to>
    <xdr:cxnSp macro="">
      <xdr:nvCxnSpPr>
        <xdr:cNvPr id="347" name="直線コネクタ 346"/>
        <xdr:cNvCxnSpPr/>
      </xdr:nvCxnSpPr>
      <xdr:spPr>
        <a:xfrm flipV="1">
          <a:off x="10475595" y="8739387"/>
          <a:ext cx="1270" cy="132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128146</xdr:rowOff>
    </xdr:from>
    <xdr:ext cx="469744" cy="259045"/>
    <xdr:sp macro="" textlink="">
      <xdr:nvSpPr>
        <xdr:cNvPr id="348" name="農林水産業費最小値テキスト"/>
        <xdr:cNvSpPr txBox="1"/>
      </xdr:nvSpPr>
      <xdr:spPr>
        <a:xfrm>
          <a:off x="10528300" y="100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8,942</a:t>
          </a:r>
          <a:endParaRPr kumimoji="1" lang="ja-JP" altLang="en-US" sz="1000" b="1">
            <a:latin typeface="ＭＳ Ｐゴシック"/>
          </a:endParaRPr>
        </a:p>
      </xdr:txBody>
    </xdr:sp>
    <xdr:clientData/>
  </xdr:oneCellAnchor>
  <xdr:twoCellAnchor>
    <xdr:from>
      <xdr:col>15</xdr:col>
      <xdr:colOff>92075</xdr:colOff>
      <xdr:row>58</xdr:row>
      <xdr:rowOff>124319</xdr:rowOff>
    </xdr:from>
    <xdr:to>
      <xdr:col>15</xdr:col>
      <xdr:colOff>269875</xdr:colOff>
      <xdr:row>58</xdr:row>
      <xdr:rowOff>124319</xdr:rowOff>
    </xdr:to>
    <xdr:cxnSp macro="">
      <xdr:nvCxnSpPr>
        <xdr:cNvPr id="349" name="直線コネクタ 348"/>
        <xdr:cNvCxnSpPr/>
      </xdr:nvCxnSpPr>
      <xdr:spPr>
        <a:xfrm>
          <a:off x="10388600" y="1006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113564</xdr:rowOff>
    </xdr:from>
    <xdr:ext cx="534377" cy="259045"/>
    <xdr:sp macro="" textlink="">
      <xdr:nvSpPr>
        <xdr:cNvPr id="350" name="農林水産業費最大値テキスト"/>
        <xdr:cNvSpPr txBox="1"/>
      </xdr:nvSpPr>
      <xdr:spPr>
        <a:xfrm>
          <a:off x="10528300" y="851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90,335</a:t>
          </a:r>
          <a:endParaRPr kumimoji="1" lang="ja-JP" altLang="en-US" sz="1000" b="1">
            <a:latin typeface="ＭＳ Ｐゴシック"/>
          </a:endParaRPr>
        </a:p>
      </xdr:txBody>
    </xdr:sp>
    <xdr:clientData/>
  </xdr:oneCellAnchor>
  <xdr:twoCellAnchor>
    <xdr:from>
      <xdr:col>15</xdr:col>
      <xdr:colOff>92075</xdr:colOff>
      <xdr:row>50</xdr:row>
      <xdr:rowOff>166887</xdr:rowOff>
    </xdr:from>
    <xdr:to>
      <xdr:col>15</xdr:col>
      <xdr:colOff>269875</xdr:colOff>
      <xdr:row>50</xdr:row>
      <xdr:rowOff>166887</xdr:rowOff>
    </xdr:to>
    <xdr:cxnSp macro="">
      <xdr:nvCxnSpPr>
        <xdr:cNvPr id="351" name="直線コネクタ 350"/>
        <xdr:cNvCxnSpPr/>
      </xdr:nvCxnSpPr>
      <xdr:spPr>
        <a:xfrm>
          <a:off x="10388600" y="873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45778</xdr:rowOff>
    </xdr:from>
    <xdr:to>
      <xdr:col>15</xdr:col>
      <xdr:colOff>180975</xdr:colOff>
      <xdr:row>57</xdr:row>
      <xdr:rowOff>87824</xdr:rowOff>
    </xdr:to>
    <xdr:cxnSp macro="">
      <xdr:nvCxnSpPr>
        <xdr:cNvPr id="352" name="直線コネクタ 351"/>
        <xdr:cNvCxnSpPr/>
      </xdr:nvCxnSpPr>
      <xdr:spPr>
        <a:xfrm>
          <a:off x="9639300" y="9818428"/>
          <a:ext cx="8382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55542</xdr:rowOff>
    </xdr:from>
    <xdr:ext cx="534377" cy="259045"/>
    <xdr:sp macro="" textlink="">
      <xdr:nvSpPr>
        <xdr:cNvPr id="353" name="農林水産業費平均値テキスト"/>
        <xdr:cNvSpPr txBox="1"/>
      </xdr:nvSpPr>
      <xdr:spPr>
        <a:xfrm>
          <a:off x="10528300" y="9485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32665</xdr:rowOff>
    </xdr:from>
    <xdr:to>
      <xdr:col>15</xdr:col>
      <xdr:colOff>231775</xdr:colOff>
      <xdr:row>56</xdr:row>
      <xdr:rowOff>134265</xdr:rowOff>
    </xdr:to>
    <xdr:sp macro="" textlink="">
      <xdr:nvSpPr>
        <xdr:cNvPr id="354" name="フローチャート : 判断 353"/>
        <xdr:cNvSpPr/>
      </xdr:nvSpPr>
      <xdr:spPr>
        <a:xfrm>
          <a:off x="104267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45778</xdr:rowOff>
    </xdr:from>
    <xdr:to>
      <xdr:col>14</xdr:col>
      <xdr:colOff>28575</xdr:colOff>
      <xdr:row>57</xdr:row>
      <xdr:rowOff>133756</xdr:rowOff>
    </xdr:to>
    <xdr:cxnSp macro="">
      <xdr:nvCxnSpPr>
        <xdr:cNvPr id="355" name="直線コネクタ 354"/>
        <xdr:cNvCxnSpPr/>
      </xdr:nvCxnSpPr>
      <xdr:spPr>
        <a:xfrm flipV="1">
          <a:off x="8750300" y="9818428"/>
          <a:ext cx="889000" cy="8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18295</xdr:rowOff>
    </xdr:from>
    <xdr:to>
      <xdr:col>14</xdr:col>
      <xdr:colOff>79375</xdr:colOff>
      <xdr:row>56</xdr:row>
      <xdr:rowOff>119895</xdr:rowOff>
    </xdr:to>
    <xdr:sp macro="" textlink="">
      <xdr:nvSpPr>
        <xdr:cNvPr id="356" name="フローチャート : 判断 355"/>
        <xdr:cNvSpPr/>
      </xdr:nvSpPr>
      <xdr:spPr>
        <a:xfrm>
          <a:off x="9588500" y="96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136422</xdr:rowOff>
    </xdr:from>
    <xdr:ext cx="534377" cy="259045"/>
    <xdr:sp macro="" textlink="">
      <xdr:nvSpPr>
        <xdr:cNvPr id="357" name="テキスト ボックス 356"/>
        <xdr:cNvSpPr txBox="1"/>
      </xdr:nvSpPr>
      <xdr:spPr>
        <a:xfrm>
          <a:off x="9372111" y="93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133756</xdr:rowOff>
    </xdr:from>
    <xdr:to>
      <xdr:col>12</xdr:col>
      <xdr:colOff>511175</xdr:colOff>
      <xdr:row>57</xdr:row>
      <xdr:rowOff>141594</xdr:rowOff>
    </xdr:to>
    <xdr:cxnSp macro="">
      <xdr:nvCxnSpPr>
        <xdr:cNvPr id="358" name="直線コネクタ 357"/>
        <xdr:cNvCxnSpPr/>
      </xdr:nvCxnSpPr>
      <xdr:spPr>
        <a:xfrm flipV="1">
          <a:off x="7861300" y="990640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100477</xdr:rowOff>
    </xdr:from>
    <xdr:to>
      <xdr:col>12</xdr:col>
      <xdr:colOff>561975</xdr:colOff>
      <xdr:row>57</xdr:row>
      <xdr:rowOff>30627</xdr:rowOff>
    </xdr:to>
    <xdr:sp macro="" textlink="">
      <xdr:nvSpPr>
        <xdr:cNvPr id="359" name="フローチャート : 判断 358"/>
        <xdr:cNvSpPr/>
      </xdr:nvSpPr>
      <xdr:spPr>
        <a:xfrm>
          <a:off x="8699500" y="970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47154</xdr:rowOff>
    </xdr:from>
    <xdr:ext cx="534377" cy="259045"/>
    <xdr:sp macro="" textlink="">
      <xdr:nvSpPr>
        <xdr:cNvPr id="360" name="テキスト ボックス 359"/>
        <xdr:cNvSpPr txBox="1"/>
      </xdr:nvSpPr>
      <xdr:spPr>
        <a:xfrm>
          <a:off x="8483111" y="947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141594</xdr:rowOff>
    </xdr:from>
    <xdr:to>
      <xdr:col>11</xdr:col>
      <xdr:colOff>307975</xdr:colOff>
      <xdr:row>57</xdr:row>
      <xdr:rowOff>161450</xdr:rowOff>
    </xdr:to>
    <xdr:cxnSp macro="">
      <xdr:nvCxnSpPr>
        <xdr:cNvPr id="361" name="直線コネクタ 360"/>
        <xdr:cNvCxnSpPr/>
      </xdr:nvCxnSpPr>
      <xdr:spPr>
        <a:xfrm flipV="1">
          <a:off x="6972300" y="9914244"/>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103857</xdr:rowOff>
    </xdr:from>
    <xdr:to>
      <xdr:col>11</xdr:col>
      <xdr:colOff>358775</xdr:colOff>
      <xdr:row>57</xdr:row>
      <xdr:rowOff>34007</xdr:rowOff>
    </xdr:to>
    <xdr:sp macro="" textlink="">
      <xdr:nvSpPr>
        <xdr:cNvPr id="362" name="フローチャート : 判断 361"/>
        <xdr:cNvSpPr/>
      </xdr:nvSpPr>
      <xdr:spPr>
        <a:xfrm>
          <a:off x="7810500" y="97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50534</xdr:rowOff>
    </xdr:from>
    <xdr:ext cx="534377" cy="259045"/>
    <xdr:sp macro="" textlink="">
      <xdr:nvSpPr>
        <xdr:cNvPr id="363" name="テキスト ボックス 362"/>
        <xdr:cNvSpPr txBox="1"/>
      </xdr:nvSpPr>
      <xdr:spPr>
        <a:xfrm>
          <a:off x="7594111" y="94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123582</xdr:rowOff>
    </xdr:from>
    <xdr:to>
      <xdr:col>10</xdr:col>
      <xdr:colOff>155575</xdr:colOff>
      <xdr:row>57</xdr:row>
      <xdr:rowOff>53732</xdr:rowOff>
    </xdr:to>
    <xdr:sp macro="" textlink="">
      <xdr:nvSpPr>
        <xdr:cNvPr id="364" name="フローチャート : 判断 363"/>
        <xdr:cNvSpPr/>
      </xdr:nvSpPr>
      <xdr:spPr>
        <a:xfrm>
          <a:off x="6921500" y="972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70259</xdr:rowOff>
    </xdr:from>
    <xdr:ext cx="534377" cy="259045"/>
    <xdr:sp macro="" textlink="">
      <xdr:nvSpPr>
        <xdr:cNvPr id="365" name="テキスト ボックス 364"/>
        <xdr:cNvSpPr txBox="1"/>
      </xdr:nvSpPr>
      <xdr:spPr>
        <a:xfrm>
          <a:off x="6705111" y="9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37024</xdr:rowOff>
    </xdr:from>
    <xdr:to>
      <xdr:col>15</xdr:col>
      <xdr:colOff>231775</xdr:colOff>
      <xdr:row>57</xdr:row>
      <xdr:rowOff>138624</xdr:rowOff>
    </xdr:to>
    <xdr:sp macro="" textlink="">
      <xdr:nvSpPr>
        <xdr:cNvPr id="371" name="円/楕円 370"/>
        <xdr:cNvSpPr/>
      </xdr:nvSpPr>
      <xdr:spPr>
        <a:xfrm>
          <a:off x="10426700" y="98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15451</xdr:rowOff>
    </xdr:from>
    <xdr:ext cx="534377" cy="259045"/>
    <xdr:sp macro="" textlink="">
      <xdr:nvSpPr>
        <xdr:cNvPr id="372" name="農林水産業費該当値テキスト"/>
        <xdr:cNvSpPr txBox="1"/>
      </xdr:nvSpPr>
      <xdr:spPr>
        <a:xfrm>
          <a:off x="10528300" y="978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166428</xdr:rowOff>
    </xdr:from>
    <xdr:to>
      <xdr:col>14</xdr:col>
      <xdr:colOff>79375</xdr:colOff>
      <xdr:row>57</xdr:row>
      <xdr:rowOff>96578</xdr:rowOff>
    </xdr:to>
    <xdr:sp macro="" textlink="">
      <xdr:nvSpPr>
        <xdr:cNvPr id="373" name="円/楕円 372"/>
        <xdr:cNvSpPr/>
      </xdr:nvSpPr>
      <xdr:spPr>
        <a:xfrm>
          <a:off x="9588500" y="97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87705</xdr:rowOff>
    </xdr:from>
    <xdr:ext cx="534377" cy="259045"/>
    <xdr:sp macro="" textlink="">
      <xdr:nvSpPr>
        <xdr:cNvPr id="374" name="テキスト ボックス 373"/>
        <xdr:cNvSpPr txBox="1"/>
      </xdr:nvSpPr>
      <xdr:spPr>
        <a:xfrm>
          <a:off x="9372111" y="98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82956</xdr:rowOff>
    </xdr:from>
    <xdr:to>
      <xdr:col>12</xdr:col>
      <xdr:colOff>561975</xdr:colOff>
      <xdr:row>58</xdr:row>
      <xdr:rowOff>13106</xdr:rowOff>
    </xdr:to>
    <xdr:sp macro="" textlink="">
      <xdr:nvSpPr>
        <xdr:cNvPr id="375" name="円/楕円 374"/>
        <xdr:cNvSpPr/>
      </xdr:nvSpPr>
      <xdr:spPr>
        <a:xfrm>
          <a:off x="8699500" y="98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4233</xdr:rowOff>
    </xdr:from>
    <xdr:ext cx="534377" cy="259045"/>
    <xdr:sp macro="" textlink="">
      <xdr:nvSpPr>
        <xdr:cNvPr id="376" name="テキスト ボックス 375"/>
        <xdr:cNvSpPr txBox="1"/>
      </xdr:nvSpPr>
      <xdr:spPr>
        <a:xfrm>
          <a:off x="8483111" y="99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90794</xdr:rowOff>
    </xdr:from>
    <xdr:to>
      <xdr:col>11</xdr:col>
      <xdr:colOff>358775</xdr:colOff>
      <xdr:row>58</xdr:row>
      <xdr:rowOff>20944</xdr:rowOff>
    </xdr:to>
    <xdr:sp macro="" textlink="">
      <xdr:nvSpPr>
        <xdr:cNvPr id="377" name="円/楕円 376"/>
        <xdr:cNvSpPr/>
      </xdr:nvSpPr>
      <xdr:spPr>
        <a:xfrm>
          <a:off x="7810500" y="986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12071</xdr:rowOff>
    </xdr:from>
    <xdr:ext cx="534377" cy="259045"/>
    <xdr:sp macro="" textlink="">
      <xdr:nvSpPr>
        <xdr:cNvPr id="378" name="テキスト ボックス 377"/>
        <xdr:cNvSpPr txBox="1"/>
      </xdr:nvSpPr>
      <xdr:spPr>
        <a:xfrm>
          <a:off x="7594111" y="99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110650</xdr:rowOff>
    </xdr:from>
    <xdr:to>
      <xdr:col>10</xdr:col>
      <xdr:colOff>155575</xdr:colOff>
      <xdr:row>58</xdr:row>
      <xdr:rowOff>40800</xdr:rowOff>
    </xdr:to>
    <xdr:sp macro="" textlink="">
      <xdr:nvSpPr>
        <xdr:cNvPr id="379" name="円/楕円 378"/>
        <xdr:cNvSpPr/>
      </xdr:nvSpPr>
      <xdr:spPr>
        <a:xfrm>
          <a:off x="6921500" y="98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31927</xdr:rowOff>
    </xdr:from>
    <xdr:ext cx="534377" cy="259045"/>
    <xdr:sp macro="" textlink="">
      <xdr:nvSpPr>
        <xdr:cNvPr id="380" name="テキスト ボックス 379"/>
        <xdr:cNvSpPr txBox="1"/>
      </xdr:nvSpPr>
      <xdr:spPr>
        <a:xfrm>
          <a:off x="6705111" y="9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167678</xdr:rowOff>
    </xdr:from>
    <xdr:to>
      <xdr:col>15</xdr:col>
      <xdr:colOff>180340</xdr:colOff>
      <xdr:row>79</xdr:row>
      <xdr:rowOff>9131</xdr:rowOff>
    </xdr:to>
    <xdr:cxnSp macro="">
      <xdr:nvCxnSpPr>
        <xdr:cNvPr id="404" name="直線コネクタ 403"/>
        <xdr:cNvCxnSpPr/>
      </xdr:nvCxnSpPr>
      <xdr:spPr>
        <a:xfrm flipV="1">
          <a:off x="10475595" y="12169178"/>
          <a:ext cx="1270" cy="1384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12958</xdr:rowOff>
    </xdr:from>
    <xdr:ext cx="469744" cy="259045"/>
    <xdr:sp macro="" textlink="">
      <xdr:nvSpPr>
        <xdr:cNvPr id="405" name="商工費最小値テキスト"/>
        <xdr:cNvSpPr txBox="1"/>
      </xdr:nvSpPr>
      <xdr:spPr>
        <a:xfrm>
          <a:off x="10528300"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2,781</a:t>
          </a:r>
          <a:endParaRPr kumimoji="1" lang="ja-JP" altLang="en-US" sz="1000" b="1">
            <a:latin typeface="ＭＳ Ｐゴシック"/>
          </a:endParaRPr>
        </a:p>
      </xdr:txBody>
    </xdr:sp>
    <xdr:clientData/>
  </xdr:oneCellAnchor>
  <xdr:twoCellAnchor>
    <xdr:from>
      <xdr:col>15</xdr:col>
      <xdr:colOff>92075</xdr:colOff>
      <xdr:row>79</xdr:row>
      <xdr:rowOff>9131</xdr:rowOff>
    </xdr:from>
    <xdr:to>
      <xdr:col>15</xdr:col>
      <xdr:colOff>269875</xdr:colOff>
      <xdr:row>79</xdr:row>
      <xdr:rowOff>9131</xdr:rowOff>
    </xdr:to>
    <xdr:cxnSp macro="">
      <xdr:nvCxnSpPr>
        <xdr:cNvPr id="406" name="直線コネクタ 405"/>
        <xdr:cNvCxnSpPr/>
      </xdr:nvCxnSpPr>
      <xdr:spPr>
        <a:xfrm>
          <a:off x="10388600" y="1355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114355</xdr:rowOff>
    </xdr:from>
    <xdr:ext cx="599010" cy="259045"/>
    <xdr:sp macro="" textlink="">
      <xdr:nvSpPr>
        <xdr:cNvPr id="407" name="商工費最大値テキスト"/>
        <xdr:cNvSpPr txBox="1"/>
      </xdr:nvSpPr>
      <xdr:spPr>
        <a:xfrm>
          <a:off x="10528300" y="1194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111,797</a:t>
          </a:r>
          <a:endParaRPr kumimoji="1" lang="ja-JP" altLang="en-US" sz="1000" b="1">
            <a:latin typeface="ＭＳ Ｐゴシック"/>
          </a:endParaRPr>
        </a:p>
      </xdr:txBody>
    </xdr:sp>
    <xdr:clientData/>
  </xdr:oneCellAnchor>
  <xdr:twoCellAnchor>
    <xdr:from>
      <xdr:col>15</xdr:col>
      <xdr:colOff>92075</xdr:colOff>
      <xdr:row>70</xdr:row>
      <xdr:rowOff>167678</xdr:rowOff>
    </xdr:from>
    <xdr:to>
      <xdr:col>15</xdr:col>
      <xdr:colOff>269875</xdr:colOff>
      <xdr:row>70</xdr:row>
      <xdr:rowOff>167678</xdr:rowOff>
    </xdr:to>
    <xdr:cxnSp macro="">
      <xdr:nvCxnSpPr>
        <xdr:cNvPr id="408" name="直線コネクタ 407"/>
        <xdr:cNvCxnSpPr/>
      </xdr:nvCxnSpPr>
      <xdr:spPr>
        <a:xfrm>
          <a:off x="10388600" y="1216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26518</xdr:rowOff>
    </xdr:from>
    <xdr:to>
      <xdr:col>15</xdr:col>
      <xdr:colOff>180975</xdr:colOff>
      <xdr:row>78</xdr:row>
      <xdr:rowOff>50749</xdr:rowOff>
    </xdr:to>
    <xdr:cxnSp macro="">
      <xdr:nvCxnSpPr>
        <xdr:cNvPr id="409" name="直線コネクタ 408"/>
        <xdr:cNvCxnSpPr/>
      </xdr:nvCxnSpPr>
      <xdr:spPr>
        <a:xfrm flipV="1">
          <a:off x="9639300" y="13399618"/>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143299</xdr:rowOff>
    </xdr:from>
    <xdr:ext cx="534377" cy="259045"/>
    <xdr:sp macro="" textlink="">
      <xdr:nvSpPr>
        <xdr:cNvPr id="410" name="商工費平均値テキスト"/>
        <xdr:cNvSpPr txBox="1"/>
      </xdr:nvSpPr>
      <xdr:spPr>
        <a:xfrm>
          <a:off x="10528300" y="1317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17,018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120422</xdr:rowOff>
    </xdr:from>
    <xdr:to>
      <xdr:col>15</xdr:col>
      <xdr:colOff>231775</xdr:colOff>
      <xdr:row>78</xdr:row>
      <xdr:rowOff>50572</xdr:rowOff>
    </xdr:to>
    <xdr:sp macro="" textlink="">
      <xdr:nvSpPr>
        <xdr:cNvPr id="411" name="フローチャート : 判断 410"/>
        <xdr:cNvSpPr/>
      </xdr:nvSpPr>
      <xdr:spPr>
        <a:xfrm>
          <a:off x="104267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50749</xdr:rowOff>
    </xdr:from>
    <xdr:to>
      <xdr:col>14</xdr:col>
      <xdr:colOff>28575</xdr:colOff>
      <xdr:row>78</xdr:row>
      <xdr:rowOff>73571</xdr:rowOff>
    </xdr:to>
    <xdr:cxnSp macro="">
      <xdr:nvCxnSpPr>
        <xdr:cNvPr id="412" name="直線コネクタ 411"/>
        <xdr:cNvCxnSpPr/>
      </xdr:nvCxnSpPr>
      <xdr:spPr>
        <a:xfrm flipV="1">
          <a:off x="8750300" y="13423849"/>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134150</xdr:rowOff>
    </xdr:from>
    <xdr:to>
      <xdr:col>14</xdr:col>
      <xdr:colOff>79375</xdr:colOff>
      <xdr:row>78</xdr:row>
      <xdr:rowOff>64300</xdr:rowOff>
    </xdr:to>
    <xdr:sp macro="" textlink="">
      <xdr:nvSpPr>
        <xdr:cNvPr id="413" name="フローチャート : 判断 412"/>
        <xdr:cNvSpPr/>
      </xdr:nvSpPr>
      <xdr:spPr>
        <a:xfrm>
          <a:off x="9588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80827</xdr:rowOff>
    </xdr:from>
    <xdr:ext cx="534377" cy="259045"/>
    <xdr:sp macro="" textlink="">
      <xdr:nvSpPr>
        <xdr:cNvPr id="414" name="テキスト ボックス 413"/>
        <xdr:cNvSpPr txBox="1"/>
      </xdr:nvSpPr>
      <xdr:spPr>
        <a:xfrm>
          <a:off x="9372111" y="131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49912</xdr:rowOff>
    </xdr:from>
    <xdr:to>
      <xdr:col>12</xdr:col>
      <xdr:colOff>511175</xdr:colOff>
      <xdr:row>78</xdr:row>
      <xdr:rowOff>73571</xdr:rowOff>
    </xdr:to>
    <xdr:cxnSp macro="">
      <xdr:nvCxnSpPr>
        <xdr:cNvPr id="415" name="直線コネクタ 414"/>
        <xdr:cNvCxnSpPr/>
      </xdr:nvCxnSpPr>
      <xdr:spPr>
        <a:xfrm>
          <a:off x="7861300" y="13423012"/>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168047</xdr:rowOff>
    </xdr:from>
    <xdr:to>
      <xdr:col>12</xdr:col>
      <xdr:colOff>561975</xdr:colOff>
      <xdr:row>78</xdr:row>
      <xdr:rowOff>98197</xdr:rowOff>
    </xdr:to>
    <xdr:sp macro="" textlink="">
      <xdr:nvSpPr>
        <xdr:cNvPr id="416" name="フローチャート : 判断 415"/>
        <xdr:cNvSpPr/>
      </xdr:nvSpPr>
      <xdr:spPr>
        <a:xfrm>
          <a:off x="8699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114724</xdr:rowOff>
    </xdr:from>
    <xdr:ext cx="534377" cy="259045"/>
    <xdr:sp macro="" textlink="">
      <xdr:nvSpPr>
        <xdr:cNvPr id="417" name="テキスト ボックス 416"/>
        <xdr:cNvSpPr txBox="1"/>
      </xdr:nvSpPr>
      <xdr:spPr>
        <a:xfrm>
          <a:off x="8483111" y="131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49912</xdr:rowOff>
    </xdr:from>
    <xdr:to>
      <xdr:col>11</xdr:col>
      <xdr:colOff>307975</xdr:colOff>
      <xdr:row>78</xdr:row>
      <xdr:rowOff>59232</xdr:rowOff>
    </xdr:to>
    <xdr:cxnSp macro="">
      <xdr:nvCxnSpPr>
        <xdr:cNvPr id="418" name="直線コネクタ 417"/>
        <xdr:cNvCxnSpPr/>
      </xdr:nvCxnSpPr>
      <xdr:spPr>
        <a:xfrm flipV="1">
          <a:off x="6972300" y="13423012"/>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763</xdr:rowOff>
    </xdr:from>
    <xdr:to>
      <xdr:col>11</xdr:col>
      <xdr:colOff>358775</xdr:colOff>
      <xdr:row>78</xdr:row>
      <xdr:rowOff>102363</xdr:rowOff>
    </xdr:to>
    <xdr:sp macro="" textlink="">
      <xdr:nvSpPr>
        <xdr:cNvPr id="419" name="フローチャート : 判断 418"/>
        <xdr:cNvSpPr/>
      </xdr:nvSpPr>
      <xdr:spPr>
        <a:xfrm>
          <a:off x="7810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93490</xdr:rowOff>
    </xdr:from>
    <xdr:ext cx="534377" cy="259045"/>
    <xdr:sp macro="" textlink="">
      <xdr:nvSpPr>
        <xdr:cNvPr id="420" name="テキスト ボックス 419"/>
        <xdr:cNvSpPr txBox="1"/>
      </xdr:nvSpPr>
      <xdr:spPr>
        <a:xfrm>
          <a:off x="7594111" y="13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170396</xdr:rowOff>
    </xdr:from>
    <xdr:to>
      <xdr:col>10</xdr:col>
      <xdr:colOff>155575</xdr:colOff>
      <xdr:row>78</xdr:row>
      <xdr:rowOff>100546</xdr:rowOff>
    </xdr:to>
    <xdr:sp macro="" textlink="">
      <xdr:nvSpPr>
        <xdr:cNvPr id="421" name="フローチャート : 判断 420"/>
        <xdr:cNvSpPr/>
      </xdr:nvSpPr>
      <xdr:spPr>
        <a:xfrm>
          <a:off x="6921500" y="133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117073</xdr:rowOff>
    </xdr:from>
    <xdr:ext cx="534377" cy="259045"/>
    <xdr:sp macro="" textlink="">
      <xdr:nvSpPr>
        <xdr:cNvPr id="422" name="テキスト ボックス 421"/>
        <xdr:cNvSpPr txBox="1"/>
      </xdr:nvSpPr>
      <xdr:spPr>
        <a:xfrm>
          <a:off x="6705111" y="13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147168</xdr:rowOff>
    </xdr:from>
    <xdr:to>
      <xdr:col>15</xdr:col>
      <xdr:colOff>231775</xdr:colOff>
      <xdr:row>78</xdr:row>
      <xdr:rowOff>77318</xdr:rowOff>
    </xdr:to>
    <xdr:sp macro="" textlink="">
      <xdr:nvSpPr>
        <xdr:cNvPr id="428" name="円/楕円 427"/>
        <xdr:cNvSpPr/>
      </xdr:nvSpPr>
      <xdr:spPr>
        <a:xfrm>
          <a:off x="10426700" y="13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125595</xdr:rowOff>
    </xdr:from>
    <xdr:ext cx="534377" cy="259045"/>
    <xdr:sp macro="" textlink="">
      <xdr:nvSpPr>
        <xdr:cNvPr id="429" name="商工費該当値テキスト"/>
        <xdr:cNvSpPr txBox="1"/>
      </xdr:nvSpPr>
      <xdr:spPr>
        <a:xfrm>
          <a:off x="10528300" y="133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171399</xdr:rowOff>
    </xdr:from>
    <xdr:to>
      <xdr:col>14</xdr:col>
      <xdr:colOff>79375</xdr:colOff>
      <xdr:row>78</xdr:row>
      <xdr:rowOff>101549</xdr:rowOff>
    </xdr:to>
    <xdr:sp macro="" textlink="">
      <xdr:nvSpPr>
        <xdr:cNvPr id="430" name="円/楕円 429"/>
        <xdr:cNvSpPr/>
      </xdr:nvSpPr>
      <xdr:spPr>
        <a:xfrm>
          <a:off x="9588500" y="133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92676</xdr:rowOff>
    </xdr:from>
    <xdr:ext cx="534377" cy="259045"/>
    <xdr:sp macro="" textlink="">
      <xdr:nvSpPr>
        <xdr:cNvPr id="431" name="テキスト ボックス 430"/>
        <xdr:cNvSpPr txBox="1"/>
      </xdr:nvSpPr>
      <xdr:spPr>
        <a:xfrm>
          <a:off x="9372111" y="134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22771</xdr:rowOff>
    </xdr:from>
    <xdr:to>
      <xdr:col>12</xdr:col>
      <xdr:colOff>561975</xdr:colOff>
      <xdr:row>78</xdr:row>
      <xdr:rowOff>124371</xdr:rowOff>
    </xdr:to>
    <xdr:sp macro="" textlink="">
      <xdr:nvSpPr>
        <xdr:cNvPr id="432" name="円/楕円 431"/>
        <xdr:cNvSpPr/>
      </xdr:nvSpPr>
      <xdr:spPr>
        <a:xfrm>
          <a:off x="8699500" y="133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115498</xdr:rowOff>
    </xdr:from>
    <xdr:ext cx="534377" cy="259045"/>
    <xdr:sp macro="" textlink="">
      <xdr:nvSpPr>
        <xdr:cNvPr id="433" name="テキスト ボックス 432"/>
        <xdr:cNvSpPr txBox="1"/>
      </xdr:nvSpPr>
      <xdr:spPr>
        <a:xfrm>
          <a:off x="8483111" y="134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170562</xdr:rowOff>
    </xdr:from>
    <xdr:to>
      <xdr:col>11</xdr:col>
      <xdr:colOff>358775</xdr:colOff>
      <xdr:row>78</xdr:row>
      <xdr:rowOff>100712</xdr:rowOff>
    </xdr:to>
    <xdr:sp macro="" textlink="">
      <xdr:nvSpPr>
        <xdr:cNvPr id="434" name="円/楕円 433"/>
        <xdr:cNvSpPr/>
      </xdr:nvSpPr>
      <xdr:spPr>
        <a:xfrm>
          <a:off x="7810500" y="133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117239</xdr:rowOff>
    </xdr:from>
    <xdr:ext cx="534377" cy="259045"/>
    <xdr:sp macro="" textlink="">
      <xdr:nvSpPr>
        <xdr:cNvPr id="435" name="テキスト ボックス 434"/>
        <xdr:cNvSpPr txBox="1"/>
      </xdr:nvSpPr>
      <xdr:spPr>
        <a:xfrm>
          <a:off x="7594111" y="1314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8432</xdr:rowOff>
    </xdr:from>
    <xdr:to>
      <xdr:col>10</xdr:col>
      <xdr:colOff>155575</xdr:colOff>
      <xdr:row>78</xdr:row>
      <xdr:rowOff>110032</xdr:rowOff>
    </xdr:to>
    <xdr:sp macro="" textlink="">
      <xdr:nvSpPr>
        <xdr:cNvPr id="436" name="円/楕円 435"/>
        <xdr:cNvSpPr/>
      </xdr:nvSpPr>
      <xdr:spPr>
        <a:xfrm>
          <a:off x="6921500" y="13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101159</xdr:rowOff>
    </xdr:from>
    <xdr:ext cx="534377" cy="259045"/>
    <xdr:sp macro="" textlink="">
      <xdr:nvSpPr>
        <xdr:cNvPr id="437" name="テキスト ボックス 436"/>
        <xdr:cNvSpPr txBox="1"/>
      </xdr:nvSpPr>
      <xdr:spPr>
        <a:xfrm>
          <a:off x="6705111" y="1347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1" name="テキスト ボックス 45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3" name="テキスト ボックス 45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5" name="テキスト ボックス 45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21970</xdr:rowOff>
    </xdr:from>
    <xdr:ext cx="685572" cy="259045"/>
    <xdr:sp macro="" textlink="">
      <xdr:nvSpPr>
        <xdr:cNvPr id="457" name="テキスト ボックス 456"/>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9" name="テキスト ボックス 458"/>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64525</xdr:rowOff>
    </xdr:from>
    <xdr:to>
      <xdr:col>15</xdr:col>
      <xdr:colOff>180340</xdr:colOff>
      <xdr:row>99</xdr:row>
      <xdr:rowOff>66315</xdr:rowOff>
    </xdr:to>
    <xdr:cxnSp macro="">
      <xdr:nvCxnSpPr>
        <xdr:cNvPr id="463" name="直線コネクタ 462"/>
        <xdr:cNvCxnSpPr/>
      </xdr:nvCxnSpPr>
      <xdr:spPr>
        <a:xfrm flipV="1">
          <a:off x="10475595" y="15666475"/>
          <a:ext cx="1270" cy="137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97029</xdr:rowOff>
    </xdr:from>
    <xdr:ext cx="534377" cy="259045"/>
    <xdr:sp macro="" textlink="">
      <xdr:nvSpPr>
        <xdr:cNvPr id="464" name="土木費最小値テキスト"/>
        <xdr:cNvSpPr txBox="1"/>
      </xdr:nvSpPr>
      <xdr:spPr>
        <a:xfrm>
          <a:off x="10528300" y="170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29,914</a:t>
          </a:r>
          <a:endParaRPr kumimoji="1" lang="ja-JP" altLang="en-US" sz="1000" b="1">
            <a:latin typeface="ＭＳ Ｐゴシック"/>
          </a:endParaRPr>
        </a:p>
      </xdr:txBody>
    </xdr:sp>
    <xdr:clientData/>
  </xdr:oneCellAnchor>
  <xdr:twoCellAnchor>
    <xdr:from>
      <xdr:col>15</xdr:col>
      <xdr:colOff>92075</xdr:colOff>
      <xdr:row>99</xdr:row>
      <xdr:rowOff>66315</xdr:rowOff>
    </xdr:from>
    <xdr:to>
      <xdr:col>15</xdr:col>
      <xdr:colOff>269875</xdr:colOff>
      <xdr:row>99</xdr:row>
      <xdr:rowOff>66315</xdr:rowOff>
    </xdr:to>
    <xdr:cxnSp macro="">
      <xdr:nvCxnSpPr>
        <xdr:cNvPr id="465" name="直線コネクタ 464"/>
        <xdr:cNvCxnSpPr/>
      </xdr:nvCxnSpPr>
      <xdr:spPr>
        <a:xfrm>
          <a:off x="10388600" y="170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11202</xdr:rowOff>
    </xdr:from>
    <xdr:ext cx="690189" cy="259045"/>
    <xdr:sp macro="" textlink="">
      <xdr:nvSpPr>
        <xdr:cNvPr id="466" name="土木費最大値テキスト"/>
        <xdr:cNvSpPr txBox="1"/>
      </xdr:nvSpPr>
      <xdr:spPr>
        <a:xfrm>
          <a:off x="10528300" y="15441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1,291,559</a:t>
          </a:r>
          <a:endParaRPr kumimoji="1" lang="ja-JP" altLang="en-US" sz="1000" b="1">
            <a:latin typeface="ＭＳ Ｐゴシック"/>
          </a:endParaRPr>
        </a:p>
      </xdr:txBody>
    </xdr:sp>
    <xdr:clientData/>
  </xdr:oneCellAnchor>
  <xdr:twoCellAnchor>
    <xdr:from>
      <xdr:col>15</xdr:col>
      <xdr:colOff>92075</xdr:colOff>
      <xdr:row>91</xdr:row>
      <xdr:rowOff>64525</xdr:rowOff>
    </xdr:from>
    <xdr:to>
      <xdr:col>15</xdr:col>
      <xdr:colOff>269875</xdr:colOff>
      <xdr:row>91</xdr:row>
      <xdr:rowOff>64525</xdr:rowOff>
    </xdr:to>
    <xdr:cxnSp macro="">
      <xdr:nvCxnSpPr>
        <xdr:cNvPr id="467" name="直線コネクタ 466"/>
        <xdr:cNvCxnSpPr/>
      </xdr:nvCxnSpPr>
      <xdr:spPr>
        <a:xfrm>
          <a:off x="10388600" y="1566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41856</xdr:rowOff>
    </xdr:from>
    <xdr:to>
      <xdr:col>15</xdr:col>
      <xdr:colOff>180975</xdr:colOff>
      <xdr:row>99</xdr:row>
      <xdr:rowOff>45450</xdr:rowOff>
    </xdr:to>
    <xdr:cxnSp macro="">
      <xdr:nvCxnSpPr>
        <xdr:cNvPr id="468" name="直線コネクタ 467"/>
        <xdr:cNvCxnSpPr/>
      </xdr:nvCxnSpPr>
      <xdr:spPr>
        <a:xfrm flipV="1">
          <a:off x="9639300" y="17015406"/>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141479</xdr:rowOff>
    </xdr:from>
    <xdr:ext cx="534377" cy="259045"/>
    <xdr:sp macro="" textlink="">
      <xdr:nvSpPr>
        <xdr:cNvPr id="469" name="土木費平均値テキスト"/>
        <xdr:cNvSpPr txBox="1"/>
      </xdr:nvSpPr>
      <xdr:spPr>
        <a:xfrm>
          <a:off x="10528300" y="16943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51,881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163052</xdr:rowOff>
    </xdr:from>
    <xdr:to>
      <xdr:col>15</xdr:col>
      <xdr:colOff>231775</xdr:colOff>
      <xdr:row>99</xdr:row>
      <xdr:rowOff>93202</xdr:rowOff>
    </xdr:to>
    <xdr:sp macro="" textlink="">
      <xdr:nvSpPr>
        <xdr:cNvPr id="470" name="フローチャート : 判断 469"/>
        <xdr:cNvSpPr/>
      </xdr:nvSpPr>
      <xdr:spPr>
        <a:xfrm>
          <a:off x="10426700" y="169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43241</xdr:rowOff>
    </xdr:from>
    <xdr:to>
      <xdr:col>14</xdr:col>
      <xdr:colOff>28575</xdr:colOff>
      <xdr:row>99</xdr:row>
      <xdr:rowOff>45450</xdr:rowOff>
    </xdr:to>
    <xdr:cxnSp macro="">
      <xdr:nvCxnSpPr>
        <xdr:cNvPr id="471" name="直線コネクタ 470"/>
        <xdr:cNvCxnSpPr/>
      </xdr:nvCxnSpPr>
      <xdr:spPr>
        <a:xfrm>
          <a:off x="8750300" y="17016791"/>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158866</xdr:rowOff>
    </xdr:from>
    <xdr:to>
      <xdr:col>14</xdr:col>
      <xdr:colOff>79375</xdr:colOff>
      <xdr:row>99</xdr:row>
      <xdr:rowOff>89016</xdr:rowOff>
    </xdr:to>
    <xdr:sp macro="" textlink="">
      <xdr:nvSpPr>
        <xdr:cNvPr id="472" name="フローチャート : 判断 471"/>
        <xdr:cNvSpPr/>
      </xdr:nvSpPr>
      <xdr:spPr>
        <a:xfrm>
          <a:off x="9588500" y="1696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105543</xdr:rowOff>
    </xdr:from>
    <xdr:ext cx="534377" cy="259045"/>
    <xdr:sp macro="" textlink="">
      <xdr:nvSpPr>
        <xdr:cNvPr id="473" name="テキスト ボックス 472"/>
        <xdr:cNvSpPr txBox="1"/>
      </xdr:nvSpPr>
      <xdr:spPr>
        <a:xfrm>
          <a:off x="9372111" y="1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43241</xdr:rowOff>
    </xdr:from>
    <xdr:to>
      <xdr:col>12</xdr:col>
      <xdr:colOff>511175</xdr:colOff>
      <xdr:row>99</xdr:row>
      <xdr:rowOff>43554</xdr:rowOff>
    </xdr:to>
    <xdr:cxnSp macro="">
      <xdr:nvCxnSpPr>
        <xdr:cNvPr id="474" name="直線コネクタ 473"/>
        <xdr:cNvCxnSpPr/>
      </xdr:nvCxnSpPr>
      <xdr:spPr>
        <a:xfrm flipV="1">
          <a:off x="7861300" y="17016791"/>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160815</xdr:rowOff>
    </xdr:from>
    <xdr:to>
      <xdr:col>12</xdr:col>
      <xdr:colOff>561975</xdr:colOff>
      <xdr:row>99</xdr:row>
      <xdr:rowOff>90965</xdr:rowOff>
    </xdr:to>
    <xdr:sp macro="" textlink="">
      <xdr:nvSpPr>
        <xdr:cNvPr id="475" name="フローチャート : 判断 474"/>
        <xdr:cNvSpPr/>
      </xdr:nvSpPr>
      <xdr:spPr>
        <a:xfrm>
          <a:off x="8699500" y="169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107492</xdr:rowOff>
    </xdr:from>
    <xdr:ext cx="534377" cy="259045"/>
    <xdr:sp macro="" textlink="">
      <xdr:nvSpPr>
        <xdr:cNvPr id="476" name="テキスト ボックス 475"/>
        <xdr:cNvSpPr txBox="1"/>
      </xdr:nvSpPr>
      <xdr:spPr>
        <a:xfrm>
          <a:off x="8483111" y="167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43554</xdr:rowOff>
    </xdr:from>
    <xdr:to>
      <xdr:col>11</xdr:col>
      <xdr:colOff>307975</xdr:colOff>
      <xdr:row>99</xdr:row>
      <xdr:rowOff>57071</xdr:rowOff>
    </xdr:to>
    <xdr:cxnSp macro="">
      <xdr:nvCxnSpPr>
        <xdr:cNvPr id="477" name="直線コネクタ 476"/>
        <xdr:cNvCxnSpPr/>
      </xdr:nvCxnSpPr>
      <xdr:spPr>
        <a:xfrm flipV="1">
          <a:off x="6972300" y="17017104"/>
          <a:ext cx="889000" cy="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157823</xdr:rowOff>
    </xdr:from>
    <xdr:to>
      <xdr:col>11</xdr:col>
      <xdr:colOff>358775</xdr:colOff>
      <xdr:row>99</xdr:row>
      <xdr:rowOff>87973</xdr:rowOff>
    </xdr:to>
    <xdr:sp macro="" textlink="">
      <xdr:nvSpPr>
        <xdr:cNvPr id="478" name="フローチャート : 判断 477"/>
        <xdr:cNvSpPr/>
      </xdr:nvSpPr>
      <xdr:spPr>
        <a:xfrm>
          <a:off x="7810500" y="1695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104500</xdr:rowOff>
    </xdr:from>
    <xdr:ext cx="534377" cy="259045"/>
    <xdr:sp macro="" textlink="">
      <xdr:nvSpPr>
        <xdr:cNvPr id="479" name="テキスト ボックス 478"/>
        <xdr:cNvSpPr txBox="1"/>
      </xdr:nvSpPr>
      <xdr:spPr>
        <a:xfrm>
          <a:off x="7594111" y="167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166029</xdr:rowOff>
    </xdr:from>
    <xdr:to>
      <xdr:col>10</xdr:col>
      <xdr:colOff>155575</xdr:colOff>
      <xdr:row>99</xdr:row>
      <xdr:rowOff>96179</xdr:rowOff>
    </xdr:to>
    <xdr:sp macro="" textlink="">
      <xdr:nvSpPr>
        <xdr:cNvPr id="480" name="フローチャート : 判断 479"/>
        <xdr:cNvSpPr/>
      </xdr:nvSpPr>
      <xdr:spPr>
        <a:xfrm>
          <a:off x="6921500" y="1696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112706</xdr:rowOff>
    </xdr:from>
    <xdr:ext cx="534377" cy="259045"/>
    <xdr:sp macro="" textlink="">
      <xdr:nvSpPr>
        <xdr:cNvPr id="481" name="テキスト ボックス 480"/>
        <xdr:cNvSpPr txBox="1"/>
      </xdr:nvSpPr>
      <xdr:spPr>
        <a:xfrm>
          <a:off x="6705111" y="167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162506</xdr:rowOff>
    </xdr:from>
    <xdr:to>
      <xdr:col>15</xdr:col>
      <xdr:colOff>231775</xdr:colOff>
      <xdr:row>99</xdr:row>
      <xdr:rowOff>92656</xdr:rowOff>
    </xdr:to>
    <xdr:sp macro="" textlink="">
      <xdr:nvSpPr>
        <xdr:cNvPr id="487" name="円/楕円 486"/>
        <xdr:cNvSpPr/>
      </xdr:nvSpPr>
      <xdr:spPr>
        <a:xfrm>
          <a:off x="10426700" y="169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121883</xdr:rowOff>
    </xdr:from>
    <xdr:ext cx="534377" cy="259045"/>
    <xdr:sp macro="" textlink="">
      <xdr:nvSpPr>
        <xdr:cNvPr id="488" name="土木費該当値テキスト"/>
        <xdr:cNvSpPr txBox="1"/>
      </xdr:nvSpPr>
      <xdr:spPr>
        <a:xfrm>
          <a:off x="10528300" y="167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166100</xdr:rowOff>
    </xdr:from>
    <xdr:to>
      <xdr:col>14</xdr:col>
      <xdr:colOff>79375</xdr:colOff>
      <xdr:row>99</xdr:row>
      <xdr:rowOff>96250</xdr:rowOff>
    </xdr:to>
    <xdr:sp macro="" textlink="">
      <xdr:nvSpPr>
        <xdr:cNvPr id="489" name="円/楕円 488"/>
        <xdr:cNvSpPr/>
      </xdr:nvSpPr>
      <xdr:spPr>
        <a:xfrm>
          <a:off x="9588500" y="1696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87377</xdr:rowOff>
    </xdr:from>
    <xdr:ext cx="534377" cy="259045"/>
    <xdr:sp macro="" textlink="">
      <xdr:nvSpPr>
        <xdr:cNvPr id="490" name="テキスト ボックス 489"/>
        <xdr:cNvSpPr txBox="1"/>
      </xdr:nvSpPr>
      <xdr:spPr>
        <a:xfrm>
          <a:off x="9372111" y="170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163891</xdr:rowOff>
    </xdr:from>
    <xdr:to>
      <xdr:col>12</xdr:col>
      <xdr:colOff>561975</xdr:colOff>
      <xdr:row>99</xdr:row>
      <xdr:rowOff>94041</xdr:rowOff>
    </xdr:to>
    <xdr:sp macro="" textlink="">
      <xdr:nvSpPr>
        <xdr:cNvPr id="491" name="円/楕円 490"/>
        <xdr:cNvSpPr/>
      </xdr:nvSpPr>
      <xdr:spPr>
        <a:xfrm>
          <a:off x="8699500" y="169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85168</xdr:rowOff>
    </xdr:from>
    <xdr:ext cx="534377" cy="259045"/>
    <xdr:sp macro="" textlink="">
      <xdr:nvSpPr>
        <xdr:cNvPr id="492" name="テキスト ボックス 491"/>
        <xdr:cNvSpPr txBox="1"/>
      </xdr:nvSpPr>
      <xdr:spPr>
        <a:xfrm>
          <a:off x="8483111" y="1705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164204</xdr:rowOff>
    </xdr:from>
    <xdr:to>
      <xdr:col>11</xdr:col>
      <xdr:colOff>358775</xdr:colOff>
      <xdr:row>99</xdr:row>
      <xdr:rowOff>94354</xdr:rowOff>
    </xdr:to>
    <xdr:sp macro="" textlink="">
      <xdr:nvSpPr>
        <xdr:cNvPr id="493" name="円/楕円 492"/>
        <xdr:cNvSpPr/>
      </xdr:nvSpPr>
      <xdr:spPr>
        <a:xfrm>
          <a:off x="7810500" y="1696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85481</xdr:rowOff>
    </xdr:from>
    <xdr:ext cx="534377" cy="259045"/>
    <xdr:sp macro="" textlink="">
      <xdr:nvSpPr>
        <xdr:cNvPr id="494" name="テキスト ボックス 493"/>
        <xdr:cNvSpPr txBox="1"/>
      </xdr:nvSpPr>
      <xdr:spPr>
        <a:xfrm>
          <a:off x="7594111" y="1705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50,823</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6271</xdr:rowOff>
    </xdr:from>
    <xdr:to>
      <xdr:col>10</xdr:col>
      <xdr:colOff>155575</xdr:colOff>
      <xdr:row>99</xdr:row>
      <xdr:rowOff>107871</xdr:rowOff>
    </xdr:to>
    <xdr:sp macro="" textlink="">
      <xdr:nvSpPr>
        <xdr:cNvPr id="495" name="円/楕円 494"/>
        <xdr:cNvSpPr/>
      </xdr:nvSpPr>
      <xdr:spPr>
        <a:xfrm>
          <a:off x="6921500" y="169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98998</xdr:rowOff>
    </xdr:from>
    <xdr:ext cx="534377" cy="259045"/>
    <xdr:sp macro="" textlink="">
      <xdr:nvSpPr>
        <xdr:cNvPr id="496" name="テキスト ボックス 495"/>
        <xdr:cNvSpPr txBox="1"/>
      </xdr:nvSpPr>
      <xdr:spPr>
        <a:xfrm>
          <a:off x="6705111" y="170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9" name="テキスト ボックス 50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109786</xdr:rowOff>
    </xdr:from>
    <xdr:to>
      <xdr:col>23</xdr:col>
      <xdr:colOff>516889</xdr:colOff>
      <xdr:row>38</xdr:row>
      <xdr:rowOff>129413</xdr:rowOff>
    </xdr:to>
    <xdr:cxnSp macro="">
      <xdr:nvCxnSpPr>
        <xdr:cNvPr id="523" name="直線コネクタ 522"/>
        <xdr:cNvCxnSpPr/>
      </xdr:nvCxnSpPr>
      <xdr:spPr>
        <a:xfrm flipV="1">
          <a:off x="16317595" y="5081836"/>
          <a:ext cx="1269" cy="1562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133240</xdr:rowOff>
    </xdr:from>
    <xdr:ext cx="534377" cy="259045"/>
    <xdr:sp macro="" textlink="">
      <xdr:nvSpPr>
        <xdr:cNvPr id="524" name="消防費最小値テキスト"/>
        <xdr:cNvSpPr txBox="1"/>
      </xdr:nvSpPr>
      <xdr:spPr>
        <a:xfrm>
          <a:off x="16370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14,315</a:t>
          </a:r>
          <a:endParaRPr kumimoji="1" lang="ja-JP" altLang="en-US" sz="1000" b="1">
            <a:latin typeface="ＭＳ Ｐゴシック"/>
          </a:endParaRPr>
        </a:p>
      </xdr:txBody>
    </xdr:sp>
    <xdr:clientData/>
  </xdr:oneCellAnchor>
  <xdr:twoCellAnchor>
    <xdr:from>
      <xdr:col>23</xdr:col>
      <xdr:colOff>428625</xdr:colOff>
      <xdr:row>38</xdr:row>
      <xdr:rowOff>129413</xdr:rowOff>
    </xdr:from>
    <xdr:to>
      <xdr:col>23</xdr:col>
      <xdr:colOff>606425</xdr:colOff>
      <xdr:row>38</xdr:row>
      <xdr:rowOff>129413</xdr:rowOff>
    </xdr:to>
    <xdr:cxnSp macro="">
      <xdr:nvCxnSpPr>
        <xdr:cNvPr id="525" name="直線コネクタ 524"/>
        <xdr:cNvCxnSpPr/>
      </xdr:nvCxnSpPr>
      <xdr:spPr>
        <a:xfrm>
          <a:off x="16230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56463</xdr:rowOff>
    </xdr:from>
    <xdr:ext cx="534377" cy="259045"/>
    <xdr:sp macro="" textlink="">
      <xdr:nvSpPr>
        <xdr:cNvPr id="526" name="消防費最大値テキスト"/>
        <xdr:cNvSpPr txBox="1"/>
      </xdr:nvSpPr>
      <xdr:spPr>
        <a:xfrm>
          <a:off x="16370300" y="485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62,166</a:t>
          </a:r>
          <a:endParaRPr kumimoji="1" lang="ja-JP" altLang="en-US" sz="1000" b="1">
            <a:latin typeface="ＭＳ Ｐゴシック"/>
          </a:endParaRPr>
        </a:p>
      </xdr:txBody>
    </xdr:sp>
    <xdr:clientData/>
  </xdr:oneCellAnchor>
  <xdr:twoCellAnchor>
    <xdr:from>
      <xdr:col>23</xdr:col>
      <xdr:colOff>428625</xdr:colOff>
      <xdr:row>29</xdr:row>
      <xdr:rowOff>109786</xdr:rowOff>
    </xdr:from>
    <xdr:to>
      <xdr:col>23</xdr:col>
      <xdr:colOff>606425</xdr:colOff>
      <xdr:row>29</xdr:row>
      <xdr:rowOff>109786</xdr:rowOff>
    </xdr:to>
    <xdr:cxnSp macro="">
      <xdr:nvCxnSpPr>
        <xdr:cNvPr id="527" name="直線コネクタ 526"/>
        <xdr:cNvCxnSpPr/>
      </xdr:nvCxnSpPr>
      <xdr:spPr>
        <a:xfrm>
          <a:off x="16230600" y="50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93752</xdr:rowOff>
    </xdr:from>
    <xdr:to>
      <xdr:col>23</xdr:col>
      <xdr:colOff>517525</xdr:colOff>
      <xdr:row>38</xdr:row>
      <xdr:rowOff>94503</xdr:rowOff>
    </xdr:to>
    <xdr:cxnSp macro="">
      <xdr:nvCxnSpPr>
        <xdr:cNvPr id="528" name="直線コネクタ 527"/>
        <xdr:cNvCxnSpPr/>
      </xdr:nvCxnSpPr>
      <xdr:spPr>
        <a:xfrm flipV="1">
          <a:off x="15481300" y="6608852"/>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55019</xdr:rowOff>
    </xdr:from>
    <xdr:ext cx="534377" cy="259045"/>
    <xdr:sp macro="" textlink="">
      <xdr:nvSpPr>
        <xdr:cNvPr id="529" name="消防費平均値テキスト"/>
        <xdr:cNvSpPr txBox="1"/>
      </xdr:nvSpPr>
      <xdr:spPr>
        <a:xfrm>
          <a:off x="16370300" y="605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26,238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32142</xdr:rowOff>
    </xdr:from>
    <xdr:to>
      <xdr:col>23</xdr:col>
      <xdr:colOff>568325</xdr:colOff>
      <xdr:row>36</xdr:row>
      <xdr:rowOff>133742</xdr:rowOff>
    </xdr:to>
    <xdr:sp macro="" textlink="">
      <xdr:nvSpPr>
        <xdr:cNvPr id="530" name="フローチャート : 判断 529"/>
        <xdr:cNvSpPr/>
      </xdr:nvSpPr>
      <xdr:spPr>
        <a:xfrm>
          <a:off x="162687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94503</xdr:rowOff>
    </xdr:from>
    <xdr:to>
      <xdr:col>22</xdr:col>
      <xdr:colOff>365125</xdr:colOff>
      <xdr:row>38</xdr:row>
      <xdr:rowOff>108872</xdr:rowOff>
    </xdr:to>
    <xdr:cxnSp macro="">
      <xdr:nvCxnSpPr>
        <xdr:cNvPr id="531" name="直線コネクタ 530"/>
        <xdr:cNvCxnSpPr/>
      </xdr:nvCxnSpPr>
      <xdr:spPr>
        <a:xfrm flipV="1">
          <a:off x="14592300" y="6609603"/>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108266</xdr:rowOff>
    </xdr:from>
    <xdr:to>
      <xdr:col>22</xdr:col>
      <xdr:colOff>415925</xdr:colOff>
      <xdr:row>37</xdr:row>
      <xdr:rowOff>38416</xdr:rowOff>
    </xdr:to>
    <xdr:sp macro="" textlink="">
      <xdr:nvSpPr>
        <xdr:cNvPr id="532" name="フローチャート : 判断 531"/>
        <xdr:cNvSpPr/>
      </xdr:nvSpPr>
      <xdr:spPr>
        <a:xfrm>
          <a:off x="15430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54943</xdr:rowOff>
    </xdr:from>
    <xdr:ext cx="534377" cy="259045"/>
    <xdr:sp macro="" textlink="">
      <xdr:nvSpPr>
        <xdr:cNvPr id="533" name="テキスト ボックス 532"/>
        <xdr:cNvSpPr txBox="1"/>
      </xdr:nvSpPr>
      <xdr:spPr>
        <a:xfrm>
          <a:off x="15214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65568</xdr:rowOff>
    </xdr:from>
    <xdr:to>
      <xdr:col>21</xdr:col>
      <xdr:colOff>161925</xdr:colOff>
      <xdr:row>38</xdr:row>
      <xdr:rowOff>108872</xdr:rowOff>
    </xdr:to>
    <xdr:cxnSp macro="">
      <xdr:nvCxnSpPr>
        <xdr:cNvPr id="534" name="直線コネクタ 533"/>
        <xdr:cNvCxnSpPr/>
      </xdr:nvCxnSpPr>
      <xdr:spPr>
        <a:xfrm>
          <a:off x="13703300" y="6580668"/>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77666</xdr:rowOff>
    </xdr:from>
    <xdr:to>
      <xdr:col>21</xdr:col>
      <xdr:colOff>212725</xdr:colOff>
      <xdr:row>37</xdr:row>
      <xdr:rowOff>7816</xdr:rowOff>
    </xdr:to>
    <xdr:sp macro="" textlink="">
      <xdr:nvSpPr>
        <xdr:cNvPr id="535" name="フローチャート : 判断 534"/>
        <xdr:cNvSpPr/>
      </xdr:nvSpPr>
      <xdr:spPr>
        <a:xfrm>
          <a:off x="14541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24343</xdr:rowOff>
    </xdr:from>
    <xdr:ext cx="534377" cy="259045"/>
    <xdr:sp macro="" textlink="">
      <xdr:nvSpPr>
        <xdr:cNvPr id="536" name="テキスト ボックス 535"/>
        <xdr:cNvSpPr txBox="1"/>
      </xdr:nvSpPr>
      <xdr:spPr>
        <a:xfrm>
          <a:off x="14325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65568</xdr:rowOff>
    </xdr:from>
    <xdr:to>
      <xdr:col>19</xdr:col>
      <xdr:colOff>644525</xdr:colOff>
      <xdr:row>38</xdr:row>
      <xdr:rowOff>136010</xdr:rowOff>
    </xdr:to>
    <xdr:cxnSp macro="">
      <xdr:nvCxnSpPr>
        <xdr:cNvPr id="537" name="直線コネクタ 536"/>
        <xdr:cNvCxnSpPr/>
      </xdr:nvCxnSpPr>
      <xdr:spPr>
        <a:xfrm flipV="1">
          <a:off x="12814300" y="6580668"/>
          <a:ext cx="8890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97064</xdr:rowOff>
    </xdr:from>
    <xdr:to>
      <xdr:col>20</xdr:col>
      <xdr:colOff>9525</xdr:colOff>
      <xdr:row>37</xdr:row>
      <xdr:rowOff>27214</xdr:rowOff>
    </xdr:to>
    <xdr:sp macro="" textlink="">
      <xdr:nvSpPr>
        <xdr:cNvPr id="538" name="フローチャート : 判断 537"/>
        <xdr:cNvSpPr/>
      </xdr:nvSpPr>
      <xdr:spPr>
        <a:xfrm>
          <a:off x="13652500" y="626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43741</xdr:rowOff>
    </xdr:from>
    <xdr:ext cx="534377" cy="259045"/>
    <xdr:sp macro="" textlink="">
      <xdr:nvSpPr>
        <xdr:cNvPr id="539" name="テキスト ボックス 538"/>
        <xdr:cNvSpPr txBox="1"/>
      </xdr:nvSpPr>
      <xdr:spPr>
        <a:xfrm>
          <a:off x="13436111" y="604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166003</xdr:rowOff>
    </xdr:from>
    <xdr:to>
      <xdr:col>18</xdr:col>
      <xdr:colOff>492125</xdr:colOff>
      <xdr:row>37</xdr:row>
      <xdr:rowOff>96153</xdr:rowOff>
    </xdr:to>
    <xdr:sp macro="" textlink="">
      <xdr:nvSpPr>
        <xdr:cNvPr id="540" name="フローチャート : 判断 539"/>
        <xdr:cNvSpPr/>
      </xdr:nvSpPr>
      <xdr:spPr>
        <a:xfrm>
          <a:off x="12763500" y="6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112680</xdr:rowOff>
    </xdr:from>
    <xdr:ext cx="534377" cy="259045"/>
    <xdr:sp macro="" textlink="">
      <xdr:nvSpPr>
        <xdr:cNvPr id="541" name="テキスト ボックス 540"/>
        <xdr:cNvSpPr txBox="1"/>
      </xdr:nvSpPr>
      <xdr:spPr>
        <a:xfrm>
          <a:off x="12547111" y="6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42952</xdr:rowOff>
    </xdr:from>
    <xdr:to>
      <xdr:col>23</xdr:col>
      <xdr:colOff>568325</xdr:colOff>
      <xdr:row>38</xdr:row>
      <xdr:rowOff>144552</xdr:rowOff>
    </xdr:to>
    <xdr:sp macro="" textlink="">
      <xdr:nvSpPr>
        <xdr:cNvPr id="547" name="円/楕円 546"/>
        <xdr:cNvSpPr/>
      </xdr:nvSpPr>
      <xdr:spPr>
        <a:xfrm>
          <a:off x="162687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129329</xdr:rowOff>
    </xdr:from>
    <xdr:ext cx="534377" cy="259045"/>
    <xdr:sp macro="" textlink="">
      <xdr:nvSpPr>
        <xdr:cNvPr id="548" name="消防費該当値テキスト"/>
        <xdr:cNvSpPr txBox="1"/>
      </xdr:nvSpPr>
      <xdr:spPr>
        <a:xfrm>
          <a:off x="16370300" y="647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43703</xdr:rowOff>
    </xdr:from>
    <xdr:to>
      <xdr:col>22</xdr:col>
      <xdr:colOff>415925</xdr:colOff>
      <xdr:row>38</xdr:row>
      <xdr:rowOff>145303</xdr:rowOff>
    </xdr:to>
    <xdr:sp macro="" textlink="">
      <xdr:nvSpPr>
        <xdr:cNvPr id="549" name="円/楕円 548"/>
        <xdr:cNvSpPr/>
      </xdr:nvSpPr>
      <xdr:spPr>
        <a:xfrm>
          <a:off x="15430500" y="65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136430</xdr:rowOff>
    </xdr:from>
    <xdr:ext cx="534377" cy="259045"/>
    <xdr:sp macro="" textlink="">
      <xdr:nvSpPr>
        <xdr:cNvPr id="550" name="テキスト ボックス 549"/>
        <xdr:cNvSpPr txBox="1"/>
      </xdr:nvSpPr>
      <xdr:spPr>
        <a:xfrm>
          <a:off x="15214111" y="66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58072</xdr:rowOff>
    </xdr:from>
    <xdr:to>
      <xdr:col>21</xdr:col>
      <xdr:colOff>212725</xdr:colOff>
      <xdr:row>38</xdr:row>
      <xdr:rowOff>159672</xdr:rowOff>
    </xdr:to>
    <xdr:sp macro="" textlink="">
      <xdr:nvSpPr>
        <xdr:cNvPr id="551" name="円/楕円 550"/>
        <xdr:cNvSpPr/>
      </xdr:nvSpPr>
      <xdr:spPr>
        <a:xfrm>
          <a:off x="14541500" y="65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150799</xdr:rowOff>
    </xdr:from>
    <xdr:ext cx="534377" cy="259045"/>
    <xdr:sp macro="" textlink="">
      <xdr:nvSpPr>
        <xdr:cNvPr id="552" name="テキスト ボックス 551"/>
        <xdr:cNvSpPr txBox="1"/>
      </xdr:nvSpPr>
      <xdr:spPr>
        <a:xfrm>
          <a:off x="14325111" y="666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14768</xdr:rowOff>
    </xdr:from>
    <xdr:to>
      <xdr:col>20</xdr:col>
      <xdr:colOff>9525</xdr:colOff>
      <xdr:row>38</xdr:row>
      <xdr:rowOff>116368</xdr:rowOff>
    </xdr:to>
    <xdr:sp macro="" textlink="">
      <xdr:nvSpPr>
        <xdr:cNvPr id="553" name="円/楕円 552"/>
        <xdr:cNvSpPr/>
      </xdr:nvSpPr>
      <xdr:spPr>
        <a:xfrm>
          <a:off x="13652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107495</xdr:rowOff>
    </xdr:from>
    <xdr:ext cx="534377" cy="259045"/>
    <xdr:sp macro="" textlink="">
      <xdr:nvSpPr>
        <xdr:cNvPr id="554" name="テキスト ボックス 553"/>
        <xdr:cNvSpPr txBox="1"/>
      </xdr:nvSpPr>
      <xdr:spPr>
        <a:xfrm>
          <a:off x="13436111" y="662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85210</xdr:rowOff>
    </xdr:from>
    <xdr:to>
      <xdr:col>18</xdr:col>
      <xdr:colOff>492125</xdr:colOff>
      <xdr:row>39</xdr:row>
      <xdr:rowOff>15360</xdr:rowOff>
    </xdr:to>
    <xdr:sp macro="" textlink="">
      <xdr:nvSpPr>
        <xdr:cNvPr id="555" name="円/楕円 554"/>
        <xdr:cNvSpPr/>
      </xdr:nvSpPr>
      <xdr:spPr>
        <a:xfrm>
          <a:off x="12763500" y="66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6487</xdr:rowOff>
    </xdr:from>
    <xdr:ext cx="534377" cy="259045"/>
    <xdr:sp macro="" textlink="">
      <xdr:nvSpPr>
        <xdr:cNvPr id="556" name="テキスト ボックス 555"/>
        <xdr:cNvSpPr txBox="1"/>
      </xdr:nvSpPr>
      <xdr:spPr>
        <a:xfrm>
          <a:off x="12547111" y="669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9" name="テキスト ボックス 56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71" name="テキスト ボックス 57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3" name="テキスト ボックス 57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5" name="テキスト ボックス 57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7" name="テキスト ボックス 57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167462</xdr:rowOff>
    </xdr:from>
    <xdr:to>
      <xdr:col>23</xdr:col>
      <xdr:colOff>516889</xdr:colOff>
      <xdr:row>58</xdr:row>
      <xdr:rowOff>150330</xdr:rowOff>
    </xdr:to>
    <xdr:cxnSp macro="">
      <xdr:nvCxnSpPr>
        <xdr:cNvPr id="581" name="直線コネクタ 580"/>
        <xdr:cNvCxnSpPr/>
      </xdr:nvCxnSpPr>
      <xdr:spPr>
        <a:xfrm flipV="1">
          <a:off x="16317595" y="8568512"/>
          <a:ext cx="1269" cy="152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154157</xdr:rowOff>
    </xdr:from>
    <xdr:ext cx="534377" cy="259045"/>
    <xdr:sp macro="" textlink="">
      <xdr:nvSpPr>
        <xdr:cNvPr id="582" name="教育費最小値テキスト"/>
        <xdr:cNvSpPr txBox="1"/>
      </xdr:nvSpPr>
      <xdr:spPr>
        <a:xfrm>
          <a:off x="16370300" y="100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35,163</a:t>
          </a:r>
          <a:endParaRPr kumimoji="1" lang="ja-JP" altLang="en-US" sz="1000" b="1">
            <a:latin typeface="ＭＳ Ｐゴシック"/>
          </a:endParaRPr>
        </a:p>
      </xdr:txBody>
    </xdr:sp>
    <xdr:clientData/>
  </xdr:oneCellAnchor>
  <xdr:twoCellAnchor>
    <xdr:from>
      <xdr:col>23</xdr:col>
      <xdr:colOff>428625</xdr:colOff>
      <xdr:row>58</xdr:row>
      <xdr:rowOff>150330</xdr:rowOff>
    </xdr:from>
    <xdr:to>
      <xdr:col>23</xdr:col>
      <xdr:colOff>606425</xdr:colOff>
      <xdr:row>58</xdr:row>
      <xdr:rowOff>150330</xdr:rowOff>
    </xdr:to>
    <xdr:cxnSp macro="">
      <xdr:nvCxnSpPr>
        <xdr:cNvPr id="583" name="直線コネクタ 582"/>
        <xdr:cNvCxnSpPr/>
      </xdr:nvCxnSpPr>
      <xdr:spPr>
        <a:xfrm>
          <a:off x="16230600" y="1009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114139</xdr:rowOff>
    </xdr:from>
    <xdr:ext cx="599010" cy="259045"/>
    <xdr:sp macro="" textlink="">
      <xdr:nvSpPr>
        <xdr:cNvPr id="584" name="教育費最大値テキスト"/>
        <xdr:cNvSpPr txBox="1"/>
      </xdr:nvSpPr>
      <xdr:spPr>
        <a:xfrm>
          <a:off x="16370300" y="834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155,314</a:t>
          </a:r>
          <a:endParaRPr kumimoji="1" lang="ja-JP" altLang="en-US" sz="1000" b="1">
            <a:latin typeface="ＭＳ Ｐゴシック"/>
          </a:endParaRPr>
        </a:p>
      </xdr:txBody>
    </xdr:sp>
    <xdr:clientData/>
  </xdr:oneCellAnchor>
  <xdr:twoCellAnchor>
    <xdr:from>
      <xdr:col>23</xdr:col>
      <xdr:colOff>428625</xdr:colOff>
      <xdr:row>49</xdr:row>
      <xdr:rowOff>167462</xdr:rowOff>
    </xdr:from>
    <xdr:to>
      <xdr:col>23</xdr:col>
      <xdr:colOff>606425</xdr:colOff>
      <xdr:row>49</xdr:row>
      <xdr:rowOff>167462</xdr:rowOff>
    </xdr:to>
    <xdr:cxnSp macro="">
      <xdr:nvCxnSpPr>
        <xdr:cNvPr id="585" name="直線コネクタ 584"/>
        <xdr:cNvCxnSpPr/>
      </xdr:nvCxnSpPr>
      <xdr:spPr>
        <a:xfrm>
          <a:off x="16230600" y="856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64338</xdr:rowOff>
    </xdr:from>
    <xdr:to>
      <xdr:col>23</xdr:col>
      <xdr:colOff>517525</xdr:colOff>
      <xdr:row>58</xdr:row>
      <xdr:rowOff>76136</xdr:rowOff>
    </xdr:to>
    <xdr:cxnSp macro="">
      <xdr:nvCxnSpPr>
        <xdr:cNvPr id="586" name="直線コネクタ 585"/>
        <xdr:cNvCxnSpPr/>
      </xdr:nvCxnSpPr>
      <xdr:spPr>
        <a:xfrm flipV="1">
          <a:off x="15481300" y="10008438"/>
          <a:ext cx="838200" cy="1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8069</xdr:rowOff>
    </xdr:from>
    <xdr:ext cx="534377" cy="259045"/>
    <xdr:sp macro="" textlink="">
      <xdr:nvSpPr>
        <xdr:cNvPr id="587" name="教育費平均値テキスト"/>
        <xdr:cNvSpPr txBox="1"/>
      </xdr:nvSpPr>
      <xdr:spPr>
        <a:xfrm>
          <a:off x="16370300" y="960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156642</xdr:rowOff>
    </xdr:from>
    <xdr:to>
      <xdr:col>23</xdr:col>
      <xdr:colOff>568325</xdr:colOff>
      <xdr:row>57</xdr:row>
      <xdr:rowOff>86792</xdr:rowOff>
    </xdr:to>
    <xdr:sp macro="" textlink="">
      <xdr:nvSpPr>
        <xdr:cNvPr id="588" name="フローチャート : 判断 587"/>
        <xdr:cNvSpPr/>
      </xdr:nvSpPr>
      <xdr:spPr>
        <a:xfrm>
          <a:off x="16268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53175</xdr:rowOff>
    </xdr:from>
    <xdr:to>
      <xdr:col>22</xdr:col>
      <xdr:colOff>365125</xdr:colOff>
      <xdr:row>58</xdr:row>
      <xdr:rowOff>76136</xdr:rowOff>
    </xdr:to>
    <xdr:cxnSp macro="">
      <xdr:nvCxnSpPr>
        <xdr:cNvPr id="589" name="直線コネクタ 588"/>
        <xdr:cNvCxnSpPr/>
      </xdr:nvCxnSpPr>
      <xdr:spPr>
        <a:xfrm>
          <a:off x="14592300" y="9997275"/>
          <a:ext cx="8890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111722</xdr:rowOff>
    </xdr:from>
    <xdr:to>
      <xdr:col>22</xdr:col>
      <xdr:colOff>415925</xdr:colOff>
      <xdr:row>57</xdr:row>
      <xdr:rowOff>41872</xdr:rowOff>
    </xdr:to>
    <xdr:sp macro="" textlink="">
      <xdr:nvSpPr>
        <xdr:cNvPr id="590" name="フローチャート : 判断 589"/>
        <xdr:cNvSpPr/>
      </xdr:nvSpPr>
      <xdr:spPr>
        <a:xfrm>
          <a:off x="15430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58399</xdr:rowOff>
    </xdr:from>
    <xdr:ext cx="534377" cy="259045"/>
    <xdr:sp macro="" textlink="">
      <xdr:nvSpPr>
        <xdr:cNvPr id="591" name="テキスト ボックス 590"/>
        <xdr:cNvSpPr txBox="1"/>
      </xdr:nvSpPr>
      <xdr:spPr>
        <a:xfrm>
          <a:off x="15214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24981</xdr:rowOff>
    </xdr:from>
    <xdr:to>
      <xdr:col>21</xdr:col>
      <xdr:colOff>161925</xdr:colOff>
      <xdr:row>58</xdr:row>
      <xdr:rowOff>53175</xdr:rowOff>
    </xdr:to>
    <xdr:cxnSp macro="">
      <xdr:nvCxnSpPr>
        <xdr:cNvPr id="592" name="直線コネクタ 591"/>
        <xdr:cNvCxnSpPr/>
      </xdr:nvCxnSpPr>
      <xdr:spPr>
        <a:xfrm>
          <a:off x="13703300" y="9969081"/>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93" name="フローチャート : 判断 592"/>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4" name="テキスト ボックス 593"/>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24981</xdr:rowOff>
    </xdr:from>
    <xdr:to>
      <xdr:col>19</xdr:col>
      <xdr:colOff>644525</xdr:colOff>
      <xdr:row>58</xdr:row>
      <xdr:rowOff>67310</xdr:rowOff>
    </xdr:to>
    <xdr:cxnSp macro="">
      <xdr:nvCxnSpPr>
        <xdr:cNvPr id="595" name="直線コネクタ 594"/>
        <xdr:cNvCxnSpPr/>
      </xdr:nvCxnSpPr>
      <xdr:spPr>
        <a:xfrm flipV="1">
          <a:off x="12814300" y="9969081"/>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6" name="フローチャート : 判断 595"/>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7" name="テキスト ボックス 596"/>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8" name="フローチャート : 判断 597"/>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9" name="テキスト ボックス 598"/>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13538</xdr:rowOff>
    </xdr:from>
    <xdr:to>
      <xdr:col>23</xdr:col>
      <xdr:colOff>568325</xdr:colOff>
      <xdr:row>58</xdr:row>
      <xdr:rowOff>115138</xdr:rowOff>
    </xdr:to>
    <xdr:sp macro="" textlink="">
      <xdr:nvSpPr>
        <xdr:cNvPr id="605" name="円/楕円 604"/>
        <xdr:cNvSpPr/>
      </xdr:nvSpPr>
      <xdr:spPr>
        <a:xfrm>
          <a:off x="16268700" y="99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99915</xdr:rowOff>
    </xdr:from>
    <xdr:ext cx="534377" cy="259045"/>
    <xdr:sp macro="" textlink="">
      <xdr:nvSpPr>
        <xdr:cNvPr id="606" name="教育費該当値テキスト"/>
        <xdr:cNvSpPr txBox="1"/>
      </xdr:nvSpPr>
      <xdr:spPr>
        <a:xfrm>
          <a:off x="16370300" y="98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41,934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25336</xdr:rowOff>
    </xdr:from>
    <xdr:to>
      <xdr:col>22</xdr:col>
      <xdr:colOff>415925</xdr:colOff>
      <xdr:row>58</xdr:row>
      <xdr:rowOff>126936</xdr:rowOff>
    </xdr:to>
    <xdr:sp macro="" textlink="">
      <xdr:nvSpPr>
        <xdr:cNvPr id="607" name="円/楕円 606"/>
        <xdr:cNvSpPr/>
      </xdr:nvSpPr>
      <xdr:spPr>
        <a:xfrm>
          <a:off x="15430500" y="99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118063</xdr:rowOff>
    </xdr:from>
    <xdr:ext cx="534377" cy="259045"/>
    <xdr:sp macro="" textlink="">
      <xdr:nvSpPr>
        <xdr:cNvPr id="608" name="テキスト ボックス 607"/>
        <xdr:cNvSpPr txBox="1"/>
      </xdr:nvSpPr>
      <xdr:spPr>
        <a:xfrm>
          <a:off x="15214111" y="100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2375</xdr:rowOff>
    </xdr:from>
    <xdr:to>
      <xdr:col>21</xdr:col>
      <xdr:colOff>212725</xdr:colOff>
      <xdr:row>58</xdr:row>
      <xdr:rowOff>103975</xdr:rowOff>
    </xdr:to>
    <xdr:sp macro="" textlink="">
      <xdr:nvSpPr>
        <xdr:cNvPr id="609" name="円/楕円 608"/>
        <xdr:cNvSpPr/>
      </xdr:nvSpPr>
      <xdr:spPr>
        <a:xfrm>
          <a:off x="14541500" y="99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95102</xdr:rowOff>
    </xdr:from>
    <xdr:ext cx="534377" cy="259045"/>
    <xdr:sp macro="" textlink="">
      <xdr:nvSpPr>
        <xdr:cNvPr id="610" name="テキスト ボックス 609"/>
        <xdr:cNvSpPr txBox="1"/>
      </xdr:nvSpPr>
      <xdr:spPr>
        <a:xfrm>
          <a:off x="14325111" y="100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145631</xdr:rowOff>
    </xdr:from>
    <xdr:to>
      <xdr:col>20</xdr:col>
      <xdr:colOff>9525</xdr:colOff>
      <xdr:row>58</xdr:row>
      <xdr:rowOff>75781</xdr:rowOff>
    </xdr:to>
    <xdr:sp macro="" textlink="">
      <xdr:nvSpPr>
        <xdr:cNvPr id="611" name="円/楕円 610"/>
        <xdr:cNvSpPr/>
      </xdr:nvSpPr>
      <xdr:spPr>
        <a:xfrm>
          <a:off x="13652500" y="9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66908</xdr:rowOff>
    </xdr:from>
    <xdr:ext cx="534377" cy="259045"/>
    <xdr:sp macro="" textlink="">
      <xdr:nvSpPr>
        <xdr:cNvPr id="612" name="テキスト ボックス 611"/>
        <xdr:cNvSpPr txBox="1"/>
      </xdr:nvSpPr>
      <xdr:spPr>
        <a:xfrm>
          <a:off x="13436111" y="100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xdr:rowOff>
    </xdr:from>
    <xdr:to>
      <xdr:col>18</xdr:col>
      <xdr:colOff>492125</xdr:colOff>
      <xdr:row>58</xdr:row>
      <xdr:rowOff>118110</xdr:rowOff>
    </xdr:to>
    <xdr:sp macro="" textlink="">
      <xdr:nvSpPr>
        <xdr:cNvPr id="613" name="円/楕円 612"/>
        <xdr:cNvSpPr/>
      </xdr:nvSpPr>
      <xdr:spPr>
        <a:xfrm>
          <a:off x="12763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109237</xdr:rowOff>
    </xdr:from>
    <xdr:ext cx="534377" cy="259045"/>
    <xdr:sp macro="" textlink="">
      <xdr:nvSpPr>
        <xdr:cNvPr id="614" name="テキスト ボックス 613"/>
        <xdr:cNvSpPr txBox="1"/>
      </xdr:nvSpPr>
      <xdr:spPr>
        <a:xfrm>
          <a:off x="12547111" y="100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20988</xdr:rowOff>
    </xdr:from>
    <xdr:to>
      <xdr:col>23</xdr:col>
      <xdr:colOff>516889</xdr:colOff>
      <xdr:row>78</xdr:row>
      <xdr:rowOff>139700</xdr:rowOff>
    </xdr:to>
    <xdr:cxnSp macro="">
      <xdr:nvCxnSpPr>
        <xdr:cNvPr id="636" name="直線コネクタ 635"/>
        <xdr:cNvCxnSpPr/>
      </xdr:nvCxnSpPr>
      <xdr:spPr>
        <a:xfrm flipV="1">
          <a:off x="16317595" y="12193938"/>
          <a:ext cx="1269" cy="131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17967</xdr:rowOff>
    </xdr:from>
    <xdr:ext cx="249299" cy="259045"/>
    <xdr:sp macro="" textlink="">
      <xdr:nvSpPr>
        <xdr:cNvPr id="637" name="災害復旧費最小値テキスト"/>
        <xdr:cNvSpPr txBox="1"/>
      </xdr:nvSpPr>
      <xdr:spPr>
        <a:xfrm>
          <a:off x="16370300" y="13562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139115</xdr:rowOff>
    </xdr:from>
    <xdr:ext cx="599010" cy="259045"/>
    <xdr:sp macro="" textlink="">
      <xdr:nvSpPr>
        <xdr:cNvPr id="639" name="災害復旧費最大値テキスト"/>
        <xdr:cNvSpPr txBox="1"/>
      </xdr:nvSpPr>
      <xdr:spPr>
        <a:xfrm>
          <a:off x="16370300" y="1196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576,930</a:t>
          </a:r>
          <a:endParaRPr kumimoji="1" lang="ja-JP" altLang="en-US" sz="1000" b="1">
            <a:latin typeface="ＭＳ Ｐゴシック"/>
          </a:endParaRPr>
        </a:p>
      </xdr:txBody>
    </xdr:sp>
    <xdr:clientData/>
  </xdr:oneCellAnchor>
  <xdr:twoCellAnchor>
    <xdr:from>
      <xdr:col>23</xdr:col>
      <xdr:colOff>428625</xdr:colOff>
      <xdr:row>71</xdr:row>
      <xdr:rowOff>20988</xdr:rowOff>
    </xdr:from>
    <xdr:to>
      <xdr:col>23</xdr:col>
      <xdr:colOff>606425</xdr:colOff>
      <xdr:row>71</xdr:row>
      <xdr:rowOff>20988</xdr:rowOff>
    </xdr:to>
    <xdr:cxnSp macro="">
      <xdr:nvCxnSpPr>
        <xdr:cNvPr id="640" name="直線コネクタ 639"/>
        <xdr:cNvCxnSpPr/>
      </xdr:nvCxnSpPr>
      <xdr:spPr>
        <a:xfrm>
          <a:off x="16230600" y="1219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130828</xdr:rowOff>
    </xdr:from>
    <xdr:to>
      <xdr:col>23</xdr:col>
      <xdr:colOff>517525</xdr:colOff>
      <xdr:row>78</xdr:row>
      <xdr:rowOff>139700</xdr:rowOff>
    </xdr:to>
    <xdr:cxnSp macro="">
      <xdr:nvCxnSpPr>
        <xdr:cNvPr id="641" name="直線コネクタ 640"/>
        <xdr:cNvCxnSpPr/>
      </xdr:nvCxnSpPr>
      <xdr:spPr>
        <a:xfrm>
          <a:off x="15481300" y="13503928"/>
          <a:ext cx="8382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106867</xdr:rowOff>
    </xdr:from>
    <xdr:ext cx="469744" cy="259045"/>
    <xdr:sp macro="" textlink="">
      <xdr:nvSpPr>
        <xdr:cNvPr id="642" name="災害復旧費平均値テキスト"/>
        <xdr:cNvSpPr txBox="1"/>
      </xdr:nvSpPr>
      <xdr:spPr>
        <a:xfrm>
          <a:off x="16370300" y="1330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83990</xdr:rowOff>
    </xdr:from>
    <xdr:to>
      <xdr:col>23</xdr:col>
      <xdr:colOff>568325</xdr:colOff>
      <xdr:row>79</xdr:row>
      <xdr:rowOff>14140</xdr:rowOff>
    </xdr:to>
    <xdr:sp macro="" textlink="">
      <xdr:nvSpPr>
        <xdr:cNvPr id="643" name="フローチャート : 判断 642"/>
        <xdr:cNvSpPr/>
      </xdr:nvSpPr>
      <xdr:spPr>
        <a:xfrm>
          <a:off x="162687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130828</xdr:rowOff>
    </xdr:from>
    <xdr:to>
      <xdr:col>22</xdr:col>
      <xdr:colOff>365125</xdr:colOff>
      <xdr:row>78</xdr:row>
      <xdr:rowOff>134638</xdr:rowOff>
    </xdr:to>
    <xdr:cxnSp macro="">
      <xdr:nvCxnSpPr>
        <xdr:cNvPr id="644" name="直線コネクタ 643"/>
        <xdr:cNvCxnSpPr/>
      </xdr:nvCxnSpPr>
      <xdr:spPr>
        <a:xfrm flipV="1">
          <a:off x="14592300" y="1350392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83245</xdr:rowOff>
    </xdr:from>
    <xdr:to>
      <xdr:col>22</xdr:col>
      <xdr:colOff>415925</xdr:colOff>
      <xdr:row>79</xdr:row>
      <xdr:rowOff>13395</xdr:rowOff>
    </xdr:to>
    <xdr:sp macro="" textlink="">
      <xdr:nvSpPr>
        <xdr:cNvPr id="645" name="フローチャート : 判断 644"/>
        <xdr:cNvSpPr/>
      </xdr:nvSpPr>
      <xdr:spPr>
        <a:xfrm>
          <a:off x="15430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4522</xdr:rowOff>
    </xdr:from>
    <xdr:ext cx="469744" cy="259045"/>
    <xdr:sp macro="" textlink="">
      <xdr:nvSpPr>
        <xdr:cNvPr id="646" name="テキスト ボックス 645"/>
        <xdr:cNvSpPr txBox="1"/>
      </xdr:nvSpPr>
      <xdr:spPr>
        <a:xfrm>
          <a:off x="15246427"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134638</xdr:rowOff>
    </xdr:from>
    <xdr:to>
      <xdr:col>21</xdr:col>
      <xdr:colOff>161925</xdr:colOff>
      <xdr:row>78</xdr:row>
      <xdr:rowOff>138610</xdr:rowOff>
    </xdr:to>
    <xdr:cxnSp macro="">
      <xdr:nvCxnSpPr>
        <xdr:cNvPr id="647" name="直線コネクタ 646"/>
        <xdr:cNvCxnSpPr/>
      </xdr:nvCxnSpPr>
      <xdr:spPr>
        <a:xfrm flipV="1">
          <a:off x="13703300" y="13507738"/>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78698</xdr:rowOff>
    </xdr:from>
    <xdr:to>
      <xdr:col>21</xdr:col>
      <xdr:colOff>212725</xdr:colOff>
      <xdr:row>79</xdr:row>
      <xdr:rowOff>8848</xdr:rowOff>
    </xdr:to>
    <xdr:sp macro="" textlink="">
      <xdr:nvSpPr>
        <xdr:cNvPr id="648" name="フローチャート : 判断 647"/>
        <xdr:cNvSpPr/>
      </xdr:nvSpPr>
      <xdr:spPr>
        <a:xfrm>
          <a:off x="14541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25375</xdr:rowOff>
    </xdr:from>
    <xdr:ext cx="469744" cy="259045"/>
    <xdr:sp macro="" textlink="">
      <xdr:nvSpPr>
        <xdr:cNvPr id="649" name="テキスト ボックス 648"/>
        <xdr:cNvSpPr txBox="1"/>
      </xdr:nvSpPr>
      <xdr:spPr>
        <a:xfrm>
          <a:off x="14357427"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138610</xdr:rowOff>
    </xdr:from>
    <xdr:to>
      <xdr:col>19</xdr:col>
      <xdr:colOff>644525</xdr:colOff>
      <xdr:row>78</xdr:row>
      <xdr:rowOff>139116</xdr:rowOff>
    </xdr:to>
    <xdr:cxnSp macro="">
      <xdr:nvCxnSpPr>
        <xdr:cNvPr id="650" name="直線コネクタ 649"/>
        <xdr:cNvCxnSpPr/>
      </xdr:nvCxnSpPr>
      <xdr:spPr>
        <a:xfrm flipV="1">
          <a:off x="12814300" y="13511710"/>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73000</xdr:rowOff>
    </xdr:from>
    <xdr:to>
      <xdr:col>20</xdr:col>
      <xdr:colOff>9525</xdr:colOff>
      <xdr:row>79</xdr:row>
      <xdr:rowOff>3150</xdr:rowOff>
    </xdr:to>
    <xdr:sp macro="" textlink="">
      <xdr:nvSpPr>
        <xdr:cNvPr id="651" name="フローチャート : 判断 650"/>
        <xdr:cNvSpPr/>
      </xdr:nvSpPr>
      <xdr:spPr>
        <a:xfrm>
          <a:off x="13652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19677</xdr:rowOff>
    </xdr:from>
    <xdr:ext cx="469744" cy="259045"/>
    <xdr:sp macro="" textlink="">
      <xdr:nvSpPr>
        <xdr:cNvPr id="652" name="テキスト ボックス 651"/>
        <xdr:cNvSpPr txBox="1"/>
      </xdr:nvSpPr>
      <xdr:spPr>
        <a:xfrm>
          <a:off x="13468427"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70351</xdr:rowOff>
    </xdr:from>
    <xdr:to>
      <xdr:col>18</xdr:col>
      <xdr:colOff>492125</xdr:colOff>
      <xdr:row>79</xdr:row>
      <xdr:rowOff>501</xdr:rowOff>
    </xdr:to>
    <xdr:sp macro="" textlink="">
      <xdr:nvSpPr>
        <xdr:cNvPr id="653" name="フローチャート : 判断 652"/>
        <xdr:cNvSpPr/>
      </xdr:nvSpPr>
      <xdr:spPr>
        <a:xfrm>
          <a:off x="12763500" y="1344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17028</xdr:rowOff>
    </xdr:from>
    <xdr:ext cx="469744" cy="259045"/>
    <xdr:sp macro="" textlink="">
      <xdr:nvSpPr>
        <xdr:cNvPr id="654" name="テキスト ボックス 653"/>
        <xdr:cNvSpPr txBox="1"/>
      </xdr:nvSpPr>
      <xdr:spPr>
        <a:xfrm>
          <a:off x="12579427" y="132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60" name="円/楕円 65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62417</xdr:rowOff>
    </xdr:from>
    <xdr:ext cx="249299" cy="259045"/>
    <xdr:sp macro="" textlink="">
      <xdr:nvSpPr>
        <xdr:cNvPr id="661" name="災害復旧費該当値テキスト"/>
        <xdr:cNvSpPr txBox="1"/>
      </xdr:nvSpPr>
      <xdr:spPr>
        <a:xfrm>
          <a:off x="16370300" y="13435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80028</xdr:rowOff>
    </xdr:from>
    <xdr:to>
      <xdr:col>22</xdr:col>
      <xdr:colOff>415925</xdr:colOff>
      <xdr:row>79</xdr:row>
      <xdr:rowOff>10178</xdr:rowOff>
    </xdr:to>
    <xdr:sp macro="" textlink="">
      <xdr:nvSpPr>
        <xdr:cNvPr id="662" name="円/楕円 661"/>
        <xdr:cNvSpPr/>
      </xdr:nvSpPr>
      <xdr:spPr>
        <a:xfrm>
          <a:off x="15430500" y="134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26705</xdr:rowOff>
    </xdr:from>
    <xdr:ext cx="469744" cy="259045"/>
    <xdr:sp macro="" textlink="">
      <xdr:nvSpPr>
        <xdr:cNvPr id="663" name="テキスト ボックス 662"/>
        <xdr:cNvSpPr txBox="1"/>
      </xdr:nvSpPr>
      <xdr:spPr>
        <a:xfrm>
          <a:off x="15246427" y="132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83838</xdr:rowOff>
    </xdr:from>
    <xdr:to>
      <xdr:col>21</xdr:col>
      <xdr:colOff>212725</xdr:colOff>
      <xdr:row>79</xdr:row>
      <xdr:rowOff>13988</xdr:rowOff>
    </xdr:to>
    <xdr:sp macro="" textlink="">
      <xdr:nvSpPr>
        <xdr:cNvPr id="664" name="円/楕円 663"/>
        <xdr:cNvSpPr/>
      </xdr:nvSpPr>
      <xdr:spPr>
        <a:xfrm>
          <a:off x="14541500" y="13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5115</xdr:rowOff>
    </xdr:from>
    <xdr:ext cx="469744" cy="259045"/>
    <xdr:sp macro="" textlink="">
      <xdr:nvSpPr>
        <xdr:cNvPr id="665" name="テキスト ボックス 664"/>
        <xdr:cNvSpPr txBox="1"/>
      </xdr:nvSpPr>
      <xdr:spPr>
        <a:xfrm>
          <a:off x="14357427" y="1354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87810</xdr:rowOff>
    </xdr:from>
    <xdr:to>
      <xdr:col>20</xdr:col>
      <xdr:colOff>9525</xdr:colOff>
      <xdr:row>79</xdr:row>
      <xdr:rowOff>17960</xdr:rowOff>
    </xdr:to>
    <xdr:sp macro="" textlink="">
      <xdr:nvSpPr>
        <xdr:cNvPr id="666" name="円/楕円 665"/>
        <xdr:cNvSpPr/>
      </xdr:nvSpPr>
      <xdr:spPr>
        <a:xfrm>
          <a:off x="13652500" y="134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9087</xdr:rowOff>
    </xdr:from>
    <xdr:ext cx="378565" cy="259045"/>
    <xdr:sp macro="" textlink="">
      <xdr:nvSpPr>
        <xdr:cNvPr id="667" name="テキスト ボックス 666"/>
        <xdr:cNvSpPr txBox="1"/>
      </xdr:nvSpPr>
      <xdr:spPr>
        <a:xfrm>
          <a:off x="13514017" y="13553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88316</xdr:rowOff>
    </xdr:from>
    <xdr:to>
      <xdr:col>18</xdr:col>
      <xdr:colOff>492125</xdr:colOff>
      <xdr:row>79</xdr:row>
      <xdr:rowOff>18466</xdr:rowOff>
    </xdr:to>
    <xdr:sp macro="" textlink="">
      <xdr:nvSpPr>
        <xdr:cNvPr id="668" name="円/楕円 667"/>
        <xdr:cNvSpPr/>
      </xdr:nvSpPr>
      <xdr:spPr>
        <a:xfrm>
          <a:off x="12763500" y="134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9593</xdr:rowOff>
    </xdr:from>
    <xdr:ext cx="378565" cy="259045"/>
    <xdr:sp macro="" textlink="">
      <xdr:nvSpPr>
        <xdr:cNvPr id="669" name="テキスト ボックス 668"/>
        <xdr:cNvSpPr txBox="1"/>
      </xdr:nvSpPr>
      <xdr:spPr>
        <a:xfrm>
          <a:off x="12625017" y="1355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152806</xdr:rowOff>
    </xdr:from>
    <xdr:to>
      <xdr:col>23</xdr:col>
      <xdr:colOff>516889</xdr:colOff>
      <xdr:row>98</xdr:row>
      <xdr:rowOff>54648</xdr:rowOff>
    </xdr:to>
    <xdr:cxnSp macro="">
      <xdr:nvCxnSpPr>
        <xdr:cNvPr id="693" name="直線コネクタ 692"/>
        <xdr:cNvCxnSpPr/>
      </xdr:nvCxnSpPr>
      <xdr:spPr>
        <a:xfrm flipV="1">
          <a:off x="16317595" y="15583306"/>
          <a:ext cx="1269" cy="127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58475</xdr:rowOff>
    </xdr:from>
    <xdr:ext cx="534377" cy="259045"/>
    <xdr:sp macro="" textlink="">
      <xdr:nvSpPr>
        <xdr:cNvPr id="694" name="公債費最小値テキスト"/>
        <xdr:cNvSpPr txBox="1"/>
      </xdr:nvSpPr>
      <xdr:spPr>
        <a:xfrm>
          <a:off x="16370300" y="1686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12,697</a:t>
          </a:r>
          <a:endParaRPr kumimoji="1" lang="ja-JP" altLang="en-US" sz="1000" b="1">
            <a:latin typeface="ＭＳ Ｐゴシック"/>
          </a:endParaRPr>
        </a:p>
      </xdr:txBody>
    </xdr:sp>
    <xdr:clientData/>
  </xdr:oneCellAnchor>
  <xdr:twoCellAnchor>
    <xdr:from>
      <xdr:col>23</xdr:col>
      <xdr:colOff>428625</xdr:colOff>
      <xdr:row>98</xdr:row>
      <xdr:rowOff>54648</xdr:rowOff>
    </xdr:from>
    <xdr:to>
      <xdr:col>23</xdr:col>
      <xdr:colOff>606425</xdr:colOff>
      <xdr:row>98</xdr:row>
      <xdr:rowOff>54648</xdr:rowOff>
    </xdr:to>
    <xdr:cxnSp macro="">
      <xdr:nvCxnSpPr>
        <xdr:cNvPr id="695" name="直線コネクタ 694"/>
        <xdr:cNvCxnSpPr/>
      </xdr:nvCxnSpPr>
      <xdr:spPr>
        <a:xfrm>
          <a:off x="16230600" y="168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99483</xdr:rowOff>
    </xdr:from>
    <xdr:ext cx="599010" cy="259045"/>
    <xdr:sp macro="" textlink="">
      <xdr:nvSpPr>
        <xdr:cNvPr id="696" name="公債費最大値テキスト"/>
        <xdr:cNvSpPr txBox="1"/>
      </xdr:nvSpPr>
      <xdr:spPr>
        <a:xfrm>
          <a:off x="16370300" y="153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112,968</a:t>
          </a:r>
          <a:endParaRPr kumimoji="1" lang="ja-JP" altLang="en-US" sz="1000" b="1">
            <a:latin typeface="ＭＳ Ｐゴシック"/>
          </a:endParaRPr>
        </a:p>
      </xdr:txBody>
    </xdr:sp>
    <xdr:clientData/>
  </xdr:oneCellAnchor>
  <xdr:twoCellAnchor>
    <xdr:from>
      <xdr:col>23</xdr:col>
      <xdr:colOff>428625</xdr:colOff>
      <xdr:row>90</xdr:row>
      <xdr:rowOff>152806</xdr:rowOff>
    </xdr:from>
    <xdr:to>
      <xdr:col>23</xdr:col>
      <xdr:colOff>606425</xdr:colOff>
      <xdr:row>90</xdr:row>
      <xdr:rowOff>152806</xdr:rowOff>
    </xdr:to>
    <xdr:cxnSp macro="">
      <xdr:nvCxnSpPr>
        <xdr:cNvPr id="697" name="直線コネクタ 696"/>
        <xdr:cNvCxnSpPr/>
      </xdr:nvCxnSpPr>
      <xdr:spPr>
        <a:xfrm>
          <a:off x="16230600" y="155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124079</xdr:rowOff>
    </xdr:from>
    <xdr:to>
      <xdr:col>23</xdr:col>
      <xdr:colOff>517525</xdr:colOff>
      <xdr:row>95</xdr:row>
      <xdr:rowOff>130544</xdr:rowOff>
    </xdr:to>
    <xdr:cxnSp macro="">
      <xdr:nvCxnSpPr>
        <xdr:cNvPr id="698" name="直線コネクタ 697"/>
        <xdr:cNvCxnSpPr/>
      </xdr:nvCxnSpPr>
      <xdr:spPr>
        <a:xfrm flipV="1">
          <a:off x="15481300" y="16411829"/>
          <a:ext cx="8382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41432</xdr:rowOff>
    </xdr:from>
    <xdr:ext cx="534377" cy="259045"/>
    <xdr:sp macro="" textlink="">
      <xdr:nvSpPr>
        <xdr:cNvPr id="699" name="公債費平均値テキスト"/>
        <xdr:cNvSpPr txBox="1"/>
      </xdr:nvSpPr>
      <xdr:spPr>
        <a:xfrm>
          <a:off x="16370300" y="15986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65,539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18555</xdr:rowOff>
    </xdr:from>
    <xdr:to>
      <xdr:col>23</xdr:col>
      <xdr:colOff>568325</xdr:colOff>
      <xdr:row>94</xdr:row>
      <xdr:rowOff>120155</xdr:rowOff>
    </xdr:to>
    <xdr:sp macro="" textlink="">
      <xdr:nvSpPr>
        <xdr:cNvPr id="700" name="フローチャート : 判断 699"/>
        <xdr:cNvSpPr/>
      </xdr:nvSpPr>
      <xdr:spPr>
        <a:xfrm>
          <a:off x="16268700" y="161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116917</xdr:rowOff>
    </xdr:from>
    <xdr:to>
      <xdr:col>22</xdr:col>
      <xdr:colOff>365125</xdr:colOff>
      <xdr:row>95</xdr:row>
      <xdr:rowOff>130544</xdr:rowOff>
    </xdr:to>
    <xdr:cxnSp macro="">
      <xdr:nvCxnSpPr>
        <xdr:cNvPr id="701" name="直線コネクタ 700"/>
        <xdr:cNvCxnSpPr/>
      </xdr:nvCxnSpPr>
      <xdr:spPr>
        <a:xfrm>
          <a:off x="14592300" y="16404667"/>
          <a:ext cx="889000" cy="1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10998</xdr:rowOff>
    </xdr:from>
    <xdr:to>
      <xdr:col>22</xdr:col>
      <xdr:colOff>415925</xdr:colOff>
      <xdr:row>94</xdr:row>
      <xdr:rowOff>112598</xdr:rowOff>
    </xdr:to>
    <xdr:sp macro="" textlink="">
      <xdr:nvSpPr>
        <xdr:cNvPr id="702" name="フローチャート : 判断 701"/>
        <xdr:cNvSpPr/>
      </xdr:nvSpPr>
      <xdr:spPr>
        <a:xfrm>
          <a:off x="15430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129125</xdr:rowOff>
    </xdr:from>
    <xdr:ext cx="534377" cy="259045"/>
    <xdr:sp macro="" textlink="">
      <xdr:nvSpPr>
        <xdr:cNvPr id="703" name="テキスト ボックス 702"/>
        <xdr:cNvSpPr txBox="1"/>
      </xdr:nvSpPr>
      <xdr:spPr>
        <a:xfrm>
          <a:off x="15214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113424</xdr:rowOff>
    </xdr:from>
    <xdr:to>
      <xdr:col>21</xdr:col>
      <xdr:colOff>161925</xdr:colOff>
      <xdr:row>95</xdr:row>
      <xdr:rowOff>116917</xdr:rowOff>
    </xdr:to>
    <xdr:cxnSp macro="">
      <xdr:nvCxnSpPr>
        <xdr:cNvPr id="704" name="直線コネクタ 703"/>
        <xdr:cNvCxnSpPr/>
      </xdr:nvCxnSpPr>
      <xdr:spPr>
        <a:xfrm>
          <a:off x="13703300" y="16401174"/>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29820</xdr:rowOff>
    </xdr:from>
    <xdr:to>
      <xdr:col>21</xdr:col>
      <xdr:colOff>212725</xdr:colOff>
      <xdr:row>94</xdr:row>
      <xdr:rowOff>131420</xdr:rowOff>
    </xdr:to>
    <xdr:sp macro="" textlink="">
      <xdr:nvSpPr>
        <xdr:cNvPr id="705" name="フローチャート : 判断 704"/>
        <xdr:cNvSpPr/>
      </xdr:nvSpPr>
      <xdr:spPr>
        <a:xfrm>
          <a:off x="14541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147947</xdr:rowOff>
    </xdr:from>
    <xdr:ext cx="534377" cy="259045"/>
    <xdr:sp macro="" textlink="">
      <xdr:nvSpPr>
        <xdr:cNvPr id="706" name="テキスト ボックス 705"/>
        <xdr:cNvSpPr txBox="1"/>
      </xdr:nvSpPr>
      <xdr:spPr>
        <a:xfrm>
          <a:off x="14325111" y="159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113424</xdr:rowOff>
    </xdr:from>
    <xdr:to>
      <xdr:col>19</xdr:col>
      <xdr:colOff>644525</xdr:colOff>
      <xdr:row>95</xdr:row>
      <xdr:rowOff>119227</xdr:rowOff>
    </xdr:to>
    <xdr:cxnSp macro="">
      <xdr:nvCxnSpPr>
        <xdr:cNvPr id="707" name="直線コネクタ 706"/>
        <xdr:cNvCxnSpPr/>
      </xdr:nvCxnSpPr>
      <xdr:spPr>
        <a:xfrm flipV="1">
          <a:off x="12814300" y="16401174"/>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37212</xdr:rowOff>
    </xdr:from>
    <xdr:to>
      <xdr:col>20</xdr:col>
      <xdr:colOff>9525</xdr:colOff>
      <xdr:row>94</xdr:row>
      <xdr:rowOff>138812</xdr:rowOff>
    </xdr:to>
    <xdr:sp macro="" textlink="">
      <xdr:nvSpPr>
        <xdr:cNvPr id="708" name="フローチャート : 判断 707"/>
        <xdr:cNvSpPr/>
      </xdr:nvSpPr>
      <xdr:spPr>
        <a:xfrm>
          <a:off x="13652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155339</xdr:rowOff>
    </xdr:from>
    <xdr:ext cx="534377" cy="259045"/>
    <xdr:sp macro="" textlink="">
      <xdr:nvSpPr>
        <xdr:cNvPr id="709" name="テキスト ボックス 708"/>
        <xdr:cNvSpPr txBox="1"/>
      </xdr:nvSpPr>
      <xdr:spPr>
        <a:xfrm>
          <a:off x="13436111" y="159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32665</xdr:rowOff>
    </xdr:from>
    <xdr:to>
      <xdr:col>18</xdr:col>
      <xdr:colOff>492125</xdr:colOff>
      <xdr:row>94</xdr:row>
      <xdr:rowOff>134265</xdr:rowOff>
    </xdr:to>
    <xdr:sp macro="" textlink="">
      <xdr:nvSpPr>
        <xdr:cNvPr id="710" name="フローチャート : 判断 709"/>
        <xdr:cNvSpPr/>
      </xdr:nvSpPr>
      <xdr:spPr>
        <a:xfrm>
          <a:off x="12763500" y="1614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150792</xdr:rowOff>
    </xdr:from>
    <xdr:ext cx="534377" cy="259045"/>
    <xdr:sp macro="" textlink="">
      <xdr:nvSpPr>
        <xdr:cNvPr id="711" name="テキスト ボックス 710"/>
        <xdr:cNvSpPr txBox="1"/>
      </xdr:nvSpPr>
      <xdr:spPr>
        <a:xfrm>
          <a:off x="12547111" y="159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73279</xdr:rowOff>
    </xdr:from>
    <xdr:to>
      <xdr:col>23</xdr:col>
      <xdr:colOff>568325</xdr:colOff>
      <xdr:row>96</xdr:row>
      <xdr:rowOff>3429</xdr:rowOff>
    </xdr:to>
    <xdr:sp macro="" textlink="">
      <xdr:nvSpPr>
        <xdr:cNvPr id="717" name="円/楕円 716"/>
        <xdr:cNvSpPr/>
      </xdr:nvSpPr>
      <xdr:spPr>
        <a:xfrm>
          <a:off x="16268700" y="163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51706</xdr:rowOff>
    </xdr:from>
    <xdr:ext cx="534377" cy="259045"/>
    <xdr:sp macro="" textlink="">
      <xdr:nvSpPr>
        <xdr:cNvPr id="718" name="公債費該当値テキスト"/>
        <xdr:cNvSpPr txBox="1"/>
      </xdr:nvSpPr>
      <xdr:spPr>
        <a:xfrm>
          <a:off x="16370300"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47,730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79744</xdr:rowOff>
    </xdr:from>
    <xdr:to>
      <xdr:col>22</xdr:col>
      <xdr:colOff>415925</xdr:colOff>
      <xdr:row>96</xdr:row>
      <xdr:rowOff>9894</xdr:rowOff>
    </xdr:to>
    <xdr:sp macro="" textlink="">
      <xdr:nvSpPr>
        <xdr:cNvPr id="719" name="円/楕円 718"/>
        <xdr:cNvSpPr/>
      </xdr:nvSpPr>
      <xdr:spPr>
        <a:xfrm>
          <a:off x="15430500" y="163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1021</xdr:rowOff>
    </xdr:from>
    <xdr:ext cx="534377" cy="259045"/>
    <xdr:sp macro="" textlink="">
      <xdr:nvSpPr>
        <xdr:cNvPr id="720" name="テキスト ボックス 719"/>
        <xdr:cNvSpPr txBox="1"/>
      </xdr:nvSpPr>
      <xdr:spPr>
        <a:xfrm>
          <a:off x="15214111" y="164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66117</xdr:rowOff>
    </xdr:from>
    <xdr:to>
      <xdr:col>21</xdr:col>
      <xdr:colOff>212725</xdr:colOff>
      <xdr:row>95</xdr:row>
      <xdr:rowOff>167717</xdr:rowOff>
    </xdr:to>
    <xdr:sp macro="" textlink="">
      <xdr:nvSpPr>
        <xdr:cNvPr id="721" name="円/楕円 720"/>
        <xdr:cNvSpPr/>
      </xdr:nvSpPr>
      <xdr:spPr>
        <a:xfrm>
          <a:off x="14541500" y="163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158844</xdr:rowOff>
    </xdr:from>
    <xdr:ext cx="534377" cy="259045"/>
    <xdr:sp macro="" textlink="">
      <xdr:nvSpPr>
        <xdr:cNvPr id="722" name="テキスト ボックス 721"/>
        <xdr:cNvSpPr txBox="1"/>
      </xdr:nvSpPr>
      <xdr:spPr>
        <a:xfrm>
          <a:off x="14325111" y="164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62624</xdr:rowOff>
    </xdr:from>
    <xdr:to>
      <xdr:col>20</xdr:col>
      <xdr:colOff>9525</xdr:colOff>
      <xdr:row>95</xdr:row>
      <xdr:rowOff>164224</xdr:rowOff>
    </xdr:to>
    <xdr:sp macro="" textlink="">
      <xdr:nvSpPr>
        <xdr:cNvPr id="723" name="円/楕円 722"/>
        <xdr:cNvSpPr/>
      </xdr:nvSpPr>
      <xdr:spPr>
        <a:xfrm>
          <a:off x="13652500" y="163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155351</xdr:rowOff>
    </xdr:from>
    <xdr:ext cx="534377" cy="259045"/>
    <xdr:sp macro="" textlink="">
      <xdr:nvSpPr>
        <xdr:cNvPr id="724" name="テキスト ボックス 723"/>
        <xdr:cNvSpPr txBox="1"/>
      </xdr:nvSpPr>
      <xdr:spPr>
        <a:xfrm>
          <a:off x="13436111" y="164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68427</xdr:rowOff>
    </xdr:from>
    <xdr:to>
      <xdr:col>18</xdr:col>
      <xdr:colOff>492125</xdr:colOff>
      <xdr:row>95</xdr:row>
      <xdr:rowOff>170027</xdr:rowOff>
    </xdr:to>
    <xdr:sp macro="" textlink="">
      <xdr:nvSpPr>
        <xdr:cNvPr id="725" name="円/楕円 724"/>
        <xdr:cNvSpPr/>
      </xdr:nvSpPr>
      <xdr:spPr>
        <a:xfrm>
          <a:off x="12763500" y="163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161154</xdr:rowOff>
    </xdr:from>
    <xdr:ext cx="534377" cy="259045"/>
    <xdr:sp macro="" textlink="">
      <xdr:nvSpPr>
        <xdr:cNvPr id="726" name="テキスト ボックス 725"/>
        <xdr:cNvSpPr txBox="1"/>
      </xdr:nvSpPr>
      <xdr:spPr>
        <a:xfrm>
          <a:off x="12547111" y="164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11430</xdr:rowOff>
    </xdr:from>
    <xdr:to>
      <xdr:col>32</xdr:col>
      <xdr:colOff>186689</xdr:colOff>
      <xdr:row>39</xdr:row>
      <xdr:rowOff>44450</xdr:rowOff>
    </xdr:to>
    <xdr:cxnSp macro="">
      <xdr:nvCxnSpPr>
        <xdr:cNvPr id="750" name="直線コネクタ 749"/>
        <xdr:cNvCxnSpPr/>
      </xdr:nvCxnSpPr>
      <xdr:spPr>
        <a:xfrm flipV="1">
          <a:off x="22159595" y="5326380"/>
          <a:ext cx="1269"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63517</xdr:rowOff>
    </xdr:from>
    <xdr:ext cx="249299" cy="259045"/>
    <xdr:sp macro="" textlink="">
      <xdr:nvSpPr>
        <xdr:cNvPr id="751" name="諸支出金最小値テキスト"/>
        <xdr:cNvSpPr txBox="1"/>
      </xdr:nvSpPr>
      <xdr:spPr>
        <a:xfrm>
          <a:off x="2221230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129557</xdr:rowOff>
    </xdr:from>
    <xdr:ext cx="469744" cy="259045"/>
    <xdr:sp macro="" textlink="">
      <xdr:nvSpPr>
        <xdr:cNvPr id="753" name="諸支出金最大値テキスト"/>
        <xdr:cNvSpPr txBox="1"/>
      </xdr:nvSpPr>
      <xdr:spPr>
        <a:xfrm>
          <a:off x="22212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a:t>
          </a:r>
          <a:endParaRPr kumimoji="1" lang="ja-JP" altLang="en-US" sz="1000" b="1">
            <a:latin typeface="ＭＳ Ｐゴシック"/>
          </a:endParaRPr>
        </a:p>
      </xdr:txBody>
    </xdr:sp>
    <xdr:clientData/>
  </xdr:oneCellAnchor>
  <xdr:twoCellAnchor>
    <xdr:from>
      <xdr:col>32</xdr:col>
      <xdr:colOff>98425</xdr:colOff>
      <xdr:row>31</xdr:row>
      <xdr:rowOff>11430</xdr:rowOff>
    </xdr:from>
    <xdr:to>
      <xdr:col>32</xdr:col>
      <xdr:colOff>276225</xdr:colOff>
      <xdr:row>31</xdr:row>
      <xdr:rowOff>11430</xdr:rowOff>
    </xdr:to>
    <xdr:cxnSp macro="">
      <xdr:nvCxnSpPr>
        <xdr:cNvPr id="754" name="直線コネクタ 753"/>
        <xdr:cNvCxnSpPr/>
      </xdr:nvCxnSpPr>
      <xdr:spPr>
        <a:xfrm>
          <a:off x="22072600" y="532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152417</xdr:rowOff>
    </xdr:from>
    <xdr:ext cx="313932" cy="259045"/>
    <xdr:sp macro="" textlink="">
      <xdr:nvSpPr>
        <xdr:cNvPr id="756" name="諸支出金平均値テキスト"/>
        <xdr:cNvSpPr txBox="1"/>
      </xdr:nvSpPr>
      <xdr:spPr>
        <a:xfrm>
          <a:off x="22212300" y="64960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129540</xdr:rowOff>
    </xdr:from>
    <xdr:to>
      <xdr:col>32</xdr:col>
      <xdr:colOff>238125</xdr:colOff>
      <xdr:row>39</xdr:row>
      <xdr:rowOff>59690</xdr:rowOff>
    </xdr:to>
    <xdr:sp macro="" textlink="">
      <xdr:nvSpPr>
        <xdr:cNvPr id="757" name="フローチャート : 判断 756"/>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119380</xdr:rowOff>
    </xdr:from>
    <xdr:to>
      <xdr:col>31</xdr:col>
      <xdr:colOff>85725</xdr:colOff>
      <xdr:row>39</xdr:row>
      <xdr:rowOff>49530</xdr:rowOff>
    </xdr:to>
    <xdr:sp macro="" textlink="">
      <xdr:nvSpPr>
        <xdr:cNvPr id="759" name="フローチャート : 判断 758"/>
        <xdr:cNvSpPr/>
      </xdr:nvSpPr>
      <xdr:spPr>
        <a:xfrm>
          <a:off x="21272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66057</xdr:rowOff>
    </xdr:from>
    <xdr:ext cx="313932" cy="259045"/>
    <xdr:sp macro="" textlink="">
      <xdr:nvSpPr>
        <xdr:cNvPr id="760" name="テキスト ボックス 759"/>
        <xdr:cNvSpPr txBox="1"/>
      </xdr:nvSpPr>
      <xdr:spPr>
        <a:xfrm>
          <a:off x="21166333" y="640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24130</xdr:rowOff>
    </xdr:from>
    <xdr:to>
      <xdr:col>29</xdr:col>
      <xdr:colOff>568325</xdr:colOff>
      <xdr:row>37</xdr:row>
      <xdr:rowOff>125730</xdr:rowOff>
    </xdr:to>
    <xdr:sp macro="" textlink="">
      <xdr:nvSpPr>
        <xdr:cNvPr id="762" name="フローチャート : 判断 761"/>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142257</xdr:rowOff>
    </xdr:from>
    <xdr:ext cx="378565" cy="259045"/>
    <xdr:sp macro="" textlink="">
      <xdr:nvSpPr>
        <xdr:cNvPr id="763" name="テキスト ボックス 762"/>
        <xdr:cNvSpPr txBox="1"/>
      </xdr:nvSpPr>
      <xdr:spPr>
        <a:xfrm>
          <a:off x="20245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114300</xdr:rowOff>
    </xdr:from>
    <xdr:to>
      <xdr:col>28</xdr:col>
      <xdr:colOff>365125</xdr:colOff>
      <xdr:row>36</xdr:row>
      <xdr:rowOff>44450</xdr:rowOff>
    </xdr:to>
    <xdr:sp macro="" textlink="">
      <xdr:nvSpPr>
        <xdr:cNvPr id="765" name="フローチャート : 判断 764"/>
        <xdr:cNvSpPr/>
      </xdr:nvSpPr>
      <xdr:spPr>
        <a:xfrm>
          <a:off x="19494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60977</xdr:rowOff>
    </xdr:from>
    <xdr:ext cx="378565" cy="259045"/>
    <xdr:sp macro="" textlink="">
      <xdr:nvSpPr>
        <xdr:cNvPr id="766" name="テキスト ボックス 765"/>
        <xdr:cNvSpPr txBox="1"/>
      </xdr:nvSpPr>
      <xdr:spPr>
        <a:xfrm>
          <a:off x="19356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49530</xdr:rowOff>
    </xdr:from>
    <xdr:to>
      <xdr:col>27</xdr:col>
      <xdr:colOff>161925</xdr:colOff>
      <xdr:row>35</xdr:row>
      <xdr:rowOff>151130</xdr:rowOff>
    </xdr:to>
    <xdr:sp macro="" textlink="">
      <xdr:nvSpPr>
        <xdr:cNvPr id="767" name="フローチャート : 判断 766"/>
        <xdr:cNvSpPr/>
      </xdr:nvSpPr>
      <xdr:spPr>
        <a:xfrm>
          <a:off x="18605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167657</xdr:rowOff>
    </xdr:from>
    <xdr:ext cx="378565" cy="259045"/>
    <xdr:sp macro="" textlink="">
      <xdr:nvSpPr>
        <xdr:cNvPr id="768" name="テキスト ボックス 767"/>
        <xdr:cNvSpPr txBox="1"/>
      </xdr:nvSpPr>
      <xdr:spPr>
        <a:xfrm>
          <a:off x="18467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107967</xdr:rowOff>
    </xdr:from>
    <xdr:ext cx="249299" cy="259045"/>
    <xdr:sp macro="" textlink="">
      <xdr:nvSpPr>
        <xdr:cNvPr id="775" name="諸支出金該当値テキスト"/>
        <xdr:cNvSpPr txBox="1"/>
      </xdr:nvSpPr>
      <xdr:spPr>
        <a:xfrm>
          <a:off x="22212300" y="6623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全体的には、類似団体平均を下回っており、歳出の削減に努めているところである。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土木費が類似団体平均より増加している要因は、大雪による除雪費の伸びによるものである。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歳出においては、人件費をはじめ経常経費の削減、事務事業の整理・統合など抑制を継続している。</a:t>
          </a:r>
          <a:endParaRPr lang="ja-JP" altLang="ja-JP" sz="1400">
            <a:effectLst/>
          </a:endParaRPr>
        </a:p>
        <a:p>
          <a:pPr rtl="0"/>
          <a:r>
            <a:rPr lang="ja-JP" altLang="ja-JP" sz="1100" b="0" i="0" baseline="0">
              <a:solidFill>
                <a:schemeClr val="dk1"/>
              </a:solidFill>
              <a:effectLst/>
              <a:latin typeface="+mn-lt"/>
              <a:ea typeface="+mn-ea"/>
              <a:cs typeface="+mn-cs"/>
            </a:rPr>
            <a:t>　歳入においては、市税等の滞納整理の強化、住民負担の適正化、あらゆる事業において、国・県の補助対象事業となりうるかの検討などの確保に努めている。</a:t>
          </a:r>
          <a:endParaRPr lang="ja-JP" altLang="ja-JP" sz="1400">
            <a:effectLst/>
          </a:endParaRPr>
        </a:p>
        <a:p>
          <a:pPr rtl="0"/>
          <a:r>
            <a:rPr lang="ja-JP" altLang="ja-JP" sz="1100" b="0" i="0" baseline="0">
              <a:solidFill>
                <a:schemeClr val="dk1"/>
              </a:solidFill>
              <a:effectLst/>
              <a:latin typeface="+mn-lt"/>
              <a:ea typeface="+mn-ea"/>
              <a:cs typeface="+mn-cs"/>
            </a:rPr>
            <a:t>　また、基金残高の確保にも努めている。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度から</a:t>
          </a:r>
          <a:r>
            <a:rPr lang="ja-JP" altLang="ja-JP" sz="1100" b="0" i="0" baseline="0">
              <a:solidFill>
                <a:schemeClr val="dk1"/>
              </a:solidFill>
              <a:effectLst/>
              <a:latin typeface="+mn-lt"/>
              <a:ea typeface="+mn-ea"/>
              <a:cs typeface="+mn-cs"/>
            </a:rPr>
            <a:t>赤字がないため数値はないが、今後もより健全な運営が必要である。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22154397</v>
      </c>
      <c r="BO4" s="411"/>
      <c r="BP4" s="411"/>
      <c r="BQ4" s="411"/>
      <c r="BR4" s="411"/>
      <c r="BS4" s="411"/>
      <c r="BT4" s="411"/>
      <c r="BU4" s="412"/>
      <c r="BV4" s="410">
        <v>20825940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2.7</v>
      </c>
      <c r="CU4" s="588"/>
      <c r="CV4" s="588"/>
      <c r="CW4" s="588"/>
      <c r="CX4" s="588"/>
      <c r="CY4" s="588"/>
      <c r="CZ4" s="588"/>
      <c r="DA4" s="589"/>
      <c r="DB4" s="587">
        <v>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21795940</v>
      </c>
      <c r="BO5" s="416"/>
      <c r="BP5" s="416"/>
      <c r="BQ5" s="416"/>
      <c r="BR5" s="416"/>
      <c r="BS5" s="416"/>
      <c r="BT5" s="416"/>
      <c r="BU5" s="417"/>
      <c r="BV5" s="415">
        <v>19942877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87.7</v>
      </c>
      <c r="CU5" s="386"/>
      <c r="CV5" s="386"/>
      <c r="CW5" s="386"/>
      <c r="CX5" s="386"/>
      <c r="CY5" s="386"/>
      <c r="CZ5" s="386"/>
      <c r="DA5" s="387"/>
      <c r="DB5" s="385">
        <v>85.1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358457</v>
      </c>
      <c r="BO6" s="416"/>
      <c r="BP6" s="416"/>
      <c r="BQ6" s="416"/>
      <c r="BR6" s="416"/>
      <c r="BS6" s="416"/>
      <c r="BT6" s="416"/>
      <c r="BU6" s="417"/>
      <c r="BV6" s="415">
        <v>883063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92.2</v>
      </c>
      <c r="CU6" s="562"/>
      <c r="CV6" s="562"/>
      <c r="CW6" s="562"/>
      <c r="CX6" s="562"/>
      <c r="CY6" s="562"/>
      <c r="CZ6" s="562"/>
      <c r="DA6" s="563"/>
      <c r="DB6" s="561">
        <v>90.5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26175</v>
      </c>
      <c r="BO7" s="416"/>
      <c r="BP7" s="416"/>
      <c r="BQ7" s="416"/>
      <c r="BR7" s="416"/>
      <c r="BS7" s="416"/>
      <c r="BT7" s="416"/>
      <c r="BU7" s="417"/>
      <c r="BV7" s="415">
        <v>20534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12463052</v>
      </c>
      <c r="CU7" s="416"/>
      <c r="CV7" s="416"/>
      <c r="CW7" s="416"/>
      <c r="CX7" s="416"/>
      <c r="CY7" s="416"/>
      <c r="CZ7" s="416"/>
      <c r="DA7" s="417"/>
      <c r="DB7" s="415">
        <v>12375432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332282</v>
      </c>
      <c r="BO8" s="416"/>
      <c r="BP8" s="416"/>
      <c r="BQ8" s="416"/>
      <c r="BR8" s="416"/>
      <c r="BS8" s="416"/>
      <c r="BT8" s="416"/>
      <c r="BU8" s="417"/>
      <c r="BV8" s="415">
        <v>862529</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0.51</v>
      </c>
      <c r="CU8" s="525"/>
      <c r="CV8" s="525"/>
      <c r="CW8" s="525"/>
      <c r="CX8" s="525"/>
      <c r="CY8" s="525"/>
      <c r="CZ8" s="525"/>
      <c r="DA8" s="526"/>
      <c r="DB8" s="524">
        <v>0.49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43909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-530247</v>
      </c>
      <c r="BO9" s="416"/>
      <c r="BP9" s="416"/>
      <c r="BQ9" s="416"/>
      <c r="BR9" s="416"/>
      <c r="BS9" s="416"/>
      <c r="BT9" s="416"/>
      <c r="BU9" s="417"/>
      <c r="BV9" s="415">
        <v>612023</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14.5</v>
      </c>
      <c r="CU9" s="386"/>
      <c r="CV9" s="386"/>
      <c r="CW9" s="386"/>
      <c r="CX9" s="386"/>
      <c r="CY9" s="386"/>
      <c r="CZ9" s="386"/>
      <c r="DA9" s="387"/>
      <c r="DB9" s="385">
        <v>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45638</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662980</v>
      </c>
      <c r="BO10" s="416"/>
      <c r="BP10" s="416"/>
      <c r="BQ10" s="416"/>
      <c r="BR10" s="416"/>
      <c r="BS10" s="416"/>
      <c r="BT10" s="416"/>
      <c r="BU10" s="417"/>
      <c r="BV10" s="415">
        <v>876</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45361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200000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44726</v>
      </c>
      <c r="S13" s="517"/>
      <c r="T13" s="517"/>
      <c r="U13" s="517"/>
      <c r="V13" s="518"/>
      <c r="W13" s="504" t="s">
        <v>125</v>
      </c>
      <c r="X13" s="428"/>
      <c r="Y13" s="428"/>
      <c r="Z13" s="428"/>
      <c r="AA13" s="428"/>
      <c r="AB13" s="429"/>
      <c r="AC13" s="391">
        <v>5823</v>
      </c>
      <c r="AD13" s="392"/>
      <c r="AE13" s="392"/>
      <c r="AF13" s="392"/>
      <c r="AG13" s="393"/>
      <c r="AH13" s="391">
        <v>6143</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-67267</v>
      </c>
      <c r="BO13" s="416"/>
      <c r="BP13" s="416"/>
      <c r="BQ13" s="416"/>
      <c r="BR13" s="416"/>
      <c r="BS13" s="416"/>
      <c r="BT13" s="416"/>
      <c r="BU13" s="417"/>
      <c r="BV13" s="415">
        <v>612899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6.7</v>
      </c>
      <c r="CU13" s="386"/>
      <c r="CV13" s="386"/>
      <c r="CW13" s="386"/>
      <c r="CX13" s="386"/>
      <c r="CY13" s="386"/>
      <c r="CZ13" s="386"/>
      <c r="DA13" s="387"/>
      <c r="DB13" s="385">
        <v>7.8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45783</v>
      </c>
      <c r="S14" s="517"/>
      <c r="T14" s="517"/>
      <c r="U14" s="517"/>
      <c r="V14" s="518"/>
      <c r="W14" s="519"/>
      <c r="X14" s="431"/>
      <c r="Y14" s="431"/>
      <c r="Z14" s="431"/>
      <c r="AA14" s="431"/>
      <c r="AB14" s="432"/>
      <c r="AC14" s="509">
        <v>23.8</v>
      </c>
      <c r="AD14" s="510"/>
      <c r="AE14" s="510"/>
      <c r="AF14" s="510"/>
      <c r="AG14" s="511"/>
      <c r="AH14" s="509">
        <v>24.8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45178</v>
      </c>
      <c r="S15" s="517"/>
      <c r="T15" s="517"/>
      <c r="U15" s="517"/>
      <c r="V15" s="518"/>
      <c r="W15" s="504" t="s">
        <v>132</v>
      </c>
      <c r="X15" s="428"/>
      <c r="Y15" s="428"/>
      <c r="Z15" s="428"/>
      <c r="AA15" s="428"/>
      <c r="AB15" s="429"/>
      <c r="AC15" s="391">
        <v>5757</v>
      </c>
      <c r="AD15" s="392"/>
      <c r="AE15" s="392"/>
      <c r="AF15" s="392"/>
      <c r="AG15" s="393"/>
      <c r="AH15" s="391">
        <v>5985</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5397378</v>
      </c>
      <c r="BO15" s="411"/>
      <c r="BP15" s="411"/>
      <c r="BQ15" s="411"/>
      <c r="BR15" s="411"/>
      <c r="BS15" s="411"/>
      <c r="BT15" s="411"/>
      <c r="BU15" s="412"/>
      <c r="BV15" s="410">
        <v>4978376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23.5</v>
      </c>
      <c r="AD16" s="510"/>
      <c r="AE16" s="510"/>
      <c r="AF16" s="510"/>
      <c r="AG16" s="511"/>
      <c r="AH16" s="509">
        <v>24.2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10046571</v>
      </c>
      <c r="BO16" s="416"/>
      <c r="BP16" s="416"/>
      <c r="BQ16" s="416"/>
      <c r="BR16" s="416"/>
      <c r="BS16" s="416"/>
      <c r="BT16" s="416"/>
      <c r="BU16" s="417"/>
      <c r="BV16" s="415">
        <v>9833710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12929</v>
      </c>
      <c r="AD17" s="392"/>
      <c r="AE17" s="392"/>
      <c r="AF17" s="392"/>
      <c r="AG17" s="393"/>
      <c r="AH17" s="391">
        <v>12607</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6865324</v>
      </c>
      <c r="BO17" s="416"/>
      <c r="BP17" s="416"/>
      <c r="BQ17" s="416"/>
      <c r="BR17" s="416"/>
      <c r="BS17" s="416"/>
      <c r="BT17" s="416"/>
      <c r="BU17" s="417"/>
      <c r="BV17" s="415">
        <v>6296085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112.18</v>
      </c>
      <c r="M18" s="480"/>
      <c r="N18" s="480"/>
      <c r="O18" s="480"/>
      <c r="P18" s="480"/>
      <c r="Q18" s="480"/>
      <c r="R18" s="481"/>
      <c r="S18" s="481"/>
      <c r="T18" s="481"/>
      <c r="U18" s="481"/>
      <c r="V18" s="482"/>
      <c r="W18" s="496"/>
      <c r="X18" s="497"/>
      <c r="Y18" s="497"/>
      <c r="Z18" s="497"/>
      <c r="AA18" s="497"/>
      <c r="AB18" s="505"/>
      <c r="AC18" s="379">
        <v>52.8</v>
      </c>
      <c r="AD18" s="380"/>
      <c r="AE18" s="380"/>
      <c r="AF18" s="380"/>
      <c r="AG18" s="483"/>
      <c r="AH18" s="379">
        <v>51</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10995488</v>
      </c>
      <c r="BO18" s="416"/>
      <c r="BP18" s="416"/>
      <c r="BQ18" s="416"/>
      <c r="BR18" s="416"/>
      <c r="BS18" s="416"/>
      <c r="BT18" s="416"/>
      <c r="BU18" s="417"/>
      <c r="BV18" s="415">
        <v>10840751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391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14880817</v>
      </c>
      <c r="BO19" s="416"/>
      <c r="BP19" s="416"/>
      <c r="BQ19" s="416"/>
      <c r="BR19" s="416"/>
      <c r="BS19" s="416"/>
      <c r="BT19" s="416"/>
      <c r="BU19" s="417"/>
      <c r="BV19" s="415">
        <v>14303353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15296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19365944</v>
      </c>
      <c r="BO23" s="416"/>
      <c r="BP23" s="416"/>
      <c r="BQ23" s="416"/>
      <c r="BR23" s="416"/>
      <c r="BS23" s="416"/>
      <c r="BT23" s="416"/>
      <c r="BU23" s="417"/>
      <c r="BV23" s="415">
        <v>19021816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8048</v>
      </c>
      <c r="R24" s="392"/>
      <c r="S24" s="392"/>
      <c r="T24" s="392"/>
      <c r="U24" s="392"/>
      <c r="V24" s="393"/>
      <c r="W24" s="457"/>
      <c r="X24" s="448"/>
      <c r="Y24" s="449"/>
      <c r="Z24" s="388" t="s">
        <v>156</v>
      </c>
      <c r="AA24" s="389"/>
      <c r="AB24" s="389"/>
      <c r="AC24" s="389"/>
      <c r="AD24" s="389"/>
      <c r="AE24" s="389"/>
      <c r="AF24" s="389"/>
      <c r="AG24" s="390"/>
      <c r="AH24" s="391">
        <v>381</v>
      </c>
      <c r="AI24" s="392"/>
      <c r="AJ24" s="392"/>
      <c r="AK24" s="392"/>
      <c r="AL24" s="393"/>
      <c r="AM24" s="391">
        <v>1132332</v>
      </c>
      <c r="AN24" s="392"/>
      <c r="AO24" s="392"/>
      <c r="AP24" s="392"/>
      <c r="AQ24" s="392"/>
      <c r="AR24" s="393"/>
      <c r="AS24" s="391">
        <v>2972</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12502600</v>
      </c>
      <c r="BO24" s="416"/>
      <c r="BP24" s="416"/>
      <c r="BQ24" s="416"/>
      <c r="BR24" s="416"/>
      <c r="BS24" s="416"/>
      <c r="BT24" s="416"/>
      <c r="BU24" s="417"/>
      <c r="BV24" s="415">
        <v>12633310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6562</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3605789</v>
      </c>
      <c r="BO25" s="411"/>
      <c r="BP25" s="411"/>
      <c r="BQ25" s="411"/>
      <c r="BR25" s="411"/>
      <c r="BS25" s="411"/>
      <c r="BT25" s="411"/>
      <c r="BU25" s="412"/>
      <c r="BV25" s="410">
        <v>5177419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5623</v>
      </c>
      <c r="R26" s="392"/>
      <c r="S26" s="392"/>
      <c r="T26" s="392"/>
      <c r="U26" s="392"/>
      <c r="V26" s="393"/>
      <c r="W26" s="457"/>
      <c r="X26" s="448"/>
      <c r="Y26" s="449"/>
      <c r="Z26" s="388" t="s">
        <v>162</v>
      </c>
      <c r="AA26" s="470"/>
      <c r="AB26" s="470"/>
      <c r="AC26" s="470"/>
      <c r="AD26" s="470"/>
      <c r="AE26" s="470"/>
      <c r="AF26" s="470"/>
      <c r="AG26" s="471"/>
      <c r="AH26" s="391">
        <v>9</v>
      </c>
      <c r="AI26" s="392"/>
      <c r="AJ26" s="392"/>
      <c r="AK26" s="392"/>
      <c r="AL26" s="393"/>
      <c r="AM26" s="391">
        <v>29070</v>
      </c>
      <c r="AN26" s="392"/>
      <c r="AO26" s="392"/>
      <c r="AP26" s="392"/>
      <c r="AQ26" s="392"/>
      <c r="AR26" s="393"/>
      <c r="AS26" s="391">
        <v>3230</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3765</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3187</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2548340</v>
      </c>
      <c r="BO28" s="411"/>
      <c r="BP28" s="411"/>
      <c r="BQ28" s="411"/>
      <c r="BR28" s="411"/>
      <c r="BS28" s="411"/>
      <c r="BT28" s="411"/>
      <c r="BU28" s="412"/>
      <c r="BV28" s="410">
        <v>2085360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18</v>
      </c>
      <c r="M29" s="392"/>
      <c r="N29" s="392"/>
      <c r="O29" s="392"/>
      <c r="P29" s="393"/>
      <c r="Q29" s="391">
        <v>2963</v>
      </c>
      <c r="R29" s="392"/>
      <c r="S29" s="392"/>
      <c r="T29" s="392"/>
      <c r="U29" s="392"/>
      <c r="V29" s="393"/>
      <c r="W29" s="458"/>
      <c r="X29" s="459"/>
      <c r="Y29" s="460"/>
      <c r="Z29" s="388" t="s">
        <v>173</v>
      </c>
      <c r="AA29" s="389"/>
      <c r="AB29" s="389"/>
      <c r="AC29" s="389"/>
      <c r="AD29" s="389"/>
      <c r="AE29" s="389"/>
      <c r="AF29" s="389"/>
      <c r="AG29" s="390"/>
      <c r="AH29" s="391">
        <v>382</v>
      </c>
      <c r="AI29" s="392"/>
      <c r="AJ29" s="392"/>
      <c r="AK29" s="392"/>
      <c r="AL29" s="393"/>
      <c r="AM29" s="391">
        <v>1135665</v>
      </c>
      <c r="AN29" s="392"/>
      <c r="AO29" s="392"/>
      <c r="AP29" s="392"/>
      <c r="AQ29" s="392"/>
      <c r="AR29" s="393"/>
      <c r="AS29" s="391">
        <v>2973</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1115515</v>
      </c>
      <c r="BO29" s="416"/>
      <c r="BP29" s="416"/>
      <c r="BQ29" s="416"/>
      <c r="BR29" s="416"/>
      <c r="BS29" s="416"/>
      <c r="BT29" s="416"/>
      <c r="BU29" s="417"/>
      <c r="BV29" s="415">
        <v>1114175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96.7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7334786</v>
      </c>
      <c r="BO30" s="419"/>
      <c r="BP30" s="419"/>
      <c r="BQ30" s="419"/>
      <c r="BR30" s="419"/>
      <c r="BS30" s="419"/>
      <c r="BT30" s="419"/>
      <c r="BU30" s="420"/>
      <c r="BV30" s="418">
        <v>7519177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中野市国民健康保険事業特別会計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中野市下水道事業会計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北信広域連合（一般会計）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中野市産業公社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中野市後期高齢者医療事業特別会計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中野市水道事業会計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（養護老人ホーム高社寮事業特別会計）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北信食肉センター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中野市介護保険事業特別会計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（養護老人ホーム千曲荘事業特別会計）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中野市土地開発公社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（特別養護老人ホーム望岳荘事業特別会計）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斑尾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（特別養護老人ホーム高社寮事業特別会計）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（特別養護老人ホーム千曲荘事業特別会計）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（特別養護老人ホーいで湯の里事業特別会計）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（特別養護老人ホーム菜の花苑事業特別会計）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（特別養護老人ホームふるさと苑事業特別会計）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岳南広域消防組合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528</v>
      </c>
      <c r="D34" s="1184"/>
      <c r="E34" s="1185"/>
      <c r="F34" s="32">
        <v>7.77</v>
      </c>
      <c r="G34" s="33">
        <v>8.43</v>
      </c>
      <c r="H34" s="33">
        <v>8.7200000000000006</v>
      </c>
      <c r="I34" s="33">
        <v>9.3800000000000008</v>
      </c>
      <c r="J34" s="34">
        <v>10.77</v>
      </c>
      <c r="K34" s="22"/>
      <c r="L34" s="22"/>
      <c r="M34" s="22"/>
      <c r="N34" s="22"/>
      <c r="O34" s="22"/>
      <c r="P34" s="22"/>
    </row>
    <row r="35" spans="1:16" ht="39" customHeight="1" x14ac:dyDescent="0.15">
      <c r="A35" s="22"/>
      <c r="B35" s="35"/>
      <c r="C35" s="1178" t="s">
        <v>529</v>
      </c>
      <c r="D35" s="1179"/>
      <c r="E35" s="1180"/>
      <c r="F35" s="36" t="s">
        <v>481</v>
      </c>
      <c r="G35" s="37" t="s">
        <v>481</v>
      </c>
      <c r="H35" s="37" t="s">
        <v>481</v>
      </c>
      <c r="I35" s="37" t="s">
        <v>481</v>
      </c>
      <c r="J35" s="38">
        <v>6.84</v>
      </c>
      <c r="K35" s="22"/>
      <c r="L35" s="22"/>
      <c r="M35" s="22"/>
      <c r="N35" s="22"/>
      <c r="O35" s="22"/>
      <c r="P35" s="22"/>
    </row>
    <row r="36" spans="1:16" ht="39" customHeight="1" x14ac:dyDescent="0.15">
      <c r="A36" s="22"/>
      <c r="B36" s="35"/>
      <c r="C36" s="1178" t="s">
        <v>530</v>
      </c>
      <c r="D36" s="1179"/>
      <c r="E36" s="1180"/>
      <c r="F36" s="36">
        <v>2.84</v>
      </c>
      <c r="G36" s="37">
        <v>3.5</v>
      </c>
      <c r="H36" s="37">
        <v>2.0499999999999998</v>
      </c>
      <c r="I36" s="37">
        <v>6.96</v>
      </c>
      <c r="J36" s="38">
        <v>2.66</v>
      </c>
      <c r="K36" s="22"/>
      <c r="L36" s="22"/>
      <c r="M36" s="22"/>
      <c r="N36" s="22"/>
      <c r="O36" s="22"/>
      <c r="P36" s="22"/>
    </row>
    <row r="37" spans="1:16" ht="39" customHeight="1" x14ac:dyDescent="0.15">
      <c r="A37" s="22"/>
      <c r="B37" s="35"/>
      <c r="C37" s="1178" t="s">
        <v>531</v>
      </c>
      <c r="D37" s="1179"/>
      <c r="E37" s="1180"/>
      <c r="F37" s="36">
        <v>0.19</v>
      </c>
      <c r="G37" s="37">
        <v>0.26</v>
      </c>
      <c r="H37" s="37">
        <v>0.18</v>
      </c>
      <c r="I37" s="37">
        <v>0.62</v>
      </c>
      <c r="J37" s="38">
        <v>0.64</v>
      </c>
      <c r="K37" s="22"/>
      <c r="L37" s="22"/>
      <c r="M37" s="22"/>
      <c r="N37" s="22"/>
      <c r="O37" s="22"/>
      <c r="P37" s="22"/>
    </row>
    <row r="38" spans="1:16" ht="39" customHeight="1" x14ac:dyDescent="0.15">
      <c r="A38" s="22"/>
      <c r="B38" s="35"/>
      <c r="C38" s="1178" t="s">
        <v>532</v>
      </c>
      <c r="D38" s="1179"/>
      <c r="E38" s="1180"/>
      <c r="F38" s="36">
        <v>1.56</v>
      </c>
      <c r="G38" s="37">
        <v>0.94</v>
      </c>
      <c r="H38" s="37">
        <v>0.79</v>
      </c>
      <c r="I38" s="37">
        <v>0.94</v>
      </c>
      <c r="J38" s="38">
        <v>0.22</v>
      </c>
      <c r="K38" s="22"/>
      <c r="L38" s="22"/>
      <c r="M38" s="22"/>
      <c r="N38" s="22"/>
      <c r="O38" s="22"/>
      <c r="P38" s="22"/>
    </row>
    <row r="39" spans="1:16" ht="39" customHeight="1" x14ac:dyDescent="0.15">
      <c r="A39" s="22"/>
      <c r="B39" s="35"/>
      <c r="C39" s="1178" t="s">
        <v>533</v>
      </c>
      <c r="D39" s="1179"/>
      <c r="E39" s="1180"/>
      <c r="F39" s="36">
        <v>0.05</v>
      </c>
      <c r="G39" s="37">
        <v>0.03</v>
      </c>
      <c r="H39" s="37">
        <v>0.04</v>
      </c>
      <c r="I39" s="37">
        <v>0.05</v>
      </c>
      <c r="J39" s="38">
        <v>0.04</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535</v>
      </c>
      <c r="D43" s="1182"/>
      <c r="E43" s="1183"/>
      <c r="F43" s="41">
        <v>0.47</v>
      </c>
      <c r="G43" s="42">
        <v>0.72</v>
      </c>
      <c r="H43" s="42">
        <v>0.7</v>
      </c>
      <c r="I43" s="42">
        <v>0.71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2242</v>
      </c>
      <c r="L45" s="60">
        <v>2254</v>
      </c>
      <c r="M45" s="60">
        <v>2225</v>
      </c>
      <c r="N45" s="60">
        <v>2161</v>
      </c>
      <c r="O45" s="61">
        <v>2165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1100</v>
      </c>
      <c r="L48" s="64">
        <v>1079</v>
      </c>
      <c r="M48" s="64">
        <v>1236</v>
      </c>
      <c r="N48" s="64">
        <v>1162</v>
      </c>
      <c r="O48" s="65">
        <v>983</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214</v>
      </c>
      <c r="L49" s="64">
        <v>92</v>
      </c>
      <c r="M49" s="64">
        <v>87</v>
      </c>
      <c r="N49" s="64">
        <v>94</v>
      </c>
      <c r="O49" s="65">
        <v>98</v>
      </c>
      <c r="P49" s="48"/>
      <c r="Q49" s="48"/>
      <c r="R49" s="48"/>
      <c r="S49" s="48"/>
      <c r="T49" s="48"/>
      <c r="U49" s="48"/>
    </row>
    <row r="50" spans="1:21" ht="30.75" customHeight="1" x14ac:dyDescent="0.15">
      <c r="A50" s="48"/>
      <c r="B50" s="1196"/>
      <c r="C50" s="1197"/>
      <c r="D50" s="62"/>
      <c r="E50" s="1188" t="s">
        <v>17</v>
      </c>
      <c r="F50" s="1188"/>
      <c r="G50" s="1188"/>
      <c r="H50" s="1188"/>
      <c r="I50" s="1188"/>
      <c r="J50" s="1189"/>
      <c r="K50" s="63">
        <v>57</v>
      </c>
      <c r="L50" s="64">
        <v>99</v>
      </c>
      <c r="M50" s="64">
        <v>30</v>
      </c>
      <c r="N50" s="64">
        <v>28</v>
      </c>
      <c r="O50" s="65">
        <v>18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2720</v>
      </c>
      <c r="L52" s="64">
        <v>2655</v>
      </c>
      <c r="M52" s="64">
        <v>2792</v>
      </c>
      <c r="N52" s="64">
        <v>2753</v>
      </c>
      <c r="O52" s="65">
        <v>2734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893</v>
      </c>
      <c r="L53" s="69">
        <v>869</v>
      </c>
      <c r="M53" s="69">
        <v>786</v>
      </c>
      <c r="N53" s="69">
        <v>692</v>
      </c>
      <c r="O53" s="70">
        <v>530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18878</v>
      </c>
      <c r="J41" s="83">
        <v>18793</v>
      </c>
      <c r="K41" s="83">
        <v>18848</v>
      </c>
      <c r="L41" s="83">
        <v>19022</v>
      </c>
      <c r="M41" s="84">
        <v>19366</v>
      </c>
    </row>
    <row r="42" spans="2:13" ht="27.75" customHeight="1" x14ac:dyDescent="0.15">
      <c r="B42" s="1204"/>
      <c r="C42" s="1205"/>
      <c r="D42" s="85"/>
      <c r="E42" s="1208" t="s">
        <v>26</v>
      </c>
      <c r="F42" s="1208"/>
      <c r="G42" s="1208"/>
      <c r="H42" s="1209"/>
      <c r="I42" s="86">
        <v>97</v>
      </c>
      <c r="J42" s="87">
        <v>16</v>
      </c>
      <c r="K42" s="87" t="s">
        <v>481</v>
      </c>
      <c r="L42" s="87" t="s">
        <v>481</v>
      </c>
      <c r="M42" s="88" t="s">
        <v>481</v>
      </c>
    </row>
    <row r="43" spans="2:13" ht="27.75" customHeight="1" x14ac:dyDescent="0.15">
      <c r="B43" s="1204"/>
      <c r="C43" s="1205"/>
      <c r="D43" s="85"/>
      <c r="E43" s="1208" t="s">
        <v>27</v>
      </c>
      <c r="F43" s="1208"/>
      <c r="G43" s="1208"/>
      <c r="H43" s="1209"/>
      <c r="I43" s="86">
        <v>18553</v>
      </c>
      <c r="J43" s="87">
        <v>18000</v>
      </c>
      <c r="K43" s="87">
        <v>17704</v>
      </c>
      <c r="L43" s="87">
        <v>17443</v>
      </c>
      <c r="M43" s="88">
        <v>17562</v>
      </c>
    </row>
    <row r="44" spans="2:13" ht="27.75" customHeight="1" x14ac:dyDescent="0.15">
      <c r="B44" s="1204"/>
      <c r="C44" s="1205"/>
      <c r="D44" s="85"/>
      <c r="E44" s="1208" t="s">
        <v>28</v>
      </c>
      <c r="F44" s="1208"/>
      <c r="G44" s="1208"/>
      <c r="H44" s="1209"/>
      <c r="I44" s="86">
        <v>768</v>
      </c>
      <c r="J44" s="87">
        <v>718</v>
      </c>
      <c r="K44" s="87">
        <v>754</v>
      </c>
      <c r="L44" s="87">
        <v>874</v>
      </c>
      <c r="M44" s="88">
        <v>1170</v>
      </c>
    </row>
    <row r="45" spans="2:13" ht="27.75" customHeight="1" x14ac:dyDescent="0.15">
      <c r="B45" s="1204"/>
      <c r="C45" s="1205"/>
      <c r="D45" s="85"/>
      <c r="E45" s="1208" t="s">
        <v>29</v>
      </c>
      <c r="F45" s="1208"/>
      <c r="G45" s="1208"/>
      <c r="H45" s="1209"/>
      <c r="I45" s="86">
        <v>4005</v>
      </c>
      <c r="J45" s="87">
        <v>3872</v>
      </c>
      <c r="K45" s="87">
        <v>3566</v>
      </c>
      <c r="L45" s="87">
        <v>3334</v>
      </c>
      <c r="M45" s="88">
        <v>3174</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9687</v>
      </c>
      <c r="J50" s="87">
        <v>12237</v>
      </c>
      <c r="K50" s="87">
        <v>9685</v>
      </c>
      <c r="L50" s="87">
        <v>9542</v>
      </c>
      <c r="M50" s="88">
        <v>9939</v>
      </c>
    </row>
    <row r="51" spans="2:13" ht="27.75" customHeight="1" x14ac:dyDescent="0.15">
      <c r="B51" s="1204"/>
      <c r="C51" s="1205"/>
      <c r="D51" s="85"/>
      <c r="E51" s="1208" t="s">
        <v>36</v>
      </c>
      <c r="F51" s="1208"/>
      <c r="G51" s="1208"/>
      <c r="H51" s="1209"/>
      <c r="I51" s="86">
        <v>5651</v>
      </c>
      <c r="J51" s="87">
        <v>5540</v>
      </c>
      <c r="K51" s="87">
        <v>5439</v>
      </c>
      <c r="L51" s="87">
        <v>5640</v>
      </c>
      <c r="M51" s="88">
        <v>5635</v>
      </c>
    </row>
    <row r="52" spans="2:13" ht="27.75" customHeight="1" x14ac:dyDescent="0.15">
      <c r="B52" s="1206"/>
      <c r="C52" s="1207"/>
      <c r="D52" s="85"/>
      <c r="E52" s="1208" t="s">
        <v>37</v>
      </c>
      <c r="F52" s="1208"/>
      <c r="G52" s="1208"/>
      <c r="H52" s="1209"/>
      <c r="I52" s="86">
        <v>27168</v>
      </c>
      <c r="J52" s="87">
        <v>27548</v>
      </c>
      <c r="K52" s="87">
        <v>27132</v>
      </c>
      <c r="L52" s="87">
        <v>26888</v>
      </c>
      <c r="M52" s="88">
        <v>26032</v>
      </c>
    </row>
    <row r="53" spans="2:13" ht="27.75" customHeight="1" thickBot="1" x14ac:dyDescent="0.2">
      <c r="B53" s="1210" t="s">
        <v>38</v>
      </c>
      <c r="C53" s="1211"/>
      <c r="D53" s="92"/>
      <c r="E53" s="1212" t="s">
        <v>39</v>
      </c>
      <c r="F53" s="1212"/>
      <c r="G53" s="1212"/>
      <c r="H53" s="1213"/>
      <c r="I53" s="93">
        <v>-205</v>
      </c>
      <c r="J53" s="94">
        <v>-3925</v>
      </c>
      <c r="K53" s="94">
        <v>-1384</v>
      </c>
      <c r="L53" s="94">
        <v>-1397</v>
      </c>
      <c r="M53" s="95">
        <v>-334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585</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585</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584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581</v>
      </c>
      <c r="I42" s="354"/>
      <c r="J42" s="354"/>
      <c r="K42" s="354"/>
      <c r="L42" s="246"/>
      <c r="M42" s="246"/>
      <c r="N42" s="246"/>
      <c r="O42" s="246"/>
    </row>
    <row r="43" spans="2:17" ht="13.5" x14ac:dyDescent="0.15">
      <c r="B43" s="250"/>
      <c r="C43" s="246"/>
      <c r="D43" s="246"/>
      <c r="E43" s="246"/>
      <c r="F43" s="246"/>
      <c r="G43" s="1221"/>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65"/>
      <c r="I48" s="365"/>
      <c r="J48" s="365"/>
    </row>
    <row r="49" spans="1:17" ht="13.5" x14ac:dyDescent="0.15">
      <c r="B49" s="250"/>
      <c r="C49" s="246"/>
      <c r="D49" s="246"/>
      <c r="E49" s="246"/>
      <c r="F49" s="246"/>
      <c r="G49" s="245" t="s">
        <v>583</v>
      </c>
    </row>
    <row r="50" spans="1:17" ht="13.5" x14ac:dyDescent="0.15">
      <c r="B50" s="250"/>
      <c r="C50" s="246"/>
      <c r="D50" s="246"/>
      <c r="E50" s="246"/>
      <c r="F50" s="246"/>
      <c r="G50" s="1230"/>
      <c r="H50" s="1231"/>
      <c r="I50" s="1231"/>
      <c r="J50" s="1232"/>
      <c r="K50" s="347" t="s">
        <v>520</v>
      </c>
      <c r="L50" s="347" t="s">
        <v>521</v>
      </c>
      <c r="M50" s="347" t="s">
        <v>522</v>
      </c>
      <c r="N50" s="347" t="s">
        <v>523</v>
      </c>
      <c r="O50" s="347" t="s">
        <v>524</v>
      </c>
    </row>
    <row r="51" spans="1:17" ht="13.5" x14ac:dyDescent="0.15">
      <c r="B51" s="250"/>
      <c r="C51" s="246"/>
      <c r="D51" s="246"/>
      <c r="E51" s="246"/>
      <c r="F51" s="246"/>
      <c r="G51" s="1233" t="s">
        <v>579</v>
      </c>
      <c r="H51" s="1234"/>
      <c r="I51" s="1239" t="s">
        <v>577</v>
      </c>
      <c r="J51" s="1239"/>
      <c r="K51" s="1241"/>
      <c r="L51" s="1241"/>
      <c r="M51" s="1241"/>
      <c r="N51" s="1241"/>
      <c r="O51" s="1241"/>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586</v>
      </c>
      <c r="J53" s="1243"/>
      <c r="K53" s="1250"/>
      <c r="L53" s="1250"/>
      <c r="M53" s="1250"/>
      <c r="N53" s="1250"/>
      <c r="O53" s="1250"/>
    </row>
    <row r="54" spans="1:17" ht="13.5" x14ac:dyDescent="0.15">
      <c r="A54" s="357"/>
      <c r="B54" s="250"/>
      <c r="C54" s="246"/>
      <c r="D54" s="246"/>
      <c r="E54" s="246"/>
      <c r="F54" s="246"/>
      <c r="G54" s="1237"/>
      <c r="H54" s="1238"/>
      <c r="I54" s="1243"/>
      <c r="J54" s="1243"/>
      <c r="K54" s="1251"/>
      <c r="L54" s="1251"/>
      <c r="M54" s="1251"/>
      <c r="N54" s="1251"/>
      <c r="O54" s="1251"/>
    </row>
    <row r="55" spans="1:17" ht="13.5" x14ac:dyDescent="0.15">
      <c r="A55" s="357"/>
      <c r="B55" s="250"/>
      <c r="C55" s="246"/>
      <c r="D55" s="246"/>
      <c r="E55" s="246"/>
      <c r="F55" s="246"/>
      <c r="G55" s="1244" t="s">
        <v>578</v>
      </c>
      <c r="H55" s="1245"/>
      <c r="I55" s="1243" t="s">
        <v>577</v>
      </c>
      <c r="J55" s="1243"/>
      <c r="K55" s="1241"/>
      <c r="L55" s="1241"/>
      <c r="M55" s="1241"/>
      <c r="N55" s="1241"/>
      <c r="O55" s="1241"/>
    </row>
    <row r="56" spans="1:17" ht="13.5" x14ac:dyDescent="0.15">
      <c r="A56" s="357"/>
      <c r="B56" s="250"/>
      <c r="C56" s="246"/>
      <c r="D56" s="246"/>
      <c r="E56" s="246"/>
      <c r="F56" s="246"/>
      <c r="G56" s="1246"/>
      <c r="H56" s="1247"/>
      <c r="I56" s="1243"/>
      <c r="J56" s="1243"/>
      <c r="K56" s="1242"/>
      <c r="L56" s="1242"/>
      <c r="M56" s="1242"/>
      <c r="N56" s="1242"/>
      <c r="O56" s="1242"/>
    </row>
    <row r="57" spans="1:17" s="357" customFormat="1" ht="13.5" x14ac:dyDescent="0.15">
      <c r="B57" s="358"/>
      <c r="C57" s="354"/>
      <c r="D57" s="354"/>
      <c r="E57" s="354"/>
      <c r="F57" s="354"/>
      <c r="G57" s="1246"/>
      <c r="H57" s="1247"/>
      <c r="I57" s="1252" t="s">
        <v>586</v>
      </c>
      <c r="J57" s="1252"/>
      <c r="K57" s="1250"/>
      <c r="L57" s="1250"/>
      <c r="M57" s="1250"/>
      <c r="N57" s="1250"/>
      <c r="O57" s="1250"/>
      <c r="P57" s="363"/>
      <c r="Q57" s="358"/>
    </row>
    <row r="58" spans="1:17" s="357" customFormat="1" ht="13.5" x14ac:dyDescent="0.15">
      <c r="A58" s="245"/>
      <c r="B58" s="358"/>
      <c r="C58" s="354"/>
      <c r="D58" s="354"/>
      <c r="E58" s="354"/>
      <c r="F58" s="354"/>
      <c r="G58" s="1248"/>
      <c r="H58" s="1249"/>
      <c r="I58" s="1252"/>
      <c r="J58" s="1252"/>
      <c r="K58" s="1251"/>
      <c r="L58" s="1251"/>
      <c r="M58" s="1251"/>
      <c r="N58" s="1251"/>
      <c r="O58" s="1251"/>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582</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581</v>
      </c>
      <c r="I64" s="354"/>
      <c r="J64" s="354"/>
      <c r="K64" s="354"/>
      <c r="L64" s="246"/>
      <c r="M64" s="246"/>
      <c r="N64" s="246"/>
      <c r="O64" s="246"/>
    </row>
    <row r="65" spans="2:30" ht="13.5" x14ac:dyDescent="0.15">
      <c r="B65" s="250"/>
      <c r="C65" s="246"/>
      <c r="D65" s="246"/>
      <c r="E65" s="246"/>
      <c r="F65" s="246"/>
      <c r="G65" s="1221" t="s">
        <v>587</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580</v>
      </c>
      <c r="I71" s="351"/>
      <c r="J71" s="350"/>
      <c r="K71" s="350"/>
      <c r="L71" s="349"/>
      <c r="M71" s="350"/>
      <c r="N71" s="349"/>
      <c r="O71" s="348"/>
    </row>
    <row r="72" spans="2:30" ht="13.5" x14ac:dyDescent="0.15">
      <c r="B72" s="250"/>
      <c r="C72" s="246"/>
      <c r="D72" s="246"/>
      <c r="E72" s="246"/>
      <c r="F72" s="246"/>
      <c r="G72" s="1230"/>
      <c r="H72" s="1231"/>
      <c r="I72" s="1231"/>
      <c r="J72" s="1232"/>
      <c r="K72" s="347" t="s">
        <v>520</v>
      </c>
      <c r="L72" s="347" t="s">
        <v>521</v>
      </c>
      <c r="M72" s="347" t="s">
        <v>522</v>
      </c>
      <c r="N72" s="347" t="s">
        <v>523</v>
      </c>
      <c r="O72" s="347" t="s">
        <v>524</v>
      </c>
    </row>
    <row r="73" spans="2:30" ht="13.5" x14ac:dyDescent="0.15">
      <c r="B73" s="250"/>
      <c r="C73" s="246"/>
      <c r="D73" s="246"/>
      <c r="E73" s="246"/>
      <c r="F73" s="246"/>
      <c r="G73" s="1233" t="s">
        <v>579</v>
      </c>
      <c r="H73" s="1234"/>
      <c r="I73" s="1239" t="s">
        <v>577</v>
      </c>
      <c r="J73" s="1239"/>
      <c r="K73" s="1253"/>
      <c r="L73" s="1253"/>
      <c r="M73" s="1242"/>
      <c r="N73" s="1242"/>
      <c r="O73" s="1242"/>
      <c r="S73" s="245">
        <v>9.9</v>
      </c>
    </row>
    <row r="74" spans="2:30" ht="13.5" x14ac:dyDescent="0.15">
      <c r="B74" s="250"/>
      <c r="C74" s="246"/>
      <c r="D74" s="246"/>
      <c r="E74" s="246"/>
      <c r="F74" s="246"/>
      <c r="G74" s="1235"/>
      <c r="H74" s="1236"/>
      <c r="I74" s="1240"/>
      <c r="J74" s="1240"/>
      <c r="K74" s="1253"/>
      <c r="L74" s="1253"/>
      <c r="M74" s="1242"/>
      <c r="N74" s="1242"/>
      <c r="O74" s="1242"/>
    </row>
    <row r="75" spans="2:30" ht="13.5" x14ac:dyDescent="0.15">
      <c r="B75" s="250"/>
      <c r="C75" s="246"/>
      <c r="D75" s="246"/>
      <c r="E75" s="246"/>
      <c r="F75" s="246"/>
      <c r="G75" s="1235"/>
      <c r="H75" s="1236"/>
      <c r="I75" s="1243" t="s">
        <v>576</v>
      </c>
      <c r="J75" s="1243"/>
      <c r="K75" s="1254">
        <v>9.6999999999999993</v>
      </c>
      <c r="L75" s="1254">
        <v>9.1999999999999993</v>
      </c>
      <c r="M75" s="1254">
        <v>8.6</v>
      </c>
      <c r="N75" s="1254">
        <v>7.8</v>
      </c>
      <c r="O75" s="1254">
        <v>6.7</v>
      </c>
      <c r="U75" s="245">
        <v>81.2</v>
      </c>
      <c r="W75" s="245">
        <v>87.2</v>
      </c>
      <c r="Y75" s="245">
        <v>99.8</v>
      </c>
      <c r="AA75" s="245">
        <v>109.5</v>
      </c>
      <c r="AC75" s="245">
        <v>115.2</v>
      </c>
    </row>
    <row r="76" spans="2:30" ht="13.5" x14ac:dyDescent="0.15">
      <c r="B76" s="250"/>
      <c r="C76" s="246"/>
      <c r="D76" s="246"/>
      <c r="E76" s="246"/>
      <c r="F76" s="246"/>
      <c r="G76" s="1237"/>
      <c r="H76" s="1238"/>
      <c r="I76" s="1243"/>
      <c r="J76" s="1243"/>
      <c r="K76" s="1251"/>
      <c r="L76" s="1251"/>
      <c r="M76" s="1251"/>
      <c r="N76" s="1251"/>
      <c r="O76" s="1251"/>
    </row>
    <row r="77" spans="2:30" ht="13.5" x14ac:dyDescent="0.15">
      <c r="B77" s="250"/>
      <c r="C77" s="246"/>
      <c r="D77" s="246"/>
      <c r="E77" s="246"/>
      <c r="F77" s="246"/>
      <c r="G77" s="1244" t="s">
        <v>578</v>
      </c>
      <c r="H77" s="1245"/>
      <c r="I77" s="1243" t="s">
        <v>577</v>
      </c>
      <c r="J77" s="1243"/>
      <c r="K77" s="1253">
        <v>64.599999999999994</v>
      </c>
      <c r="L77" s="1253">
        <v>52.8</v>
      </c>
      <c r="M77" s="1242">
        <v>48.6</v>
      </c>
      <c r="N77" s="1242">
        <v>32.799999999999997</v>
      </c>
      <c r="O77" s="1242">
        <v>20.2</v>
      </c>
      <c r="R77" s="245">
        <v>12.3</v>
      </c>
      <c r="T77" s="245">
        <v>11.1</v>
      </c>
    </row>
    <row r="78" spans="2:30" ht="13.5" x14ac:dyDescent="0.15">
      <c r="B78" s="250"/>
      <c r="C78" s="246"/>
      <c r="D78" s="246"/>
      <c r="E78" s="246"/>
      <c r="F78" s="246"/>
      <c r="G78" s="1246"/>
      <c r="H78" s="1247"/>
      <c r="I78" s="1243"/>
      <c r="J78" s="1243"/>
      <c r="K78" s="1253"/>
      <c r="L78" s="1253"/>
      <c r="M78" s="1242"/>
      <c r="N78" s="1242"/>
      <c r="O78" s="1242"/>
    </row>
    <row r="79" spans="2:30" ht="13.5" x14ac:dyDescent="0.15">
      <c r="B79" s="250"/>
      <c r="C79" s="246"/>
      <c r="D79" s="246"/>
      <c r="E79" s="246"/>
      <c r="F79" s="246"/>
      <c r="G79" s="1246"/>
      <c r="H79" s="1247"/>
      <c r="I79" s="1255" t="s">
        <v>576</v>
      </c>
      <c r="J79" s="1252"/>
      <c r="K79" s="1256">
        <v>12.4</v>
      </c>
      <c r="L79" s="1256">
        <v>11.5</v>
      </c>
      <c r="M79" s="1256">
        <v>10.4</v>
      </c>
      <c r="N79" s="1256">
        <v>9.5</v>
      </c>
      <c r="O79" s="1256">
        <v>8.6</v>
      </c>
      <c r="V79" s="245">
        <v>53.5</v>
      </c>
      <c r="X79" s="245">
        <v>48.2</v>
      </c>
      <c r="Z79" s="245">
        <v>34.200000000000003</v>
      </c>
      <c r="AB79" s="245">
        <v>30.3</v>
      </c>
      <c r="AD79" s="245">
        <v>28.9</v>
      </c>
    </row>
    <row r="80" spans="2:30" ht="13.5" x14ac:dyDescent="0.15">
      <c r="B80" s="250"/>
      <c r="C80" s="246"/>
      <c r="D80" s="246"/>
      <c r="E80" s="246"/>
      <c r="F80" s="246"/>
      <c r="G80" s="1248"/>
      <c r="H80" s="1249"/>
      <c r="I80" s="1252"/>
      <c r="J80" s="1252"/>
      <c r="K80" s="1256"/>
      <c r="L80" s="1256"/>
      <c r="M80" s="1256"/>
      <c r="N80" s="1256"/>
      <c r="O80" s="1256"/>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34020</v>
      </c>
      <c r="E3" s="118"/>
      <c r="F3" s="119">
        <v>70489</v>
      </c>
      <c r="G3" s="120"/>
      <c r="H3" s="121"/>
    </row>
    <row r="4" spans="1:8" x14ac:dyDescent="0.15">
      <c r="A4" s="122"/>
      <c r="B4" s="123"/>
      <c r="C4" s="124"/>
      <c r="D4" s="125">
        <v>18656</v>
      </c>
      <c r="E4" s="126"/>
      <c r="F4" s="127">
        <v>37817</v>
      </c>
      <c r="G4" s="128"/>
      <c r="H4" s="129"/>
    </row>
    <row r="5" spans="1:8" x14ac:dyDescent="0.15">
      <c r="A5" s="110" t="s">
        <v>514</v>
      </c>
      <c r="B5" s="115"/>
      <c r="C5" s="116"/>
      <c r="D5" s="117">
        <v>50885</v>
      </c>
      <c r="E5" s="118"/>
      <c r="F5" s="119">
        <v>84389</v>
      </c>
      <c r="G5" s="120"/>
      <c r="H5" s="121"/>
    </row>
    <row r="6" spans="1:8" x14ac:dyDescent="0.15">
      <c r="A6" s="122"/>
      <c r="B6" s="123"/>
      <c r="C6" s="124"/>
      <c r="D6" s="125">
        <v>39363</v>
      </c>
      <c r="E6" s="126"/>
      <c r="F6" s="127">
        <v>44339</v>
      </c>
      <c r="G6" s="128"/>
      <c r="H6" s="129"/>
    </row>
    <row r="7" spans="1:8" x14ac:dyDescent="0.15">
      <c r="A7" s="110" t="s">
        <v>515</v>
      </c>
      <c r="B7" s="115"/>
      <c r="C7" s="116"/>
      <c r="D7" s="117">
        <v>41603</v>
      </c>
      <c r="E7" s="118"/>
      <c r="F7" s="119">
        <v>83623</v>
      </c>
      <c r="G7" s="120"/>
      <c r="H7" s="121"/>
    </row>
    <row r="8" spans="1:8" x14ac:dyDescent="0.15">
      <c r="A8" s="122"/>
      <c r="B8" s="123"/>
      <c r="C8" s="124"/>
      <c r="D8" s="125">
        <v>22834</v>
      </c>
      <c r="E8" s="126"/>
      <c r="F8" s="127">
        <v>48787</v>
      </c>
      <c r="G8" s="128"/>
      <c r="H8" s="129"/>
    </row>
    <row r="9" spans="1:8" x14ac:dyDescent="0.15">
      <c r="A9" s="110" t="s">
        <v>516</v>
      </c>
      <c r="B9" s="115"/>
      <c r="C9" s="116"/>
      <c r="D9" s="117">
        <v>43620</v>
      </c>
      <c r="E9" s="118"/>
      <c r="F9" s="119">
        <v>87974</v>
      </c>
      <c r="G9" s="120"/>
      <c r="H9" s="121"/>
    </row>
    <row r="10" spans="1:8" x14ac:dyDescent="0.15">
      <c r="A10" s="122"/>
      <c r="B10" s="123"/>
      <c r="C10" s="124"/>
      <c r="D10" s="125">
        <v>29357</v>
      </c>
      <c r="E10" s="126"/>
      <c r="F10" s="127">
        <v>48183</v>
      </c>
      <c r="G10" s="128"/>
      <c r="H10" s="129"/>
    </row>
    <row r="11" spans="1:8" x14ac:dyDescent="0.15">
      <c r="A11" s="110" t="s">
        <v>517</v>
      </c>
      <c r="B11" s="115"/>
      <c r="C11" s="116"/>
      <c r="D11" s="117">
        <v>59471</v>
      </c>
      <c r="E11" s="118"/>
      <c r="F11" s="119">
        <v>78864</v>
      </c>
      <c r="G11" s="120"/>
      <c r="H11" s="121"/>
    </row>
    <row r="12" spans="1:8" x14ac:dyDescent="0.15">
      <c r="A12" s="122"/>
      <c r="B12" s="123"/>
      <c r="C12" s="130"/>
      <c r="D12" s="125">
        <v>46385</v>
      </c>
      <c r="E12" s="126"/>
      <c r="F12" s="127">
        <v>46136</v>
      </c>
      <c r="G12" s="128"/>
      <c r="H12" s="129"/>
    </row>
    <row r="13" spans="1:8" x14ac:dyDescent="0.15">
      <c r="A13" s="110"/>
      <c r="B13" s="115"/>
      <c r="C13" s="131"/>
      <c r="D13" s="132">
        <v>45920</v>
      </c>
      <c r="E13" s="133"/>
      <c r="F13" s="134">
        <v>81068</v>
      </c>
      <c r="G13" s="135"/>
      <c r="H13" s="121"/>
    </row>
    <row r="14" spans="1:8" x14ac:dyDescent="0.15">
      <c r="A14" s="122"/>
      <c r="B14" s="123"/>
      <c r="C14" s="124"/>
      <c r="D14" s="125">
        <v>31319</v>
      </c>
      <c r="E14" s="126"/>
      <c r="F14" s="127">
        <v>45052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2.84</v>
      </c>
      <c r="C19" s="136">
        <f>ROUND(VALUE(SUBSTITUTE(実質収支比率等に係る経年分析!G$48,"▲","-")),2)</f>
        <v>3.51</v>
      </c>
      <c r="D19" s="136">
        <f>ROUND(VALUE(SUBSTITUTE(実質収支比率等に係る経年分析!H$48,"▲","-")),2)</f>
        <v>2.0499999999999998</v>
      </c>
      <c r="E19" s="136">
        <f>ROUND(VALUE(SUBSTITUTE(実質収支比率等に係る経年分析!I$48,"▲","-")),2)</f>
        <v>6.97</v>
      </c>
      <c r="F19" s="136">
        <f>ROUND(VALUE(SUBSTITUTE(実質収支比率等に係る経年分析!J$48,"▲","-")),2)</f>
        <v>2.67</v>
      </c>
    </row>
    <row r="20" spans="1:11" x14ac:dyDescent="0.15">
      <c r="A20" s="136" t="s">
        <v>44</v>
      </c>
      <c r="B20" s="136">
        <f>ROUND(VALUE(SUBSTITUTE(実質収支比率等に係る経年分析!F$47,"▲","-")),2)</f>
        <v>17.09</v>
      </c>
      <c r="C20" s="136">
        <f>ROUND(VALUE(SUBSTITUTE(実質収支比率等に係る経年分析!G$47,"▲","-")),2)</f>
        <v>16.98</v>
      </c>
      <c r="D20" s="136">
        <f>ROUND(VALUE(SUBSTITUTE(実質収支比率等に係る経年分析!H$47,"▲","-")),2)</f>
        <v>17.059999999999999</v>
      </c>
      <c r="E20" s="136">
        <f>ROUND(VALUE(SUBSTITUTE(実質収支比率等に係る経年分析!I$47,"▲","-")),2)</f>
        <v>16.850000000000001</v>
      </c>
      <c r="F20" s="136">
        <f>ROUND(VALUE(SUBSTITUTE(実質収支比率等に係る経年分析!J$47,"▲","-")),2)</f>
        <v>20.45</v>
      </c>
    </row>
    <row r="21" spans="1:11" x14ac:dyDescent="0.15">
      <c r="A21" s="136" t="s">
        <v>45</v>
      </c>
      <c r="B21" s="136">
        <f>IF(ISNUMBER(VALUE(SUBSTITUTE(実質収支比率等に係る経年分析!F$49,"▲","-"))),ROUND(VALUE(SUBSTITUTE(実質収支比率等に係る経年分析!F$49,"▲","-")),2),NA())</f>
        <v>-0.84</v>
      </c>
      <c r="C21" s="136">
        <f>IF(ISNUMBER(VALUE(SUBSTITUTE(実質収支比率等に係る経年分析!G$49,"▲","-"))),ROUND(VALUE(SUBSTITUTE(実質収支比率等に係る経年分析!G$49,"▲","-")),2),NA())</f>
        <v>0.71</v>
      </c>
      <c r="D21" s="136">
        <f>IF(ISNUMBER(VALUE(SUBSTITUTE(実質収支比率等に係る経年分析!H$49,"▲","-"))),ROUND(VALUE(SUBSTITUTE(実質収支比率等に係る経年分析!H$49,"▲","-")),2),NA())</f>
        <v>-1.38</v>
      </c>
      <c r="E21" s="136">
        <f>IF(ISNUMBER(VALUE(SUBSTITUTE(実質収支比率等に係る経年分析!I$49,"▲","-"))),ROUND(VALUE(SUBSTITUTE(実質収支比率等に係る経年分析!I$49,"▲","-")),2),NA())</f>
        <v>4.95</v>
      </c>
      <c r="F21" s="136">
        <f>IF(ISNUMBER(VALUE(SUBSTITUTE(実質収支比率等に係る経年分析!J$49,"▲","-"))),ROUND(VALUE(SUBSTITUTE(実質収支比率等に係る経年分析!J$49,"▲","-")),2),NA())</f>
        <v>-0.54</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0.72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0.71</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中野市後期高齢者医療事業特別会計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中野市国民健康保険事業特別会計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x14ac:dyDescent="0.15">
      <c r="A33" s="137" t="str">
        <f>IF(連結実質赤字比率に係る赤字・黒字の構成分析!C$37="",NA(),連結実質赤字比率に係る赤字・黒字の構成分析!C$37)</f>
        <v>中野市介護保険事業特別会計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2.0499999999999998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2.66</v>
      </c>
    </row>
    <row r="35" spans="1:16" x14ac:dyDescent="0.15">
      <c r="A35" s="137" t="str">
        <f>IF(連結実質赤字比率に係る赤字・黒字の構成分析!C$35="",NA(),連結実質赤字比率に係る赤字・黒字の構成分析!C$35)</f>
        <v>中野市下水道事業会計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#VALUE!</v>
      </c>
      <c r="G35" s="137" t="e">
        <f>IF(ROUND(VALUE(SUBSTITUTE(連結実質赤字比率に係る赤字・黒字の構成分析!H$35,"▲", "-")), 2) &gt;= 0, ABS(ROUND(VALUE(SUBSTITUTE(連結実質赤字比率に係る赤字・黒字の構成分析!H$35,"▲", "-")), 2)), NA())</f>
        <v>#VALUE!</v>
      </c>
      <c r="H35" s="137" t="e">
        <f>IF(ROUND(VALUE(SUBSTITUTE(連結実質赤字比率に係る赤字・黒字の構成分析!I$35,"▲", "-")), 2) &lt; 0, ABS(ROUND(VALUE(SUBSTITUTE(連結実質赤字比率に係る赤字・黒字の構成分析!I$35,"▲", "-")), 2)), NA())</f>
        <v>#VALUE!</v>
      </c>
      <c r="I35" s="137" t="e">
        <f>IF(ROUND(VALUE(SUBSTITUTE(連結実質赤字比率に係る赤字・黒字の構成分析!I$35,"▲", "-")), 2) &gt;= 0, ABS(ROUND(VALUE(SUBSTITUTE(連結実質赤字比率に係る赤字・黒字の構成分析!I$35,"▲", "-")), 2)), NA())</f>
        <v>#VALUE!</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6.84</v>
      </c>
    </row>
    <row r="36" spans="1:16" x14ac:dyDescent="0.15">
      <c r="A36" s="137" t="str">
        <f>IF(連結実質赤字比率に係る赤字・黒字の構成分析!C$34="",NA(),連結実質赤字比率に係る赤字・黒字の構成分析!C$34)</f>
        <v>中野市水道事業会計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8.7200000000000006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9.3800000000000008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10.77</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2720</v>
      </c>
      <c r="E42" s="138"/>
      <c r="F42" s="138"/>
      <c r="G42" s="138">
        <f>'実質公債費比率（分子）の構造'!L$52</f>
        <v>2655</v>
      </c>
      <c r="H42" s="138"/>
      <c r="I42" s="138"/>
      <c r="J42" s="138">
        <f>'実質公債費比率（分子）の構造'!M$52</f>
        <v>2792</v>
      </c>
      <c r="K42" s="138"/>
      <c r="L42" s="138"/>
      <c r="M42" s="138">
        <f>'実質公債費比率（分子）の構造'!N$52</f>
        <v>2753</v>
      </c>
      <c r="N42" s="138"/>
      <c r="O42" s="138"/>
      <c r="P42" s="138">
        <f>'実質公債費比率（分子）の構造'!O$52</f>
        <v>2734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57</v>
      </c>
      <c r="C44" s="138"/>
      <c r="D44" s="138"/>
      <c r="E44" s="138">
        <f>'実質公債費比率（分子）の構造'!L$50</f>
        <v>99</v>
      </c>
      <c r="F44" s="138"/>
      <c r="G44" s="138"/>
      <c r="H44" s="138">
        <f>'実質公債費比率（分子）の構造'!M$50</f>
        <v>30</v>
      </c>
      <c r="I44" s="138"/>
      <c r="J44" s="138"/>
      <c r="K44" s="138">
        <f>'実質公債費比率（分子）の構造'!N$50</f>
        <v>28</v>
      </c>
      <c r="L44" s="138"/>
      <c r="M44" s="138"/>
      <c r="N44" s="138">
        <f>'実質公債費比率（分子）の構造'!O$50</f>
        <v>18</v>
      </c>
      <c r="O44" s="138"/>
      <c r="P44" s="138"/>
    </row>
    <row r="45" spans="1:16" x14ac:dyDescent="0.15">
      <c r="A45" s="138" t="s">
        <v>55</v>
      </c>
      <c r="B45" s="138">
        <f>'実質公債費比率（分子）の構造'!K$49</f>
        <v>214</v>
      </c>
      <c r="C45" s="138"/>
      <c r="D45" s="138"/>
      <c r="E45" s="138">
        <f>'実質公債費比率（分子）の構造'!L$49</f>
        <v>92</v>
      </c>
      <c r="F45" s="138"/>
      <c r="G45" s="138"/>
      <c r="H45" s="138">
        <f>'実質公債費比率（分子）の構造'!M$49</f>
        <v>87</v>
      </c>
      <c r="I45" s="138"/>
      <c r="J45" s="138"/>
      <c r="K45" s="138">
        <f>'実質公債費比率（分子）の構造'!N$49</f>
        <v>94</v>
      </c>
      <c r="L45" s="138"/>
      <c r="M45" s="138"/>
      <c r="N45" s="138">
        <f>'実質公債費比率（分子）の構造'!O$49</f>
        <v>98</v>
      </c>
      <c r="O45" s="138"/>
      <c r="P45" s="138"/>
    </row>
    <row r="46" spans="1:16" x14ac:dyDescent="0.15">
      <c r="A46" s="138" t="s">
        <v>56</v>
      </c>
      <c r="B46" s="138">
        <f>'実質公債費比率（分子）の構造'!K$48</f>
        <v>1100</v>
      </c>
      <c r="C46" s="138"/>
      <c r="D46" s="138"/>
      <c r="E46" s="138">
        <f>'実質公債費比率（分子）の構造'!L$48</f>
        <v>1079</v>
      </c>
      <c r="F46" s="138"/>
      <c r="G46" s="138"/>
      <c r="H46" s="138">
        <f>'実質公債費比率（分子）の構造'!M$48</f>
        <v>1236</v>
      </c>
      <c r="I46" s="138"/>
      <c r="J46" s="138"/>
      <c r="K46" s="138">
        <f>'実質公債費比率（分子）の構造'!N$48</f>
        <v>1162</v>
      </c>
      <c r="L46" s="138"/>
      <c r="M46" s="138"/>
      <c r="N46" s="138">
        <f>'実質公債費比率（分子）の構造'!O$48</f>
        <v>983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2242</v>
      </c>
      <c r="C49" s="138"/>
      <c r="D49" s="138"/>
      <c r="E49" s="138">
        <f>'実質公債費比率（分子）の構造'!L$45</f>
        <v>2254</v>
      </c>
      <c r="F49" s="138"/>
      <c r="G49" s="138"/>
      <c r="H49" s="138">
        <f>'実質公債費比率（分子）の構造'!M$45</f>
        <v>2225</v>
      </c>
      <c r="I49" s="138"/>
      <c r="J49" s="138"/>
      <c r="K49" s="138">
        <f>'実質公債費比率（分子）の構造'!N$45</f>
        <v>2161</v>
      </c>
      <c r="L49" s="138"/>
      <c r="M49" s="138"/>
      <c r="N49" s="138">
        <f>'実質公債費比率（分子）の構造'!O$45</f>
        <v>2165</v>
      </c>
      <c r="O49" s="138"/>
      <c r="P49" s="138"/>
    </row>
    <row r="50" spans="1:16" x14ac:dyDescent="0.15">
      <c r="A50" s="138" t="s">
        <v>60</v>
      </c>
      <c r="B50" s="138" t="e">
        <f>NA()</f>
        <v>#N/A</v>
      </c>
      <c r="C50" s="138">
        <f>IF(ISNUMBER('実質公債費比率（分子）の構造'!K$53),'実質公債費比率（分子）の構造'!K$53,NA())</f>
        <v>893</v>
      </c>
      <c r="D50" s="138" t="e">
        <f>NA()</f>
        <v>#N/A</v>
      </c>
      <c r="E50" s="138" t="e">
        <f>NA()</f>
        <v>#N/A</v>
      </c>
      <c r="F50" s="138">
        <f>IF(ISNUMBER('実質公債費比率（分子）の構造'!L$53),'実質公債費比率（分子）の構造'!L$53,NA())</f>
        <v>869</v>
      </c>
      <c r="G50" s="138" t="e">
        <f>NA()</f>
        <v>#N/A</v>
      </c>
      <c r="H50" s="138" t="e">
        <f>NA()</f>
        <v>#N/A</v>
      </c>
      <c r="I50" s="138">
        <f>IF(ISNUMBER('実質公債費比率（分子）の構造'!M$53),'実質公債費比率（分子）の構造'!M$53,NA())</f>
        <v>786</v>
      </c>
      <c r="J50" s="138" t="e">
        <f>NA()</f>
        <v>#N/A</v>
      </c>
      <c r="K50" s="138" t="e">
        <f>NA()</f>
        <v>#N/A</v>
      </c>
      <c r="L50" s="138">
        <f>IF(ISNUMBER('実質公債費比率（分子）の構造'!N$53),'実質公債費比率（分子）の構造'!N$53,NA())</f>
        <v>692</v>
      </c>
      <c r="M50" s="138" t="e">
        <f>NA()</f>
        <v>#N/A</v>
      </c>
      <c r="N50" s="138" t="e">
        <f>NA()</f>
        <v>#N/A</v>
      </c>
      <c r="O50" s="138">
        <f>IF(ISNUMBER('実質公債費比率（分子）の構造'!O$53),'実質公債費比率（分子）の構造'!O$53,NA())</f>
        <v>530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27168</v>
      </c>
      <c r="E56" s="137"/>
      <c r="F56" s="137"/>
      <c r="G56" s="137">
        <f>'将来負担比率（分子）の構造'!J$52</f>
        <v>27548</v>
      </c>
      <c r="H56" s="137"/>
      <c r="I56" s="137"/>
      <c r="J56" s="137">
        <f>'将来負担比率（分子）の構造'!K$52</f>
        <v>27132</v>
      </c>
      <c r="K56" s="137"/>
      <c r="L56" s="137"/>
      <c r="M56" s="137">
        <f>'将来負担比率（分子）の構造'!L$52</f>
        <v>26888</v>
      </c>
      <c r="N56" s="137"/>
      <c r="O56" s="137"/>
      <c r="P56" s="137">
        <f>'将来負担比率（分子）の構造'!M$52</f>
        <v>26032</v>
      </c>
    </row>
    <row r="57" spans="1:16" x14ac:dyDescent="0.15">
      <c r="A57" s="137" t="s">
        <v>36</v>
      </c>
      <c r="B57" s="137"/>
      <c r="C57" s="137"/>
      <c r="D57" s="137">
        <f>'将来負担比率（分子）の構造'!I$51</f>
        <v>5651</v>
      </c>
      <c r="E57" s="137"/>
      <c r="F57" s="137"/>
      <c r="G57" s="137">
        <f>'将来負担比率（分子）の構造'!J$51</f>
        <v>5540</v>
      </c>
      <c r="H57" s="137"/>
      <c r="I57" s="137"/>
      <c r="J57" s="137">
        <f>'将来負担比率（分子）の構造'!K$51</f>
        <v>5439</v>
      </c>
      <c r="K57" s="137"/>
      <c r="L57" s="137"/>
      <c r="M57" s="137">
        <f>'将来負担比率（分子）の構造'!L$51</f>
        <v>5640</v>
      </c>
      <c r="N57" s="137"/>
      <c r="O57" s="137"/>
      <c r="P57" s="137">
        <f>'将来負担比率（分子）の構造'!M$51</f>
        <v>5635</v>
      </c>
    </row>
    <row r="58" spans="1:16" x14ac:dyDescent="0.15">
      <c r="A58" s="137" t="s">
        <v>35</v>
      </c>
      <c r="B58" s="137"/>
      <c r="C58" s="137"/>
      <c r="D58" s="137">
        <f>'将来負担比率（分子）の構造'!I$50</f>
        <v>9687</v>
      </c>
      <c r="E58" s="137"/>
      <c r="F58" s="137"/>
      <c r="G58" s="137">
        <f>'将来負担比率（分子）の構造'!J$50</f>
        <v>12237</v>
      </c>
      <c r="H58" s="137"/>
      <c r="I58" s="137"/>
      <c r="J58" s="137">
        <f>'将来負担比率（分子）の構造'!K$50</f>
        <v>9685</v>
      </c>
      <c r="K58" s="137"/>
      <c r="L58" s="137"/>
      <c r="M58" s="137">
        <f>'将来負担比率（分子）の構造'!L$50</f>
        <v>9542</v>
      </c>
      <c r="N58" s="137"/>
      <c r="O58" s="137"/>
      <c r="P58" s="137">
        <f>'将来負担比率（分子）の構造'!M$50</f>
        <v>9939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4005</v>
      </c>
      <c r="C62" s="137"/>
      <c r="D62" s="137"/>
      <c r="E62" s="137">
        <f>'将来負担比率（分子）の構造'!J$45</f>
        <v>3872</v>
      </c>
      <c r="F62" s="137"/>
      <c r="G62" s="137"/>
      <c r="H62" s="137">
        <f>'将来負担比率（分子）の構造'!K$45</f>
        <v>3566</v>
      </c>
      <c r="I62" s="137"/>
      <c r="J62" s="137"/>
      <c r="K62" s="137">
        <f>'将来負担比率（分子）の構造'!L$45</f>
        <v>3334</v>
      </c>
      <c r="L62" s="137"/>
      <c r="M62" s="137"/>
      <c r="N62" s="137">
        <f>'将来負担比率（分子）の構造'!M$45</f>
        <v>3174</v>
      </c>
      <c r="O62" s="137"/>
      <c r="P62" s="137"/>
    </row>
    <row r="63" spans="1:16" x14ac:dyDescent="0.15">
      <c r="A63" s="137" t="s">
        <v>28</v>
      </c>
      <c r="B63" s="137">
        <f>'将来負担比率（分子）の構造'!I$44</f>
        <v>768</v>
      </c>
      <c r="C63" s="137"/>
      <c r="D63" s="137"/>
      <c r="E63" s="137">
        <f>'将来負担比率（分子）の構造'!J$44</f>
        <v>718</v>
      </c>
      <c r="F63" s="137"/>
      <c r="G63" s="137"/>
      <c r="H63" s="137">
        <f>'将来負担比率（分子）の構造'!K$44</f>
        <v>754</v>
      </c>
      <c r="I63" s="137"/>
      <c r="J63" s="137"/>
      <c r="K63" s="137">
        <f>'将来負担比率（分子）の構造'!L$44</f>
        <v>874</v>
      </c>
      <c r="L63" s="137"/>
      <c r="M63" s="137"/>
      <c r="N63" s="137">
        <f>'将来負担比率（分子）の構造'!M$44</f>
        <v>1170</v>
      </c>
      <c r="O63" s="137"/>
      <c r="P63" s="137"/>
    </row>
    <row r="64" spans="1:16" x14ac:dyDescent="0.15">
      <c r="A64" s="137" t="s">
        <v>27</v>
      </c>
      <c r="B64" s="137">
        <f>'将来負担比率（分子）の構造'!I$43</f>
        <v>18553</v>
      </c>
      <c r="C64" s="137"/>
      <c r="D64" s="137"/>
      <c r="E64" s="137">
        <f>'将来負担比率（分子）の構造'!J$43</f>
        <v>18000</v>
      </c>
      <c r="F64" s="137"/>
      <c r="G64" s="137"/>
      <c r="H64" s="137">
        <f>'将来負担比率（分子）の構造'!K$43</f>
        <v>17704</v>
      </c>
      <c r="I64" s="137"/>
      <c r="J64" s="137"/>
      <c r="K64" s="137">
        <f>'将来負担比率（分子）の構造'!L$43</f>
        <v>17443</v>
      </c>
      <c r="L64" s="137"/>
      <c r="M64" s="137"/>
      <c r="N64" s="137">
        <f>'将来負担比率（分子）の構造'!M$43</f>
        <v>17562</v>
      </c>
      <c r="O64" s="137"/>
      <c r="P64" s="137"/>
    </row>
    <row r="65" spans="1:16" x14ac:dyDescent="0.15">
      <c r="A65" s="137" t="s">
        <v>26</v>
      </c>
      <c r="B65" s="137">
        <f>'将来負担比率（分子）の構造'!I$42</f>
        <v>97</v>
      </c>
      <c r="C65" s="137"/>
      <c r="D65" s="137"/>
      <c r="E65" s="137">
        <f>'将来負担比率（分子）の構造'!J$42</f>
        <v>16</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18878</v>
      </c>
      <c r="C66" s="137"/>
      <c r="D66" s="137"/>
      <c r="E66" s="137">
        <f>'将来負担比率（分子）の構造'!J$41</f>
        <v>18793</v>
      </c>
      <c r="F66" s="137"/>
      <c r="G66" s="137"/>
      <c r="H66" s="137">
        <f>'将来負担比率（分子）の構造'!K$41</f>
        <v>18848</v>
      </c>
      <c r="I66" s="137"/>
      <c r="J66" s="137"/>
      <c r="K66" s="137">
        <f>'将来負担比率（分子）の構造'!L$41</f>
        <v>19022</v>
      </c>
      <c r="L66" s="137"/>
      <c r="M66" s="137"/>
      <c r="N66" s="137">
        <f>'将来負担比率（分子）の構造'!M$41</f>
        <v>19366</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6223254</v>
      </c>
      <c r="S5" s="671"/>
      <c r="T5" s="671"/>
      <c r="U5" s="671"/>
      <c r="V5" s="671"/>
      <c r="W5" s="671"/>
      <c r="X5" s="671"/>
      <c r="Y5" s="718"/>
      <c r="Z5" s="731">
        <v>28.1</v>
      </c>
      <c r="AA5" s="731"/>
      <c r="AB5" s="731"/>
      <c r="AC5" s="731"/>
      <c r="AD5" s="732">
        <v>5799454</v>
      </c>
      <c r="AE5" s="732"/>
      <c r="AF5" s="732"/>
      <c r="AG5" s="732"/>
      <c r="AH5" s="732"/>
      <c r="AI5" s="732"/>
      <c r="AJ5" s="732"/>
      <c r="AK5" s="732"/>
      <c r="AL5" s="719">
        <v>48.6</v>
      </c>
      <c r="AM5" s="688"/>
      <c r="AN5" s="688"/>
      <c r="AO5" s="720"/>
      <c r="AP5" s="707" t="s">
        <v>212</v>
      </c>
      <c r="AQ5" s="708"/>
      <c r="AR5" s="708"/>
      <c r="AS5" s="708"/>
      <c r="AT5" s="708"/>
      <c r="AU5" s="708"/>
      <c r="AV5" s="708"/>
      <c r="AW5" s="708"/>
      <c r="AX5" s="708"/>
      <c r="AY5" s="708"/>
      <c r="AZ5" s="708"/>
      <c r="BA5" s="708"/>
      <c r="BB5" s="708"/>
      <c r="BC5" s="708"/>
      <c r="BD5" s="708"/>
      <c r="BE5" s="708"/>
      <c r="BF5" s="709"/>
      <c r="BG5" s="620">
        <v>5788417</v>
      </c>
      <c r="BH5" s="621"/>
      <c r="BI5" s="621"/>
      <c r="BJ5" s="621"/>
      <c r="BK5" s="621"/>
      <c r="BL5" s="621"/>
      <c r="BM5" s="621"/>
      <c r="BN5" s="622"/>
      <c r="BO5" s="673">
        <v>93</v>
      </c>
      <c r="BP5" s="673"/>
      <c r="BQ5" s="673"/>
      <c r="BR5" s="673"/>
      <c r="BS5" s="674">
        <v>75188</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219929</v>
      </c>
      <c r="S6" s="621"/>
      <c r="T6" s="621"/>
      <c r="U6" s="621"/>
      <c r="V6" s="621"/>
      <c r="W6" s="621"/>
      <c r="X6" s="621"/>
      <c r="Y6" s="622"/>
      <c r="Z6" s="673">
        <v>1</v>
      </c>
      <c r="AA6" s="673"/>
      <c r="AB6" s="673"/>
      <c r="AC6" s="673"/>
      <c r="AD6" s="674">
        <v>219929</v>
      </c>
      <c r="AE6" s="674"/>
      <c r="AF6" s="674"/>
      <c r="AG6" s="674"/>
      <c r="AH6" s="674"/>
      <c r="AI6" s="674"/>
      <c r="AJ6" s="674"/>
      <c r="AK6" s="674"/>
      <c r="AL6" s="643">
        <v>1.8</v>
      </c>
      <c r="AM6" s="675"/>
      <c r="AN6" s="675"/>
      <c r="AO6" s="676"/>
      <c r="AP6" s="617" t="s">
        <v>217</v>
      </c>
      <c r="AQ6" s="618"/>
      <c r="AR6" s="618"/>
      <c r="AS6" s="618"/>
      <c r="AT6" s="618"/>
      <c r="AU6" s="618"/>
      <c r="AV6" s="618"/>
      <c r="AW6" s="618"/>
      <c r="AX6" s="618"/>
      <c r="AY6" s="618"/>
      <c r="AZ6" s="618"/>
      <c r="BA6" s="618"/>
      <c r="BB6" s="618"/>
      <c r="BC6" s="618"/>
      <c r="BD6" s="618"/>
      <c r="BE6" s="618"/>
      <c r="BF6" s="619"/>
      <c r="BG6" s="620">
        <v>5788417</v>
      </c>
      <c r="BH6" s="621"/>
      <c r="BI6" s="621"/>
      <c r="BJ6" s="621"/>
      <c r="BK6" s="621"/>
      <c r="BL6" s="621"/>
      <c r="BM6" s="621"/>
      <c r="BN6" s="622"/>
      <c r="BO6" s="673">
        <v>93</v>
      </c>
      <c r="BP6" s="673"/>
      <c r="BQ6" s="673"/>
      <c r="BR6" s="673"/>
      <c r="BS6" s="674">
        <v>75188</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180740</v>
      </c>
      <c r="CS6" s="621"/>
      <c r="CT6" s="621"/>
      <c r="CU6" s="621"/>
      <c r="CV6" s="621"/>
      <c r="CW6" s="621"/>
      <c r="CX6" s="621"/>
      <c r="CY6" s="622"/>
      <c r="CZ6" s="673">
        <v>0.8</v>
      </c>
      <c r="DA6" s="673"/>
      <c r="DB6" s="673"/>
      <c r="DC6" s="673"/>
      <c r="DD6" s="626" t="s">
        <v>219</v>
      </c>
      <c r="DE6" s="621"/>
      <c r="DF6" s="621"/>
      <c r="DG6" s="621"/>
      <c r="DH6" s="621"/>
      <c r="DI6" s="621"/>
      <c r="DJ6" s="621"/>
      <c r="DK6" s="621"/>
      <c r="DL6" s="621"/>
      <c r="DM6" s="621"/>
      <c r="DN6" s="621"/>
      <c r="DO6" s="621"/>
      <c r="DP6" s="622"/>
      <c r="DQ6" s="626">
        <v>180740</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5023</v>
      </c>
      <c r="S7" s="621"/>
      <c r="T7" s="621"/>
      <c r="U7" s="621"/>
      <c r="V7" s="621"/>
      <c r="W7" s="621"/>
      <c r="X7" s="621"/>
      <c r="Y7" s="622"/>
      <c r="Z7" s="673">
        <v>0</v>
      </c>
      <c r="AA7" s="673"/>
      <c r="AB7" s="673"/>
      <c r="AC7" s="673"/>
      <c r="AD7" s="674">
        <v>5023</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2310707</v>
      </c>
      <c r="BH7" s="621"/>
      <c r="BI7" s="621"/>
      <c r="BJ7" s="621"/>
      <c r="BK7" s="621"/>
      <c r="BL7" s="621"/>
      <c r="BM7" s="621"/>
      <c r="BN7" s="622"/>
      <c r="BO7" s="673">
        <v>37.1</v>
      </c>
      <c r="BP7" s="673"/>
      <c r="BQ7" s="673"/>
      <c r="BR7" s="673"/>
      <c r="BS7" s="674">
        <v>75188</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4223462</v>
      </c>
      <c r="CS7" s="621"/>
      <c r="CT7" s="621"/>
      <c r="CU7" s="621"/>
      <c r="CV7" s="621"/>
      <c r="CW7" s="621"/>
      <c r="CX7" s="621"/>
      <c r="CY7" s="622"/>
      <c r="CZ7" s="673">
        <v>19.399999999999999</v>
      </c>
      <c r="DA7" s="673"/>
      <c r="DB7" s="673"/>
      <c r="DC7" s="673"/>
      <c r="DD7" s="626">
        <v>950270</v>
      </c>
      <c r="DE7" s="621"/>
      <c r="DF7" s="621"/>
      <c r="DG7" s="621"/>
      <c r="DH7" s="621"/>
      <c r="DI7" s="621"/>
      <c r="DJ7" s="621"/>
      <c r="DK7" s="621"/>
      <c r="DL7" s="621"/>
      <c r="DM7" s="621"/>
      <c r="DN7" s="621"/>
      <c r="DO7" s="621"/>
      <c r="DP7" s="622"/>
      <c r="DQ7" s="626">
        <v>2338989</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15448</v>
      </c>
      <c r="S8" s="621"/>
      <c r="T8" s="621"/>
      <c r="U8" s="621"/>
      <c r="V8" s="621"/>
      <c r="W8" s="621"/>
      <c r="X8" s="621"/>
      <c r="Y8" s="622"/>
      <c r="Z8" s="673">
        <v>0.1</v>
      </c>
      <c r="AA8" s="673"/>
      <c r="AB8" s="673"/>
      <c r="AC8" s="673"/>
      <c r="AD8" s="674">
        <v>15448</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79651</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7068655</v>
      </c>
      <c r="CS8" s="621"/>
      <c r="CT8" s="621"/>
      <c r="CU8" s="621"/>
      <c r="CV8" s="621"/>
      <c r="CW8" s="621"/>
      <c r="CX8" s="621"/>
      <c r="CY8" s="622"/>
      <c r="CZ8" s="673">
        <v>32.4</v>
      </c>
      <c r="DA8" s="673"/>
      <c r="DB8" s="673"/>
      <c r="DC8" s="673"/>
      <c r="DD8" s="626">
        <v>693096</v>
      </c>
      <c r="DE8" s="621"/>
      <c r="DF8" s="621"/>
      <c r="DG8" s="621"/>
      <c r="DH8" s="621"/>
      <c r="DI8" s="621"/>
      <c r="DJ8" s="621"/>
      <c r="DK8" s="621"/>
      <c r="DL8" s="621"/>
      <c r="DM8" s="621"/>
      <c r="DN8" s="621"/>
      <c r="DO8" s="621"/>
      <c r="DP8" s="622"/>
      <c r="DQ8" s="626">
        <v>3614914</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8997</v>
      </c>
      <c r="S9" s="621"/>
      <c r="T9" s="621"/>
      <c r="U9" s="621"/>
      <c r="V9" s="621"/>
      <c r="W9" s="621"/>
      <c r="X9" s="621"/>
      <c r="Y9" s="622"/>
      <c r="Z9" s="673">
        <v>0</v>
      </c>
      <c r="AA9" s="673"/>
      <c r="AB9" s="673"/>
      <c r="AC9" s="673"/>
      <c r="AD9" s="674">
        <v>8997</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1851056</v>
      </c>
      <c r="BH9" s="621"/>
      <c r="BI9" s="621"/>
      <c r="BJ9" s="621"/>
      <c r="BK9" s="621"/>
      <c r="BL9" s="621"/>
      <c r="BM9" s="621"/>
      <c r="BN9" s="622"/>
      <c r="BO9" s="673">
        <v>29.7</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1458891</v>
      </c>
      <c r="CS9" s="621"/>
      <c r="CT9" s="621"/>
      <c r="CU9" s="621"/>
      <c r="CV9" s="621"/>
      <c r="CW9" s="621"/>
      <c r="CX9" s="621"/>
      <c r="CY9" s="622"/>
      <c r="CZ9" s="673">
        <v>6.7</v>
      </c>
      <c r="DA9" s="673"/>
      <c r="DB9" s="673"/>
      <c r="DC9" s="673"/>
      <c r="DD9" s="626">
        <v>263095</v>
      </c>
      <c r="DE9" s="621"/>
      <c r="DF9" s="621"/>
      <c r="DG9" s="621"/>
      <c r="DH9" s="621"/>
      <c r="DI9" s="621"/>
      <c r="DJ9" s="621"/>
      <c r="DK9" s="621"/>
      <c r="DL9" s="621"/>
      <c r="DM9" s="621"/>
      <c r="DN9" s="621"/>
      <c r="DO9" s="621"/>
      <c r="DP9" s="622"/>
      <c r="DQ9" s="626">
        <v>967216</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794687</v>
      </c>
      <c r="S10" s="621"/>
      <c r="T10" s="621"/>
      <c r="U10" s="621"/>
      <c r="V10" s="621"/>
      <c r="W10" s="621"/>
      <c r="X10" s="621"/>
      <c r="Y10" s="622"/>
      <c r="Z10" s="673">
        <v>3.6</v>
      </c>
      <c r="AA10" s="673"/>
      <c r="AB10" s="673"/>
      <c r="AC10" s="673"/>
      <c r="AD10" s="674">
        <v>794687</v>
      </c>
      <c r="AE10" s="674"/>
      <c r="AF10" s="674"/>
      <c r="AG10" s="674"/>
      <c r="AH10" s="674"/>
      <c r="AI10" s="674"/>
      <c r="AJ10" s="674"/>
      <c r="AK10" s="674"/>
      <c r="AL10" s="643">
        <v>6.7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127237</v>
      </c>
      <c r="BH10" s="621"/>
      <c r="BI10" s="621"/>
      <c r="BJ10" s="621"/>
      <c r="BK10" s="621"/>
      <c r="BL10" s="621"/>
      <c r="BM10" s="621"/>
      <c r="BN10" s="622"/>
      <c r="BO10" s="673">
        <v>2</v>
      </c>
      <c r="BP10" s="673"/>
      <c r="BQ10" s="673"/>
      <c r="BR10" s="673"/>
      <c r="BS10" s="626" t="s">
        <v>113</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62246</v>
      </c>
      <c r="CS10" s="621"/>
      <c r="CT10" s="621"/>
      <c r="CU10" s="621"/>
      <c r="CV10" s="621"/>
      <c r="CW10" s="621"/>
      <c r="CX10" s="621"/>
      <c r="CY10" s="622"/>
      <c r="CZ10" s="673">
        <v>0.3</v>
      </c>
      <c r="DA10" s="673"/>
      <c r="DB10" s="673"/>
      <c r="DC10" s="673"/>
      <c r="DD10" s="626">
        <v>1674</v>
      </c>
      <c r="DE10" s="621"/>
      <c r="DF10" s="621"/>
      <c r="DG10" s="621"/>
      <c r="DH10" s="621"/>
      <c r="DI10" s="621"/>
      <c r="DJ10" s="621"/>
      <c r="DK10" s="621"/>
      <c r="DL10" s="621"/>
      <c r="DM10" s="621"/>
      <c r="DN10" s="621"/>
      <c r="DO10" s="621"/>
      <c r="DP10" s="622"/>
      <c r="DQ10" s="626">
        <v>51871</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7761</v>
      </c>
      <c r="S11" s="621"/>
      <c r="T11" s="621"/>
      <c r="U11" s="621"/>
      <c r="V11" s="621"/>
      <c r="W11" s="621"/>
      <c r="X11" s="621"/>
      <c r="Y11" s="622"/>
      <c r="Z11" s="673">
        <v>0</v>
      </c>
      <c r="AA11" s="673"/>
      <c r="AB11" s="673"/>
      <c r="AC11" s="673"/>
      <c r="AD11" s="674">
        <v>7761</v>
      </c>
      <c r="AE11" s="674"/>
      <c r="AF11" s="674"/>
      <c r="AG11" s="674"/>
      <c r="AH11" s="674"/>
      <c r="AI11" s="674"/>
      <c r="AJ11" s="674"/>
      <c r="AK11" s="674"/>
      <c r="AL11" s="643">
        <v>0.1</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252763</v>
      </c>
      <c r="BH11" s="621"/>
      <c r="BI11" s="621"/>
      <c r="BJ11" s="621"/>
      <c r="BK11" s="621"/>
      <c r="BL11" s="621"/>
      <c r="BM11" s="621"/>
      <c r="BN11" s="622"/>
      <c r="BO11" s="673">
        <v>4.0999999999999996</v>
      </c>
      <c r="BP11" s="673"/>
      <c r="BQ11" s="673"/>
      <c r="BR11" s="673"/>
      <c r="BS11" s="626">
        <v>75188</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983295</v>
      </c>
      <c r="CS11" s="621"/>
      <c r="CT11" s="621"/>
      <c r="CU11" s="621"/>
      <c r="CV11" s="621"/>
      <c r="CW11" s="621"/>
      <c r="CX11" s="621"/>
      <c r="CY11" s="622"/>
      <c r="CZ11" s="673">
        <v>4.5</v>
      </c>
      <c r="DA11" s="673"/>
      <c r="DB11" s="673"/>
      <c r="DC11" s="673"/>
      <c r="DD11" s="626">
        <v>45683</v>
      </c>
      <c r="DE11" s="621"/>
      <c r="DF11" s="621"/>
      <c r="DG11" s="621"/>
      <c r="DH11" s="621"/>
      <c r="DI11" s="621"/>
      <c r="DJ11" s="621"/>
      <c r="DK11" s="621"/>
      <c r="DL11" s="621"/>
      <c r="DM11" s="621"/>
      <c r="DN11" s="621"/>
      <c r="DO11" s="621"/>
      <c r="DP11" s="622"/>
      <c r="DQ11" s="626">
        <v>795447</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3002238</v>
      </c>
      <c r="BH12" s="621"/>
      <c r="BI12" s="621"/>
      <c r="BJ12" s="621"/>
      <c r="BK12" s="621"/>
      <c r="BL12" s="621"/>
      <c r="BM12" s="621"/>
      <c r="BN12" s="622"/>
      <c r="BO12" s="673">
        <v>48.2</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676409</v>
      </c>
      <c r="CS12" s="621"/>
      <c r="CT12" s="621"/>
      <c r="CU12" s="621"/>
      <c r="CV12" s="621"/>
      <c r="CW12" s="621"/>
      <c r="CX12" s="621"/>
      <c r="CY12" s="622"/>
      <c r="CZ12" s="673">
        <v>3.1</v>
      </c>
      <c r="DA12" s="673"/>
      <c r="DB12" s="673"/>
      <c r="DC12" s="673"/>
      <c r="DD12" s="626">
        <v>18670</v>
      </c>
      <c r="DE12" s="621"/>
      <c r="DF12" s="621"/>
      <c r="DG12" s="621"/>
      <c r="DH12" s="621"/>
      <c r="DI12" s="621"/>
      <c r="DJ12" s="621"/>
      <c r="DK12" s="621"/>
      <c r="DL12" s="621"/>
      <c r="DM12" s="621"/>
      <c r="DN12" s="621"/>
      <c r="DO12" s="621"/>
      <c r="DP12" s="622"/>
      <c r="DQ12" s="626">
        <v>241716</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39241</v>
      </c>
      <c r="S13" s="621"/>
      <c r="T13" s="621"/>
      <c r="U13" s="621"/>
      <c r="V13" s="621"/>
      <c r="W13" s="621"/>
      <c r="X13" s="621"/>
      <c r="Y13" s="622"/>
      <c r="Z13" s="673">
        <v>0.2</v>
      </c>
      <c r="AA13" s="673"/>
      <c r="AB13" s="673"/>
      <c r="AC13" s="673"/>
      <c r="AD13" s="674">
        <v>39241</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2992124</v>
      </c>
      <c r="BH13" s="621"/>
      <c r="BI13" s="621"/>
      <c r="BJ13" s="621"/>
      <c r="BK13" s="621"/>
      <c r="BL13" s="621"/>
      <c r="BM13" s="621"/>
      <c r="BN13" s="622"/>
      <c r="BO13" s="673">
        <v>48.1</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2376123</v>
      </c>
      <c r="CS13" s="621"/>
      <c r="CT13" s="621"/>
      <c r="CU13" s="621"/>
      <c r="CV13" s="621"/>
      <c r="CW13" s="621"/>
      <c r="CX13" s="621"/>
      <c r="CY13" s="622"/>
      <c r="CZ13" s="673">
        <v>10.9</v>
      </c>
      <c r="DA13" s="673"/>
      <c r="DB13" s="673"/>
      <c r="DC13" s="673"/>
      <c r="DD13" s="626">
        <v>514350</v>
      </c>
      <c r="DE13" s="621"/>
      <c r="DF13" s="621"/>
      <c r="DG13" s="621"/>
      <c r="DH13" s="621"/>
      <c r="DI13" s="621"/>
      <c r="DJ13" s="621"/>
      <c r="DK13" s="621"/>
      <c r="DL13" s="621"/>
      <c r="DM13" s="621"/>
      <c r="DN13" s="621"/>
      <c r="DO13" s="621"/>
      <c r="DP13" s="622"/>
      <c r="DQ13" s="626">
        <v>1943142</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166358</v>
      </c>
      <c r="BH14" s="621"/>
      <c r="BI14" s="621"/>
      <c r="BJ14" s="621"/>
      <c r="BK14" s="621"/>
      <c r="BL14" s="621"/>
      <c r="BM14" s="621"/>
      <c r="BN14" s="622"/>
      <c r="BO14" s="673">
        <v>2.7</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698877</v>
      </c>
      <c r="CS14" s="621"/>
      <c r="CT14" s="621"/>
      <c r="CU14" s="621"/>
      <c r="CV14" s="621"/>
      <c r="CW14" s="621"/>
      <c r="CX14" s="621"/>
      <c r="CY14" s="622"/>
      <c r="CZ14" s="673">
        <v>3.2</v>
      </c>
      <c r="DA14" s="673"/>
      <c r="DB14" s="673"/>
      <c r="DC14" s="673"/>
      <c r="DD14" s="626">
        <v>13997</v>
      </c>
      <c r="DE14" s="621"/>
      <c r="DF14" s="621"/>
      <c r="DG14" s="621"/>
      <c r="DH14" s="621"/>
      <c r="DI14" s="621"/>
      <c r="DJ14" s="621"/>
      <c r="DK14" s="621"/>
      <c r="DL14" s="621"/>
      <c r="DM14" s="621"/>
      <c r="DN14" s="621"/>
      <c r="DO14" s="621"/>
      <c r="DP14" s="622"/>
      <c r="DQ14" s="626">
        <v>670481</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19359</v>
      </c>
      <c r="S15" s="621"/>
      <c r="T15" s="621"/>
      <c r="U15" s="621"/>
      <c r="V15" s="621"/>
      <c r="W15" s="621"/>
      <c r="X15" s="621"/>
      <c r="Y15" s="622"/>
      <c r="Z15" s="673">
        <v>0.1</v>
      </c>
      <c r="AA15" s="673"/>
      <c r="AB15" s="673"/>
      <c r="AC15" s="673"/>
      <c r="AD15" s="674">
        <v>19359</v>
      </c>
      <c r="AE15" s="674"/>
      <c r="AF15" s="674"/>
      <c r="AG15" s="674"/>
      <c r="AH15" s="674"/>
      <c r="AI15" s="674"/>
      <c r="AJ15" s="674"/>
      <c r="AK15" s="674"/>
      <c r="AL15" s="643">
        <v>0.2</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309114</v>
      </c>
      <c r="BH15" s="621"/>
      <c r="BI15" s="621"/>
      <c r="BJ15" s="621"/>
      <c r="BK15" s="621"/>
      <c r="BL15" s="621"/>
      <c r="BM15" s="621"/>
      <c r="BN15" s="622"/>
      <c r="BO15" s="673">
        <v>5</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1902183</v>
      </c>
      <c r="CS15" s="621"/>
      <c r="CT15" s="621"/>
      <c r="CU15" s="621"/>
      <c r="CV15" s="621"/>
      <c r="CW15" s="621"/>
      <c r="CX15" s="621"/>
      <c r="CY15" s="622"/>
      <c r="CZ15" s="673">
        <v>8.6999999999999993</v>
      </c>
      <c r="DA15" s="673"/>
      <c r="DB15" s="673"/>
      <c r="DC15" s="673"/>
      <c r="DD15" s="626">
        <v>196820</v>
      </c>
      <c r="DE15" s="621"/>
      <c r="DF15" s="621"/>
      <c r="DG15" s="621"/>
      <c r="DH15" s="621"/>
      <c r="DI15" s="621"/>
      <c r="DJ15" s="621"/>
      <c r="DK15" s="621"/>
      <c r="DL15" s="621"/>
      <c r="DM15" s="621"/>
      <c r="DN15" s="621"/>
      <c r="DO15" s="621"/>
      <c r="DP15" s="622"/>
      <c r="DQ15" s="626">
        <v>1558683</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5691396</v>
      </c>
      <c r="S16" s="621"/>
      <c r="T16" s="621"/>
      <c r="U16" s="621"/>
      <c r="V16" s="621"/>
      <c r="W16" s="621"/>
      <c r="X16" s="621"/>
      <c r="Y16" s="622"/>
      <c r="Z16" s="673">
        <v>25.7</v>
      </c>
      <c r="AA16" s="673"/>
      <c r="AB16" s="673"/>
      <c r="AC16" s="673"/>
      <c r="AD16" s="674">
        <v>4985119</v>
      </c>
      <c r="AE16" s="674"/>
      <c r="AF16" s="674"/>
      <c r="AG16" s="674"/>
      <c r="AH16" s="674"/>
      <c r="AI16" s="674"/>
      <c r="AJ16" s="674"/>
      <c r="AK16" s="674"/>
      <c r="AL16" s="643">
        <v>41.8</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4985119</v>
      </c>
      <c r="S17" s="621"/>
      <c r="T17" s="621"/>
      <c r="U17" s="621"/>
      <c r="V17" s="621"/>
      <c r="W17" s="621"/>
      <c r="X17" s="621"/>
      <c r="Y17" s="622"/>
      <c r="Z17" s="673">
        <v>22.5</v>
      </c>
      <c r="AA17" s="673"/>
      <c r="AB17" s="673"/>
      <c r="AC17" s="673"/>
      <c r="AD17" s="674">
        <v>4985119</v>
      </c>
      <c r="AE17" s="674"/>
      <c r="AF17" s="674"/>
      <c r="AG17" s="674"/>
      <c r="AH17" s="674"/>
      <c r="AI17" s="674"/>
      <c r="AJ17" s="674"/>
      <c r="AK17" s="674"/>
      <c r="AL17" s="643">
        <v>41.8</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2165059</v>
      </c>
      <c r="CS17" s="621"/>
      <c r="CT17" s="621"/>
      <c r="CU17" s="621"/>
      <c r="CV17" s="621"/>
      <c r="CW17" s="621"/>
      <c r="CX17" s="621"/>
      <c r="CY17" s="622"/>
      <c r="CZ17" s="673">
        <v>9.9</v>
      </c>
      <c r="DA17" s="673"/>
      <c r="DB17" s="673"/>
      <c r="DC17" s="673"/>
      <c r="DD17" s="626" t="s">
        <v>113</v>
      </c>
      <c r="DE17" s="621"/>
      <c r="DF17" s="621"/>
      <c r="DG17" s="621"/>
      <c r="DH17" s="621"/>
      <c r="DI17" s="621"/>
      <c r="DJ17" s="621"/>
      <c r="DK17" s="621"/>
      <c r="DL17" s="621"/>
      <c r="DM17" s="621"/>
      <c r="DN17" s="621"/>
      <c r="DO17" s="621"/>
      <c r="DP17" s="622"/>
      <c r="DQ17" s="626">
        <v>2159161</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706277</v>
      </c>
      <c r="S18" s="621"/>
      <c r="T18" s="621"/>
      <c r="U18" s="621"/>
      <c r="V18" s="621"/>
      <c r="W18" s="621"/>
      <c r="X18" s="621"/>
      <c r="Y18" s="622"/>
      <c r="Z18" s="673">
        <v>3.2</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434837</v>
      </c>
      <c r="BH19" s="621"/>
      <c r="BI19" s="621"/>
      <c r="BJ19" s="621"/>
      <c r="BK19" s="621"/>
      <c r="BL19" s="621"/>
      <c r="BM19" s="621"/>
      <c r="BN19" s="622"/>
      <c r="BO19" s="673">
        <v>7</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13025095</v>
      </c>
      <c r="S20" s="621"/>
      <c r="T20" s="621"/>
      <c r="U20" s="621"/>
      <c r="V20" s="621"/>
      <c r="W20" s="621"/>
      <c r="X20" s="621"/>
      <c r="Y20" s="622"/>
      <c r="Z20" s="673">
        <v>58.8</v>
      </c>
      <c r="AA20" s="673"/>
      <c r="AB20" s="673"/>
      <c r="AC20" s="673"/>
      <c r="AD20" s="674">
        <v>11895018</v>
      </c>
      <c r="AE20" s="674"/>
      <c r="AF20" s="674"/>
      <c r="AG20" s="674"/>
      <c r="AH20" s="674"/>
      <c r="AI20" s="674"/>
      <c r="AJ20" s="674"/>
      <c r="AK20" s="674"/>
      <c r="AL20" s="643">
        <v>99.7</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434837</v>
      </c>
      <c r="BH20" s="621"/>
      <c r="BI20" s="621"/>
      <c r="BJ20" s="621"/>
      <c r="BK20" s="621"/>
      <c r="BL20" s="621"/>
      <c r="BM20" s="621"/>
      <c r="BN20" s="622"/>
      <c r="BO20" s="673">
        <v>7</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21795940</v>
      </c>
      <c r="CS20" s="621"/>
      <c r="CT20" s="621"/>
      <c r="CU20" s="621"/>
      <c r="CV20" s="621"/>
      <c r="CW20" s="621"/>
      <c r="CX20" s="621"/>
      <c r="CY20" s="622"/>
      <c r="CZ20" s="673">
        <v>100</v>
      </c>
      <c r="DA20" s="673"/>
      <c r="DB20" s="673"/>
      <c r="DC20" s="673"/>
      <c r="DD20" s="626">
        <v>2697655</v>
      </c>
      <c r="DE20" s="621"/>
      <c r="DF20" s="621"/>
      <c r="DG20" s="621"/>
      <c r="DH20" s="621"/>
      <c r="DI20" s="621"/>
      <c r="DJ20" s="621"/>
      <c r="DK20" s="621"/>
      <c r="DL20" s="621"/>
      <c r="DM20" s="621"/>
      <c r="DN20" s="621"/>
      <c r="DO20" s="621"/>
      <c r="DP20" s="622"/>
      <c r="DQ20" s="626">
        <v>14522360</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5759</v>
      </c>
      <c r="S21" s="621"/>
      <c r="T21" s="621"/>
      <c r="U21" s="621"/>
      <c r="V21" s="621"/>
      <c r="W21" s="621"/>
      <c r="X21" s="621"/>
      <c r="Y21" s="622"/>
      <c r="Z21" s="673">
        <v>0</v>
      </c>
      <c r="AA21" s="673"/>
      <c r="AB21" s="673"/>
      <c r="AC21" s="673"/>
      <c r="AD21" s="674">
        <v>5759</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11037</v>
      </c>
      <c r="BH21" s="621"/>
      <c r="BI21" s="621"/>
      <c r="BJ21" s="621"/>
      <c r="BK21" s="621"/>
      <c r="BL21" s="621"/>
      <c r="BM21" s="621"/>
      <c r="BN21" s="622"/>
      <c r="BO21" s="673">
        <v>0.2</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74055</v>
      </c>
      <c r="S22" s="621"/>
      <c r="T22" s="621"/>
      <c r="U22" s="621"/>
      <c r="V22" s="621"/>
      <c r="W22" s="621"/>
      <c r="X22" s="621"/>
      <c r="Y22" s="622"/>
      <c r="Z22" s="673">
        <v>0.3</v>
      </c>
      <c r="AA22" s="673"/>
      <c r="AB22" s="673"/>
      <c r="AC22" s="673"/>
      <c r="AD22" s="674">
        <v>3</v>
      </c>
      <c r="AE22" s="674"/>
      <c r="AF22" s="674"/>
      <c r="AG22" s="674"/>
      <c r="AH22" s="674"/>
      <c r="AI22" s="674"/>
      <c r="AJ22" s="674"/>
      <c r="AK22" s="674"/>
      <c r="AL22" s="643">
        <v>0</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350936</v>
      </c>
      <c r="S23" s="621"/>
      <c r="T23" s="621"/>
      <c r="U23" s="621"/>
      <c r="V23" s="621"/>
      <c r="W23" s="621"/>
      <c r="X23" s="621"/>
      <c r="Y23" s="622"/>
      <c r="Z23" s="673">
        <v>1.6</v>
      </c>
      <c r="AA23" s="673"/>
      <c r="AB23" s="673"/>
      <c r="AC23" s="673"/>
      <c r="AD23" s="674">
        <v>2369</v>
      </c>
      <c r="AE23" s="674"/>
      <c r="AF23" s="674"/>
      <c r="AG23" s="674"/>
      <c r="AH23" s="674"/>
      <c r="AI23" s="674"/>
      <c r="AJ23" s="674"/>
      <c r="AK23" s="674"/>
      <c r="AL23" s="643">
        <v>0</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423800</v>
      </c>
      <c r="BH23" s="621"/>
      <c r="BI23" s="621"/>
      <c r="BJ23" s="621"/>
      <c r="BK23" s="621"/>
      <c r="BL23" s="621"/>
      <c r="BM23" s="621"/>
      <c r="BN23" s="622"/>
      <c r="BO23" s="673">
        <v>6.8</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86744</v>
      </c>
      <c r="S24" s="621"/>
      <c r="T24" s="621"/>
      <c r="U24" s="621"/>
      <c r="V24" s="621"/>
      <c r="W24" s="621"/>
      <c r="X24" s="621"/>
      <c r="Y24" s="622"/>
      <c r="Z24" s="673">
        <v>0.4</v>
      </c>
      <c r="AA24" s="673"/>
      <c r="AB24" s="673"/>
      <c r="AC24" s="673"/>
      <c r="AD24" s="674">
        <v>697</v>
      </c>
      <c r="AE24" s="674"/>
      <c r="AF24" s="674"/>
      <c r="AG24" s="674"/>
      <c r="AH24" s="674"/>
      <c r="AI24" s="674"/>
      <c r="AJ24" s="674"/>
      <c r="AK24" s="674"/>
      <c r="AL24" s="643">
        <v>0</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8121692</v>
      </c>
      <c r="CS24" s="671"/>
      <c r="CT24" s="671"/>
      <c r="CU24" s="671"/>
      <c r="CV24" s="671"/>
      <c r="CW24" s="671"/>
      <c r="CX24" s="671"/>
      <c r="CY24" s="718"/>
      <c r="CZ24" s="722">
        <v>37.299999999999997</v>
      </c>
      <c r="DA24" s="723"/>
      <c r="DB24" s="723"/>
      <c r="DC24" s="724"/>
      <c r="DD24" s="717">
        <v>5925745</v>
      </c>
      <c r="DE24" s="671"/>
      <c r="DF24" s="671"/>
      <c r="DG24" s="671"/>
      <c r="DH24" s="671"/>
      <c r="DI24" s="671"/>
      <c r="DJ24" s="671"/>
      <c r="DK24" s="718"/>
      <c r="DL24" s="717">
        <v>5697321</v>
      </c>
      <c r="DM24" s="671"/>
      <c r="DN24" s="671"/>
      <c r="DO24" s="671"/>
      <c r="DP24" s="671"/>
      <c r="DQ24" s="671"/>
      <c r="DR24" s="671"/>
      <c r="DS24" s="671"/>
      <c r="DT24" s="671"/>
      <c r="DU24" s="671"/>
      <c r="DV24" s="718"/>
      <c r="DW24" s="719">
        <v>45.4</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2016063</v>
      </c>
      <c r="S25" s="621"/>
      <c r="T25" s="621"/>
      <c r="U25" s="621"/>
      <c r="V25" s="621"/>
      <c r="W25" s="621"/>
      <c r="X25" s="621"/>
      <c r="Y25" s="622"/>
      <c r="Z25" s="673">
        <v>9.1</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3234951</v>
      </c>
      <c r="CS25" s="639"/>
      <c r="CT25" s="639"/>
      <c r="CU25" s="639"/>
      <c r="CV25" s="639"/>
      <c r="CW25" s="639"/>
      <c r="CX25" s="639"/>
      <c r="CY25" s="640"/>
      <c r="CZ25" s="623">
        <v>14.8</v>
      </c>
      <c r="DA25" s="641"/>
      <c r="DB25" s="641"/>
      <c r="DC25" s="642"/>
      <c r="DD25" s="626">
        <v>2840225</v>
      </c>
      <c r="DE25" s="639"/>
      <c r="DF25" s="639"/>
      <c r="DG25" s="639"/>
      <c r="DH25" s="639"/>
      <c r="DI25" s="639"/>
      <c r="DJ25" s="639"/>
      <c r="DK25" s="640"/>
      <c r="DL25" s="626">
        <v>2612716</v>
      </c>
      <c r="DM25" s="639"/>
      <c r="DN25" s="639"/>
      <c r="DO25" s="639"/>
      <c r="DP25" s="639"/>
      <c r="DQ25" s="639"/>
      <c r="DR25" s="639"/>
      <c r="DS25" s="639"/>
      <c r="DT25" s="639"/>
      <c r="DU25" s="639"/>
      <c r="DV25" s="640"/>
      <c r="DW25" s="643">
        <v>20.8</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1972964</v>
      </c>
      <c r="CS26" s="621"/>
      <c r="CT26" s="621"/>
      <c r="CU26" s="621"/>
      <c r="CV26" s="621"/>
      <c r="CW26" s="621"/>
      <c r="CX26" s="621"/>
      <c r="CY26" s="622"/>
      <c r="CZ26" s="623">
        <v>9.1</v>
      </c>
      <c r="DA26" s="641"/>
      <c r="DB26" s="641"/>
      <c r="DC26" s="642"/>
      <c r="DD26" s="626">
        <v>1840399</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1080652</v>
      </c>
      <c r="S27" s="621"/>
      <c r="T27" s="621"/>
      <c r="U27" s="621"/>
      <c r="V27" s="621"/>
      <c r="W27" s="621"/>
      <c r="X27" s="621"/>
      <c r="Y27" s="622"/>
      <c r="Z27" s="673">
        <v>4.9000000000000004</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6223254</v>
      </c>
      <c r="BH27" s="621"/>
      <c r="BI27" s="621"/>
      <c r="BJ27" s="621"/>
      <c r="BK27" s="621"/>
      <c r="BL27" s="621"/>
      <c r="BM27" s="621"/>
      <c r="BN27" s="622"/>
      <c r="BO27" s="673">
        <v>100</v>
      </c>
      <c r="BP27" s="673"/>
      <c r="BQ27" s="673"/>
      <c r="BR27" s="673"/>
      <c r="BS27" s="626">
        <v>75188</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2721682</v>
      </c>
      <c r="CS27" s="639"/>
      <c r="CT27" s="639"/>
      <c r="CU27" s="639"/>
      <c r="CV27" s="639"/>
      <c r="CW27" s="639"/>
      <c r="CX27" s="639"/>
      <c r="CY27" s="640"/>
      <c r="CZ27" s="623">
        <v>12.5</v>
      </c>
      <c r="DA27" s="641"/>
      <c r="DB27" s="641"/>
      <c r="DC27" s="642"/>
      <c r="DD27" s="626">
        <v>926359</v>
      </c>
      <c r="DE27" s="639"/>
      <c r="DF27" s="639"/>
      <c r="DG27" s="639"/>
      <c r="DH27" s="639"/>
      <c r="DI27" s="639"/>
      <c r="DJ27" s="639"/>
      <c r="DK27" s="640"/>
      <c r="DL27" s="626">
        <v>925444</v>
      </c>
      <c r="DM27" s="639"/>
      <c r="DN27" s="639"/>
      <c r="DO27" s="639"/>
      <c r="DP27" s="639"/>
      <c r="DQ27" s="639"/>
      <c r="DR27" s="639"/>
      <c r="DS27" s="639"/>
      <c r="DT27" s="639"/>
      <c r="DU27" s="639"/>
      <c r="DV27" s="640"/>
      <c r="DW27" s="643">
        <v>7.4</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281554</v>
      </c>
      <c r="S28" s="621"/>
      <c r="T28" s="621"/>
      <c r="U28" s="621"/>
      <c r="V28" s="621"/>
      <c r="W28" s="621"/>
      <c r="X28" s="621"/>
      <c r="Y28" s="622"/>
      <c r="Z28" s="673">
        <v>1.3</v>
      </c>
      <c r="AA28" s="673"/>
      <c r="AB28" s="673"/>
      <c r="AC28" s="673"/>
      <c r="AD28" s="674">
        <v>2284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2165059</v>
      </c>
      <c r="CS28" s="621"/>
      <c r="CT28" s="621"/>
      <c r="CU28" s="621"/>
      <c r="CV28" s="621"/>
      <c r="CW28" s="621"/>
      <c r="CX28" s="621"/>
      <c r="CY28" s="622"/>
      <c r="CZ28" s="623">
        <v>9.9</v>
      </c>
      <c r="DA28" s="641"/>
      <c r="DB28" s="641"/>
      <c r="DC28" s="642"/>
      <c r="DD28" s="626">
        <v>2159161</v>
      </c>
      <c r="DE28" s="621"/>
      <c r="DF28" s="621"/>
      <c r="DG28" s="621"/>
      <c r="DH28" s="621"/>
      <c r="DI28" s="621"/>
      <c r="DJ28" s="621"/>
      <c r="DK28" s="622"/>
      <c r="DL28" s="626">
        <v>2159161</v>
      </c>
      <c r="DM28" s="621"/>
      <c r="DN28" s="621"/>
      <c r="DO28" s="621"/>
      <c r="DP28" s="621"/>
      <c r="DQ28" s="621"/>
      <c r="DR28" s="621"/>
      <c r="DS28" s="621"/>
      <c r="DT28" s="621"/>
      <c r="DU28" s="621"/>
      <c r="DV28" s="622"/>
      <c r="DW28" s="643">
        <v>17.2</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295943</v>
      </c>
      <c r="S29" s="621"/>
      <c r="T29" s="621"/>
      <c r="U29" s="621"/>
      <c r="V29" s="621"/>
      <c r="W29" s="621"/>
      <c r="X29" s="621"/>
      <c r="Y29" s="622"/>
      <c r="Z29" s="673">
        <v>1.3</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2165040</v>
      </c>
      <c r="CS29" s="639"/>
      <c r="CT29" s="639"/>
      <c r="CU29" s="639"/>
      <c r="CV29" s="639"/>
      <c r="CW29" s="639"/>
      <c r="CX29" s="639"/>
      <c r="CY29" s="640"/>
      <c r="CZ29" s="623">
        <v>9.9</v>
      </c>
      <c r="DA29" s="641"/>
      <c r="DB29" s="641"/>
      <c r="DC29" s="642"/>
      <c r="DD29" s="626">
        <v>2159142</v>
      </c>
      <c r="DE29" s="639"/>
      <c r="DF29" s="639"/>
      <c r="DG29" s="639"/>
      <c r="DH29" s="639"/>
      <c r="DI29" s="639"/>
      <c r="DJ29" s="639"/>
      <c r="DK29" s="640"/>
      <c r="DL29" s="626">
        <v>2159142</v>
      </c>
      <c r="DM29" s="639"/>
      <c r="DN29" s="639"/>
      <c r="DO29" s="639"/>
      <c r="DP29" s="639"/>
      <c r="DQ29" s="639"/>
      <c r="DR29" s="639"/>
      <c r="DS29" s="639"/>
      <c r="DT29" s="639"/>
      <c r="DU29" s="639"/>
      <c r="DV29" s="640"/>
      <c r="DW29" s="643">
        <v>17.2</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947799</v>
      </c>
      <c r="S30" s="621"/>
      <c r="T30" s="621"/>
      <c r="U30" s="621"/>
      <c r="V30" s="621"/>
      <c r="W30" s="621"/>
      <c r="X30" s="621"/>
      <c r="Y30" s="622"/>
      <c r="Z30" s="673">
        <v>4.3</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98.9</v>
      </c>
      <c r="BH30" s="687"/>
      <c r="BI30" s="687"/>
      <c r="BJ30" s="687"/>
      <c r="BK30" s="687"/>
      <c r="BL30" s="687"/>
      <c r="BM30" s="688">
        <v>93.6</v>
      </c>
      <c r="BN30" s="687"/>
      <c r="BO30" s="687"/>
      <c r="BP30" s="687"/>
      <c r="BQ30" s="689"/>
      <c r="BR30" s="686">
        <v>98.9</v>
      </c>
      <c r="BS30" s="687"/>
      <c r="BT30" s="687"/>
      <c r="BU30" s="687"/>
      <c r="BV30" s="687"/>
      <c r="BW30" s="687"/>
      <c r="BX30" s="688">
        <v>92.9</v>
      </c>
      <c r="BY30" s="687"/>
      <c r="BZ30" s="687"/>
      <c r="CA30" s="687"/>
      <c r="CB30" s="689"/>
      <c r="CD30" s="692"/>
      <c r="CE30" s="693"/>
      <c r="CF30" s="657" t="s">
        <v>295</v>
      </c>
      <c r="CG30" s="654"/>
      <c r="CH30" s="654"/>
      <c r="CI30" s="654"/>
      <c r="CJ30" s="654"/>
      <c r="CK30" s="654"/>
      <c r="CL30" s="654"/>
      <c r="CM30" s="654"/>
      <c r="CN30" s="654"/>
      <c r="CO30" s="654"/>
      <c r="CP30" s="654"/>
      <c r="CQ30" s="655"/>
      <c r="CR30" s="620">
        <v>2012881</v>
      </c>
      <c r="CS30" s="621"/>
      <c r="CT30" s="621"/>
      <c r="CU30" s="621"/>
      <c r="CV30" s="621"/>
      <c r="CW30" s="621"/>
      <c r="CX30" s="621"/>
      <c r="CY30" s="622"/>
      <c r="CZ30" s="623">
        <v>9.1999999999999993</v>
      </c>
      <c r="DA30" s="641"/>
      <c r="DB30" s="641"/>
      <c r="DC30" s="642"/>
      <c r="DD30" s="626">
        <v>2007400</v>
      </c>
      <c r="DE30" s="621"/>
      <c r="DF30" s="621"/>
      <c r="DG30" s="621"/>
      <c r="DH30" s="621"/>
      <c r="DI30" s="621"/>
      <c r="DJ30" s="621"/>
      <c r="DK30" s="622"/>
      <c r="DL30" s="626">
        <v>2007400</v>
      </c>
      <c r="DM30" s="621"/>
      <c r="DN30" s="621"/>
      <c r="DO30" s="621"/>
      <c r="DP30" s="621"/>
      <c r="DQ30" s="621"/>
      <c r="DR30" s="621"/>
      <c r="DS30" s="621"/>
      <c r="DT30" s="621"/>
      <c r="DU30" s="621"/>
      <c r="DV30" s="622"/>
      <c r="DW30" s="643">
        <v>16</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883063</v>
      </c>
      <c r="S31" s="621"/>
      <c r="T31" s="621"/>
      <c r="U31" s="621"/>
      <c r="V31" s="621"/>
      <c r="W31" s="621"/>
      <c r="X31" s="621"/>
      <c r="Y31" s="622"/>
      <c r="Z31" s="673">
        <v>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98.9</v>
      </c>
      <c r="BH31" s="639"/>
      <c r="BI31" s="639"/>
      <c r="BJ31" s="639"/>
      <c r="BK31" s="639"/>
      <c r="BL31" s="639"/>
      <c r="BM31" s="675">
        <v>96</v>
      </c>
      <c r="BN31" s="685"/>
      <c r="BO31" s="685"/>
      <c r="BP31" s="685"/>
      <c r="BQ31" s="649"/>
      <c r="BR31" s="684">
        <v>99</v>
      </c>
      <c r="BS31" s="639"/>
      <c r="BT31" s="639"/>
      <c r="BU31" s="639"/>
      <c r="BV31" s="639"/>
      <c r="BW31" s="639"/>
      <c r="BX31" s="675">
        <v>95.8</v>
      </c>
      <c r="BY31" s="685"/>
      <c r="BZ31" s="685"/>
      <c r="CA31" s="685"/>
      <c r="CB31" s="649"/>
      <c r="CD31" s="692"/>
      <c r="CE31" s="693"/>
      <c r="CF31" s="657" t="s">
        <v>299</v>
      </c>
      <c r="CG31" s="654"/>
      <c r="CH31" s="654"/>
      <c r="CI31" s="654"/>
      <c r="CJ31" s="654"/>
      <c r="CK31" s="654"/>
      <c r="CL31" s="654"/>
      <c r="CM31" s="654"/>
      <c r="CN31" s="654"/>
      <c r="CO31" s="654"/>
      <c r="CP31" s="654"/>
      <c r="CQ31" s="655"/>
      <c r="CR31" s="620">
        <v>152159</v>
      </c>
      <c r="CS31" s="639"/>
      <c r="CT31" s="639"/>
      <c r="CU31" s="639"/>
      <c r="CV31" s="639"/>
      <c r="CW31" s="639"/>
      <c r="CX31" s="639"/>
      <c r="CY31" s="640"/>
      <c r="CZ31" s="623">
        <v>0.7</v>
      </c>
      <c r="DA31" s="641"/>
      <c r="DB31" s="641"/>
      <c r="DC31" s="642"/>
      <c r="DD31" s="626">
        <v>151742</v>
      </c>
      <c r="DE31" s="639"/>
      <c r="DF31" s="639"/>
      <c r="DG31" s="639"/>
      <c r="DH31" s="639"/>
      <c r="DI31" s="639"/>
      <c r="DJ31" s="639"/>
      <c r="DK31" s="640"/>
      <c r="DL31" s="626">
        <v>151742</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749725</v>
      </c>
      <c r="S32" s="621"/>
      <c r="T32" s="621"/>
      <c r="U32" s="621"/>
      <c r="V32" s="621"/>
      <c r="W32" s="621"/>
      <c r="X32" s="621"/>
      <c r="Y32" s="622"/>
      <c r="Z32" s="673">
        <v>3.4</v>
      </c>
      <c r="AA32" s="673"/>
      <c r="AB32" s="673"/>
      <c r="AC32" s="673"/>
      <c r="AD32" s="674">
        <v>19014</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98.8</v>
      </c>
      <c r="BH32" s="605"/>
      <c r="BI32" s="605"/>
      <c r="BJ32" s="605"/>
      <c r="BK32" s="605"/>
      <c r="BL32" s="605"/>
      <c r="BM32" s="668">
        <v>91.9</v>
      </c>
      <c r="BN32" s="605"/>
      <c r="BO32" s="605"/>
      <c r="BP32" s="605"/>
      <c r="BQ32" s="662"/>
      <c r="BR32" s="683">
        <v>98.7</v>
      </c>
      <c r="BS32" s="605"/>
      <c r="BT32" s="605"/>
      <c r="BU32" s="605"/>
      <c r="BV32" s="605"/>
      <c r="BW32" s="605"/>
      <c r="BX32" s="668">
        <v>90.5</v>
      </c>
      <c r="BY32" s="605"/>
      <c r="BZ32" s="605"/>
      <c r="CA32" s="605"/>
      <c r="CB32" s="662"/>
      <c r="CD32" s="694"/>
      <c r="CE32" s="695"/>
      <c r="CF32" s="657" t="s">
        <v>302</v>
      </c>
      <c r="CG32" s="654"/>
      <c r="CH32" s="654"/>
      <c r="CI32" s="654"/>
      <c r="CJ32" s="654"/>
      <c r="CK32" s="654"/>
      <c r="CL32" s="654"/>
      <c r="CM32" s="654"/>
      <c r="CN32" s="654"/>
      <c r="CO32" s="654"/>
      <c r="CP32" s="654"/>
      <c r="CQ32" s="655"/>
      <c r="CR32" s="620">
        <v>19</v>
      </c>
      <c r="CS32" s="621"/>
      <c r="CT32" s="621"/>
      <c r="CU32" s="621"/>
      <c r="CV32" s="621"/>
      <c r="CW32" s="621"/>
      <c r="CX32" s="621"/>
      <c r="CY32" s="622"/>
      <c r="CZ32" s="623">
        <v>0</v>
      </c>
      <c r="DA32" s="641"/>
      <c r="DB32" s="641"/>
      <c r="DC32" s="642"/>
      <c r="DD32" s="626">
        <v>19</v>
      </c>
      <c r="DE32" s="621"/>
      <c r="DF32" s="621"/>
      <c r="DG32" s="621"/>
      <c r="DH32" s="621"/>
      <c r="DI32" s="621"/>
      <c r="DJ32" s="621"/>
      <c r="DK32" s="622"/>
      <c r="DL32" s="626">
        <v>19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2357009</v>
      </c>
      <c r="S33" s="621"/>
      <c r="T33" s="621"/>
      <c r="U33" s="621"/>
      <c r="V33" s="621"/>
      <c r="W33" s="621"/>
      <c r="X33" s="621"/>
      <c r="Y33" s="622"/>
      <c r="Z33" s="673">
        <v>10.6</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10976593</v>
      </c>
      <c r="CS33" s="639"/>
      <c r="CT33" s="639"/>
      <c r="CU33" s="639"/>
      <c r="CV33" s="639"/>
      <c r="CW33" s="639"/>
      <c r="CX33" s="639"/>
      <c r="CY33" s="640"/>
      <c r="CZ33" s="623">
        <v>50.4</v>
      </c>
      <c r="DA33" s="641"/>
      <c r="DB33" s="641"/>
      <c r="DC33" s="642"/>
      <c r="DD33" s="626">
        <v>8132327</v>
      </c>
      <c r="DE33" s="639"/>
      <c r="DF33" s="639"/>
      <c r="DG33" s="639"/>
      <c r="DH33" s="639"/>
      <c r="DI33" s="639"/>
      <c r="DJ33" s="639"/>
      <c r="DK33" s="640"/>
      <c r="DL33" s="626">
        <v>5298167</v>
      </c>
      <c r="DM33" s="639"/>
      <c r="DN33" s="639"/>
      <c r="DO33" s="639"/>
      <c r="DP33" s="639"/>
      <c r="DQ33" s="639"/>
      <c r="DR33" s="639"/>
      <c r="DS33" s="639"/>
      <c r="DT33" s="639"/>
      <c r="DU33" s="639"/>
      <c r="DV33" s="640"/>
      <c r="DW33" s="643">
        <v>42.3</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3596252</v>
      </c>
      <c r="CS34" s="621"/>
      <c r="CT34" s="621"/>
      <c r="CU34" s="621"/>
      <c r="CV34" s="621"/>
      <c r="CW34" s="621"/>
      <c r="CX34" s="621"/>
      <c r="CY34" s="622"/>
      <c r="CZ34" s="623">
        <v>16.5</v>
      </c>
      <c r="DA34" s="641"/>
      <c r="DB34" s="641"/>
      <c r="DC34" s="642"/>
      <c r="DD34" s="626">
        <v>2500660</v>
      </c>
      <c r="DE34" s="621"/>
      <c r="DF34" s="621"/>
      <c r="DG34" s="621"/>
      <c r="DH34" s="621"/>
      <c r="DI34" s="621"/>
      <c r="DJ34" s="621"/>
      <c r="DK34" s="622"/>
      <c r="DL34" s="626">
        <v>1969078</v>
      </c>
      <c r="DM34" s="621"/>
      <c r="DN34" s="621"/>
      <c r="DO34" s="621"/>
      <c r="DP34" s="621"/>
      <c r="DQ34" s="621"/>
      <c r="DR34" s="621"/>
      <c r="DS34" s="621"/>
      <c r="DT34" s="621"/>
      <c r="DU34" s="621"/>
      <c r="DV34" s="622"/>
      <c r="DW34" s="643">
        <v>15.7</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612609</v>
      </c>
      <c r="S35" s="621"/>
      <c r="T35" s="621"/>
      <c r="U35" s="621"/>
      <c r="V35" s="621"/>
      <c r="W35" s="621"/>
      <c r="X35" s="621"/>
      <c r="Y35" s="622"/>
      <c r="Z35" s="673">
        <v>2.8</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2895759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27796</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674963</v>
      </c>
      <c r="CS35" s="639"/>
      <c r="CT35" s="639"/>
      <c r="CU35" s="639"/>
      <c r="CV35" s="639"/>
      <c r="CW35" s="639"/>
      <c r="CX35" s="639"/>
      <c r="CY35" s="640"/>
      <c r="CZ35" s="623">
        <v>3.1</v>
      </c>
      <c r="DA35" s="641"/>
      <c r="DB35" s="641"/>
      <c r="DC35" s="642"/>
      <c r="DD35" s="626">
        <v>615172</v>
      </c>
      <c r="DE35" s="639"/>
      <c r="DF35" s="639"/>
      <c r="DG35" s="639"/>
      <c r="DH35" s="639"/>
      <c r="DI35" s="639"/>
      <c r="DJ35" s="639"/>
      <c r="DK35" s="640"/>
      <c r="DL35" s="626">
        <v>221812</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22154397</v>
      </c>
      <c r="S36" s="661"/>
      <c r="T36" s="661"/>
      <c r="U36" s="661"/>
      <c r="V36" s="661"/>
      <c r="W36" s="661"/>
      <c r="X36" s="661"/>
      <c r="Y36" s="664"/>
      <c r="Z36" s="665">
        <v>100</v>
      </c>
      <c r="AA36" s="665"/>
      <c r="AB36" s="665"/>
      <c r="AC36" s="665"/>
      <c r="AD36" s="666">
        <v>11925144</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1269099</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-70151</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3608719</v>
      </c>
      <c r="CS36" s="621"/>
      <c r="CT36" s="621"/>
      <c r="CU36" s="621"/>
      <c r="CV36" s="621"/>
      <c r="CW36" s="621"/>
      <c r="CX36" s="621"/>
      <c r="CY36" s="622"/>
      <c r="CZ36" s="623">
        <v>16.600000000000001</v>
      </c>
      <c r="DA36" s="641"/>
      <c r="DB36" s="641"/>
      <c r="DC36" s="642"/>
      <c r="DD36" s="626">
        <v>2990420</v>
      </c>
      <c r="DE36" s="621"/>
      <c r="DF36" s="621"/>
      <c r="DG36" s="621"/>
      <c r="DH36" s="621"/>
      <c r="DI36" s="621"/>
      <c r="DJ36" s="621"/>
      <c r="DK36" s="622"/>
      <c r="DL36" s="626">
        <v>2462721</v>
      </c>
      <c r="DM36" s="621"/>
      <c r="DN36" s="621"/>
      <c r="DO36" s="621"/>
      <c r="DP36" s="621"/>
      <c r="DQ36" s="621"/>
      <c r="DR36" s="621"/>
      <c r="DS36" s="621"/>
      <c r="DT36" s="621"/>
      <c r="DU36" s="621"/>
      <c r="DV36" s="622"/>
      <c r="DW36" s="643">
        <v>19.600000000000001</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45087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6858</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1187182</v>
      </c>
      <c r="CS37" s="639"/>
      <c r="CT37" s="639"/>
      <c r="CU37" s="639"/>
      <c r="CV37" s="639"/>
      <c r="CW37" s="639"/>
      <c r="CX37" s="639"/>
      <c r="CY37" s="640"/>
      <c r="CZ37" s="623">
        <v>5.4</v>
      </c>
      <c r="DA37" s="641"/>
      <c r="DB37" s="641"/>
      <c r="DC37" s="642"/>
      <c r="DD37" s="626">
        <v>1038055</v>
      </c>
      <c r="DE37" s="639"/>
      <c r="DF37" s="639"/>
      <c r="DG37" s="639"/>
      <c r="DH37" s="639"/>
      <c r="DI37" s="639"/>
      <c r="DJ37" s="639"/>
      <c r="DK37" s="640"/>
      <c r="DL37" s="626">
        <v>836555</v>
      </c>
      <c r="DM37" s="639"/>
      <c r="DN37" s="639"/>
      <c r="DO37" s="639"/>
      <c r="DP37" s="639"/>
      <c r="DQ37" s="639"/>
      <c r="DR37" s="639"/>
      <c r="DS37" s="639"/>
      <c r="DT37" s="639"/>
      <c r="DU37" s="639"/>
      <c r="DV37" s="640"/>
      <c r="DW37" s="643">
        <v>6.7</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12335</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1581573</v>
      </c>
      <c r="CS38" s="621"/>
      <c r="CT38" s="621"/>
      <c r="CU38" s="621"/>
      <c r="CV38" s="621"/>
      <c r="CW38" s="621"/>
      <c r="CX38" s="621"/>
      <c r="CY38" s="622"/>
      <c r="CZ38" s="623">
        <v>7.3</v>
      </c>
      <c r="DA38" s="641"/>
      <c r="DB38" s="641"/>
      <c r="DC38" s="642"/>
      <c r="DD38" s="626">
        <v>1312327</v>
      </c>
      <c r="DE38" s="621"/>
      <c r="DF38" s="621"/>
      <c r="DG38" s="621"/>
      <c r="DH38" s="621"/>
      <c r="DI38" s="621"/>
      <c r="DJ38" s="621"/>
      <c r="DK38" s="622"/>
      <c r="DL38" s="626">
        <v>644556</v>
      </c>
      <c r="DM38" s="621"/>
      <c r="DN38" s="621"/>
      <c r="DO38" s="621"/>
      <c r="DP38" s="621"/>
      <c r="DQ38" s="621"/>
      <c r="DR38" s="621"/>
      <c r="DS38" s="621"/>
      <c r="DT38" s="621"/>
      <c r="DU38" s="621"/>
      <c r="DV38" s="622"/>
      <c r="DW38" s="643">
        <v>5.0999999999999996</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92</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1227486</v>
      </c>
      <c r="CS39" s="639"/>
      <c r="CT39" s="639"/>
      <c r="CU39" s="639"/>
      <c r="CV39" s="639"/>
      <c r="CW39" s="639"/>
      <c r="CX39" s="639"/>
      <c r="CY39" s="640"/>
      <c r="CZ39" s="623">
        <v>5.6</v>
      </c>
      <c r="DA39" s="641"/>
      <c r="DB39" s="641"/>
      <c r="DC39" s="642"/>
      <c r="DD39" s="626">
        <v>712948</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493624</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93</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287600</v>
      </c>
      <c r="CS40" s="621"/>
      <c r="CT40" s="621"/>
      <c r="CU40" s="621"/>
      <c r="CV40" s="621"/>
      <c r="CW40" s="621"/>
      <c r="CX40" s="621"/>
      <c r="CY40" s="622"/>
      <c r="CZ40" s="623">
        <v>1.3</v>
      </c>
      <c r="DA40" s="641"/>
      <c r="DB40" s="641"/>
      <c r="DC40" s="642"/>
      <c r="DD40" s="626">
        <v>800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1087949</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275</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2697655</v>
      </c>
      <c r="CS42" s="621"/>
      <c r="CT42" s="621"/>
      <c r="CU42" s="621"/>
      <c r="CV42" s="621"/>
      <c r="CW42" s="621"/>
      <c r="CX42" s="621"/>
      <c r="CY42" s="622"/>
      <c r="CZ42" s="623">
        <v>12.4</v>
      </c>
      <c r="DA42" s="624"/>
      <c r="DB42" s="624"/>
      <c r="DC42" s="625"/>
      <c r="DD42" s="626">
        <v>464288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68865</v>
      </c>
      <c r="CS43" s="639"/>
      <c r="CT43" s="639"/>
      <c r="CU43" s="639"/>
      <c r="CV43" s="639"/>
      <c r="CW43" s="639"/>
      <c r="CX43" s="639"/>
      <c r="CY43" s="640"/>
      <c r="CZ43" s="623">
        <v>0.3</v>
      </c>
      <c r="DA43" s="641"/>
      <c r="DB43" s="641"/>
      <c r="DC43" s="642"/>
      <c r="DD43" s="626">
        <v>68661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2697655</v>
      </c>
      <c r="CS44" s="621"/>
      <c r="CT44" s="621"/>
      <c r="CU44" s="621"/>
      <c r="CV44" s="621"/>
      <c r="CW44" s="621"/>
      <c r="CX44" s="621"/>
      <c r="CY44" s="622"/>
      <c r="CZ44" s="623">
        <v>12.4</v>
      </c>
      <c r="DA44" s="624"/>
      <c r="DB44" s="624"/>
      <c r="DC44" s="625"/>
      <c r="DD44" s="626">
        <v>464288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593588</v>
      </c>
      <c r="CS45" s="639"/>
      <c r="CT45" s="639"/>
      <c r="CU45" s="639"/>
      <c r="CV45" s="639"/>
      <c r="CW45" s="639"/>
      <c r="CX45" s="639"/>
      <c r="CY45" s="640"/>
      <c r="CZ45" s="623">
        <v>2.7</v>
      </c>
      <c r="DA45" s="641"/>
      <c r="DB45" s="641"/>
      <c r="DC45" s="642"/>
      <c r="DD45" s="626">
        <v>62063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2104067</v>
      </c>
      <c r="CS46" s="621"/>
      <c r="CT46" s="621"/>
      <c r="CU46" s="621"/>
      <c r="CV46" s="621"/>
      <c r="CW46" s="621"/>
      <c r="CX46" s="621"/>
      <c r="CY46" s="622"/>
      <c r="CZ46" s="623">
        <v>9.6999999999999993</v>
      </c>
      <c r="DA46" s="624"/>
      <c r="DB46" s="624"/>
      <c r="DC46" s="625"/>
      <c r="DD46" s="626">
        <v>402225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21795940</v>
      </c>
      <c r="CS49" s="605"/>
      <c r="CT49" s="605"/>
      <c r="CU49" s="605"/>
      <c r="CV49" s="605"/>
      <c r="CW49" s="605"/>
      <c r="CX49" s="605"/>
      <c r="CY49" s="606"/>
      <c r="CZ49" s="607">
        <v>100</v>
      </c>
      <c r="DA49" s="608"/>
      <c r="DB49" s="608"/>
      <c r="DC49" s="609"/>
      <c r="DD49" s="610">
        <v>14522360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22154</v>
      </c>
      <c r="R7" s="1134"/>
      <c r="S7" s="1134"/>
      <c r="T7" s="1134"/>
      <c r="U7" s="1134"/>
      <c r="V7" s="1134">
        <v>21796</v>
      </c>
      <c r="W7" s="1134"/>
      <c r="X7" s="1134"/>
      <c r="Y7" s="1134"/>
      <c r="Z7" s="1134"/>
      <c r="AA7" s="1134">
        <v>358</v>
      </c>
      <c r="AB7" s="1134"/>
      <c r="AC7" s="1134"/>
      <c r="AD7" s="1134"/>
      <c r="AE7" s="1135"/>
      <c r="AF7" s="1136">
        <v>332</v>
      </c>
      <c r="AG7" s="1137"/>
      <c r="AH7" s="1137"/>
      <c r="AI7" s="1137"/>
      <c r="AJ7" s="1138"/>
      <c r="AK7" s="1120">
        <v>948</v>
      </c>
      <c r="AL7" s="1121"/>
      <c r="AM7" s="1121"/>
      <c r="AN7" s="1121"/>
      <c r="AO7" s="1121"/>
      <c r="AP7" s="1121">
        <v>19366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11</v>
      </c>
      <c r="CI7" s="1118"/>
      <c r="CJ7" s="1118"/>
      <c r="CK7" s="1118"/>
      <c r="CL7" s="1119"/>
      <c r="CM7" s="1117">
        <v>72</v>
      </c>
      <c r="CN7" s="1118"/>
      <c r="CO7" s="1118"/>
      <c r="CP7" s="1118"/>
      <c r="CQ7" s="1119"/>
      <c r="CR7" s="1117">
        <v>20</v>
      </c>
      <c r="CS7" s="1118"/>
      <c r="CT7" s="1118"/>
      <c r="CU7" s="1118"/>
      <c r="CV7" s="1119"/>
      <c r="CW7" s="1117">
        <v>33</v>
      </c>
      <c r="CX7" s="1118"/>
      <c r="CY7" s="1118"/>
      <c r="CZ7" s="1118"/>
      <c r="DA7" s="1119"/>
      <c r="DB7" s="1117" t="s">
        <v>546</v>
      </c>
      <c r="DC7" s="1118"/>
      <c r="DD7" s="1118"/>
      <c r="DE7" s="1118"/>
      <c r="DF7" s="1119"/>
      <c r="DG7" s="1117" t="s">
        <v>545</v>
      </c>
      <c r="DH7" s="1118"/>
      <c r="DI7" s="1118"/>
      <c r="DJ7" s="1118"/>
      <c r="DK7" s="1119"/>
      <c r="DL7" s="1117" t="s">
        <v>545</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542</v>
      </c>
      <c r="BT8" s="1044"/>
      <c r="BU8" s="1044"/>
      <c r="BV8" s="1044"/>
      <c r="BW8" s="1044"/>
      <c r="BX8" s="1044"/>
      <c r="BY8" s="1044"/>
      <c r="BZ8" s="1044"/>
      <c r="CA8" s="1044"/>
      <c r="CB8" s="1044"/>
      <c r="CC8" s="1044"/>
      <c r="CD8" s="1044"/>
      <c r="CE8" s="1044"/>
      <c r="CF8" s="1044"/>
      <c r="CG8" s="1045"/>
      <c r="CH8" s="1018">
        <v>1</v>
      </c>
      <c r="CI8" s="1019"/>
      <c r="CJ8" s="1019"/>
      <c r="CK8" s="1019"/>
      <c r="CL8" s="1020"/>
      <c r="CM8" s="1018">
        <v>61</v>
      </c>
      <c r="CN8" s="1019"/>
      <c r="CO8" s="1019"/>
      <c r="CP8" s="1019"/>
      <c r="CQ8" s="1020"/>
      <c r="CR8" s="1018">
        <v>26</v>
      </c>
      <c r="CS8" s="1019"/>
      <c r="CT8" s="1019"/>
      <c r="CU8" s="1019"/>
      <c r="CV8" s="1020"/>
      <c r="CW8" s="1018">
        <v>1</v>
      </c>
      <c r="CX8" s="1019"/>
      <c r="CY8" s="1019"/>
      <c r="CZ8" s="1019"/>
      <c r="DA8" s="1020"/>
      <c r="DB8" s="1018" t="s">
        <v>545</v>
      </c>
      <c r="DC8" s="1019"/>
      <c r="DD8" s="1019"/>
      <c r="DE8" s="1019"/>
      <c r="DF8" s="1020"/>
      <c r="DG8" s="1018" t="s">
        <v>548</v>
      </c>
      <c r="DH8" s="1019"/>
      <c r="DI8" s="1019"/>
      <c r="DJ8" s="1019"/>
      <c r="DK8" s="1020"/>
      <c r="DL8" s="1018" t="s">
        <v>548</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543</v>
      </c>
      <c r="BT9" s="1044"/>
      <c r="BU9" s="1044"/>
      <c r="BV9" s="1044"/>
      <c r="BW9" s="1044"/>
      <c r="BX9" s="1044"/>
      <c r="BY9" s="1044"/>
      <c r="BZ9" s="1044"/>
      <c r="CA9" s="1044"/>
      <c r="CB9" s="1044"/>
      <c r="CC9" s="1044"/>
      <c r="CD9" s="1044"/>
      <c r="CE9" s="1044"/>
      <c r="CF9" s="1044"/>
      <c r="CG9" s="1045"/>
      <c r="CH9" s="1018">
        <v>4</v>
      </c>
      <c r="CI9" s="1019"/>
      <c r="CJ9" s="1019"/>
      <c r="CK9" s="1019"/>
      <c r="CL9" s="1020"/>
      <c r="CM9" s="1018">
        <v>390</v>
      </c>
      <c r="CN9" s="1019"/>
      <c r="CO9" s="1019"/>
      <c r="CP9" s="1019"/>
      <c r="CQ9" s="1020"/>
      <c r="CR9" s="1018">
        <v>5</v>
      </c>
      <c r="CS9" s="1019"/>
      <c r="CT9" s="1019"/>
      <c r="CU9" s="1019"/>
      <c r="CV9" s="1020"/>
      <c r="CW9" s="1018" t="s">
        <v>545</v>
      </c>
      <c r="CX9" s="1019"/>
      <c r="CY9" s="1019"/>
      <c r="CZ9" s="1019"/>
      <c r="DA9" s="1020"/>
      <c r="DB9" s="1018" t="s">
        <v>545</v>
      </c>
      <c r="DC9" s="1019"/>
      <c r="DD9" s="1019"/>
      <c r="DE9" s="1019"/>
      <c r="DF9" s="1020"/>
      <c r="DG9" s="1018" t="s">
        <v>545</v>
      </c>
      <c r="DH9" s="1019"/>
      <c r="DI9" s="1019"/>
      <c r="DJ9" s="1019"/>
      <c r="DK9" s="1020"/>
      <c r="DL9" s="1018" t="s">
        <v>545</v>
      </c>
      <c r="DM9" s="1019"/>
      <c r="DN9" s="1019"/>
      <c r="DO9" s="1019"/>
      <c r="DP9" s="1020"/>
      <c r="DQ9" s="1018" t="s">
        <v>549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544</v>
      </c>
      <c r="BT10" s="1044"/>
      <c r="BU10" s="1044"/>
      <c r="BV10" s="1044"/>
      <c r="BW10" s="1044"/>
      <c r="BX10" s="1044"/>
      <c r="BY10" s="1044"/>
      <c r="BZ10" s="1044"/>
      <c r="CA10" s="1044"/>
      <c r="CB10" s="1044"/>
      <c r="CC10" s="1044"/>
      <c r="CD10" s="1044"/>
      <c r="CE10" s="1044"/>
      <c r="CF10" s="1044"/>
      <c r="CG10" s="1045"/>
      <c r="CH10" s="1018">
        <v>-5</v>
      </c>
      <c r="CI10" s="1019"/>
      <c r="CJ10" s="1019"/>
      <c r="CK10" s="1019"/>
      <c r="CL10" s="1020"/>
      <c r="CM10" s="1018">
        <v>53</v>
      </c>
      <c r="CN10" s="1019"/>
      <c r="CO10" s="1019"/>
      <c r="CP10" s="1019"/>
      <c r="CQ10" s="1020"/>
      <c r="CR10" s="1018">
        <v>14</v>
      </c>
      <c r="CS10" s="1019"/>
      <c r="CT10" s="1019"/>
      <c r="CU10" s="1019"/>
      <c r="CV10" s="1020"/>
      <c r="CW10" s="1018" t="s">
        <v>545</v>
      </c>
      <c r="CX10" s="1019"/>
      <c r="CY10" s="1019"/>
      <c r="CZ10" s="1019"/>
      <c r="DA10" s="1020"/>
      <c r="DB10" s="1018" t="s">
        <v>547</v>
      </c>
      <c r="DC10" s="1019"/>
      <c r="DD10" s="1019"/>
      <c r="DE10" s="1019"/>
      <c r="DF10" s="1020"/>
      <c r="DG10" s="1018" t="s">
        <v>549</v>
      </c>
      <c r="DH10" s="1019"/>
      <c r="DI10" s="1019"/>
      <c r="DJ10" s="1019"/>
      <c r="DK10" s="1020"/>
      <c r="DL10" s="1018" t="s">
        <v>548</v>
      </c>
      <c r="DM10" s="1019"/>
      <c r="DN10" s="1019"/>
      <c r="DO10" s="1019"/>
      <c r="DP10" s="1020"/>
      <c r="DQ10" s="1018" t="s">
        <v>548</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22154</v>
      </c>
      <c r="R23" s="1098"/>
      <c r="S23" s="1098"/>
      <c r="T23" s="1098"/>
      <c r="U23" s="1098"/>
      <c r="V23" s="1098">
        <v>21796</v>
      </c>
      <c r="W23" s="1098"/>
      <c r="X23" s="1098"/>
      <c r="Y23" s="1098"/>
      <c r="Z23" s="1098"/>
      <c r="AA23" s="1098">
        <v>358</v>
      </c>
      <c r="AB23" s="1098"/>
      <c r="AC23" s="1098"/>
      <c r="AD23" s="1098"/>
      <c r="AE23" s="1099"/>
      <c r="AF23" s="1100">
        <v>332</v>
      </c>
      <c r="AG23" s="1098"/>
      <c r="AH23" s="1098"/>
      <c r="AI23" s="1098"/>
      <c r="AJ23" s="1101"/>
      <c r="AK23" s="1102"/>
      <c r="AL23" s="1103"/>
      <c r="AM23" s="1103"/>
      <c r="AN23" s="1103"/>
      <c r="AO23" s="1103"/>
      <c r="AP23" s="1098">
        <v>19336</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5975</v>
      </c>
      <c r="R28" s="1083"/>
      <c r="S28" s="1083"/>
      <c r="T28" s="1083"/>
      <c r="U28" s="1083"/>
      <c r="V28" s="1083">
        <v>5947</v>
      </c>
      <c r="W28" s="1083"/>
      <c r="X28" s="1083"/>
      <c r="Y28" s="1083"/>
      <c r="Z28" s="1083"/>
      <c r="AA28" s="1083">
        <v>28</v>
      </c>
      <c r="AB28" s="1083"/>
      <c r="AC28" s="1083"/>
      <c r="AD28" s="1083"/>
      <c r="AE28" s="1084"/>
      <c r="AF28" s="1085">
        <v>28</v>
      </c>
      <c r="AG28" s="1083"/>
      <c r="AH28" s="1083"/>
      <c r="AI28" s="1083"/>
      <c r="AJ28" s="1086"/>
      <c r="AK28" s="1087">
        <v>494</v>
      </c>
      <c r="AL28" s="1075"/>
      <c r="AM28" s="1075"/>
      <c r="AN28" s="1075"/>
      <c r="AO28" s="1075"/>
      <c r="AP28" s="1075" t="s">
        <v>536</v>
      </c>
      <c r="AQ28" s="1075"/>
      <c r="AR28" s="1075"/>
      <c r="AS28" s="1075"/>
      <c r="AT28" s="1075"/>
      <c r="AU28" s="1075" t="s">
        <v>537</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462</v>
      </c>
      <c r="R29" s="1073"/>
      <c r="S29" s="1073"/>
      <c r="T29" s="1073"/>
      <c r="U29" s="1073"/>
      <c r="V29" s="1073">
        <v>453</v>
      </c>
      <c r="W29" s="1073"/>
      <c r="X29" s="1073"/>
      <c r="Y29" s="1073"/>
      <c r="Z29" s="1073"/>
      <c r="AA29" s="1073">
        <v>9</v>
      </c>
      <c r="AB29" s="1073"/>
      <c r="AC29" s="1073"/>
      <c r="AD29" s="1073"/>
      <c r="AE29" s="1074"/>
      <c r="AF29" s="1048">
        <v>6</v>
      </c>
      <c r="AG29" s="1049"/>
      <c r="AH29" s="1049"/>
      <c r="AI29" s="1049"/>
      <c r="AJ29" s="1050"/>
      <c r="AK29" s="1002">
        <v>126</v>
      </c>
      <c r="AL29" s="1009"/>
      <c r="AM29" s="1009"/>
      <c r="AN29" s="1009"/>
      <c r="AO29" s="1009"/>
      <c r="AP29" s="1009" t="s">
        <v>538</v>
      </c>
      <c r="AQ29" s="1009"/>
      <c r="AR29" s="1009"/>
      <c r="AS29" s="1009"/>
      <c r="AT29" s="1009"/>
      <c r="AU29" s="1009" t="s">
        <v>538</v>
      </c>
      <c r="AV29" s="1009"/>
      <c r="AW29" s="1009"/>
      <c r="AX29" s="1009"/>
      <c r="AY29" s="1009"/>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4193</v>
      </c>
      <c r="R30" s="1073"/>
      <c r="S30" s="1073"/>
      <c r="T30" s="1073"/>
      <c r="U30" s="1073"/>
      <c r="V30" s="1073">
        <v>4113</v>
      </c>
      <c r="W30" s="1073"/>
      <c r="X30" s="1073"/>
      <c r="Y30" s="1073"/>
      <c r="Z30" s="1073"/>
      <c r="AA30" s="1073">
        <v>80</v>
      </c>
      <c r="AB30" s="1073"/>
      <c r="AC30" s="1073"/>
      <c r="AD30" s="1073"/>
      <c r="AE30" s="1074"/>
      <c r="AF30" s="1048">
        <v>80</v>
      </c>
      <c r="AG30" s="1049"/>
      <c r="AH30" s="1049"/>
      <c r="AI30" s="1049"/>
      <c r="AJ30" s="1050"/>
      <c r="AK30" s="1002">
        <v>566</v>
      </c>
      <c r="AL30" s="1009"/>
      <c r="AM30" s="1009"/>
      <c r="AN30" s="1009"/>
      <c r="AO30" s="1009"/>
      <c r="AP30" s="1009" t="s">
        <v>538</v>
      </c>
      <c r="AQ30" s="1009"/>
      <c r="AR30" s="1009"/>
      <c r="AS30" s="1009"/>
      <c r="AT30" s="1009"/>
      <c r="AU30" s="1009" t="s">
        <v>538</v>
      </c>
      <c r="AV30" s="1009"/>
      <c r="AW30" s="1009"/>
      <c r="AX30" s="1009"/>
      <c r="AY30" s="1009"/>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1068</v>
      </c>
      <c r="R31" s="1073"/>
      <c r="S31" s="1073"/>
      <c r="T31" s="1073"/>
      <c r="U31" s="1073"/>
      <c r="V31" s="1073">
        <v>214</v>
      </c>
      <c r="W31" s="1073"/>
      <c r="X31" s="1073"/>
      <c r="Y31" s="1073"/>
      <c r="Z31" s="1073"/>
      <c r="AA31" s="1073">
        <v>854</v>
      </c>
      <c r="AB31" s="1073"/>
      <c r="AC31" s="1073"/>
      <c r="AD31" s="1073"/>
      <c r="AE31" s="1074"/>
      <c r="AF31" s="1048">
        <v>854</v>
      </c>
      <c r="AG31" s="1049"/>
      <c r="AH31" s="1049"/>
      <c r="AI31" s="1049"/>
      <c r="AJ31" s="1050"/>
      <c r="AK31" s="1002">
        <v>1269</v>
      </c>
      <c r="AL31" s="1009"/>
      <c r="AM31" s="1009"/>
      <c r="AN31" s="1009"/>
      <c r="AO31" s="1009"/>
      <c r="AP31" s="1009">
        <v>18965</v>
      </c>
      <c r="AQ31" s="1009"/>
      <c r="AR31" s="1009"/>
      <c r="AS31" s="1009"/>
      <c r="AT31" s="1009"/>
      <c r="AU31" s="1009">
        <v>17239</v>
      </c>
      <c r="AV31" s="1009"/>
      <c r="AW31" s="1009"/>
      <c r="AX31" s="1009"/>
      <c r="AY31" s="1009"/>
      <c r="AZ31" s="1071" t="s">
        <v>540</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1497</v>
      </c>
      <c r="R32" s="1073"/>
      <c r="S32" s="1073"/>
      <c r="T32" s="1073"/>
      <c r="U32" s="1073"/>
      <c r="V32" s="1073">
        <v>154</v>
      </c>
      <c r="W32" s="1073"/>
      <c r="X32" s="1073"/>
      <c r="Y32" s="1073"/>
      <c r="Z32" s="1073"/>
      <c r="AA32" s="1073">
        <v>1343</v>
      </c>
      <c r="AB32" s="1073"/>
      <c r="AC32" s="1073"/>
      <c r="AD32" s="1073"/>
      <c r="AE32" s="1074"/>
      <c r="AF32" s="1048">
        <v>1343</v>
      </c>
      <c r="AG32" s="1049"/>
      <c r="AH32" s="1049"/>
      <c r="AI32" s="1049"/>
      <c r="AJ32" s="1050"/>
      <c r="AK32" s="1002">
        <v>60</v>
      </c>
      <c r="AL32" s="1009"/>
      <c r="AM32" s="1009"/>
      <c r="AN32" s="1009"/>
      <c r="AO32" s="1009"/>
      <c r="AP32" s="1009">
        <v>3589</v>
      </c>
      <c r="AQ32" s="1009"/>
      <c r="AR32" s="1009"/>
      <c r="AS32" s="1009"/>
      <c r="AT32" s="1009"/>
      <c r="AU32" s="1009">
        <v>323</v>
      </c>
      <c r="AV32" s="1009"/>
      <c r="AW32" s="1009"/>
      <c r="AX32" s="1009"/>
      <c r="AY32" s="1009"/>
      <c r="AZ32" s="1071" t="s">
        <v>539</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2"/>
      <c r="AL33" s="1009"/>
      <c r="AM33" s="1009"/>
      <c r="AN33" s="1009"/>
      <c r="AO33" s="1009"/>
      <c r="AP33" s="1009"/>
      <c r="AQ33" s="1009"/>
      <c r="AR33" s="1009"/>
      <c r="AS33" s="1009"/>
      <c r="AT33" s="1009"/>
      <c r="AU33" s="1009"/>
      <c r="AV33" s="1009"/>
      <c r="AW33" s="1009"/>
      <c r="AX33" s="1009"/>
      <c r="AY33" s="1009"/>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2"/>
      <c r="AL34" s="1009"/>
      <c r="AM34" s="1009"/>
      <c r="AN34" s="1009"/>
      <c r="AO34" s="1009"/>
      <c r="AP34" s="1009"/>
      <c r="AQ34" s="1009"/>
      <c r="AR34" s="1009"/>
      <c r="AS34" s="1009"/>
      <c r="AT34" s="1009"/>
      <c r="AU34" s="1009"/>
      <c r="AV34" s="1009"/>
      <c r="AW34" s="1009"/>
      <c r="AX34" s="1009"/>
      <c r="AY34" s="1009"/>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2"/>
      <c r="AL35" s="1009"/>
      <c r="AM35" s="1009"/>
      <c r="AN35" s="1009"/>
      <c r="AO35" s="1009"/>
      <c r="AP35" s="1009"/>
      <c r="AQ35" s="1009"/>
      <c r="AR35" s="1009"/>
      <c r="AS35" s="1009"/>
      <c r="AT35" s="1009"/>
      <c r="AU35" s="1009"/>
      <c r="AV35" s="1009"/>
      <c r="AW35" s="1009"/>
      <c r="AX35" s="1009"/>
      <c r="AY35" s="1009"/>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2"/>
      <c r="AL36" s="1009"/>
      <c r="AM36" s="1009"/>
      <c r="AN36" s="1009"/>
      <c r="AO36" s="1009"/>
      <c r="AP36" s="1009"/>
      <c r="AQ36" s="1009"/>
      <c r="AR36" s="1009"/>
      <c r="AS36" s="1009"/>
      <c r="AT36" s="1009"/>
      <c r="AU36" s="1009"/>
      <c r="AV36" s="1009"/>
      <c r="AW36" s="1009"/>
      <c r="AX36" s="1009"/>
      <c r="AY36" s="1009"/>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2"/>
      <c r="AL37" s="1009"/>
      <c r="AM37" s="1009"/>
      <c r="AN37" s="1009"/>
      <c r="AO37" s="1009"/>
      <c r="AP37" s="1009"/>
      <c r="AQ37" s="1009"/>
      <c r="AR37" s="1009"/>
      <c r="AS37" s="1009"/>
      <c r="AT37" s="1009"/>
      <c r="AU37" s="1009"/>
      <c r="AV37" s="1009"/>
      <c r="AW37" s="1009"/>
      <c r="AX37" s="1009"/>
      <c r="AY37" s="1009"/>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2"/>
      <c r="AL38" s="1009"/>
      <c r="AM38" s="1009"/>
      <c r="AN38" s="1009"/>
      <c r="AO38" s="1009"/>
      <c r="AP38" s="1009"/>
      <c r="AQ38" s="1009"/>
      <c r="AR38" s="1009"/>
      <c r="AS38" s="1009"/>
      <c r="AT38" s="1009"/>
      <c r="AU38" s="1009"/>
      <c r="AV38" s="1009"/>
      <c r="AW38" s="1009"/>
      <c r="AX38" s="1009"/>
      <c r="AY38" s="1009"/>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2"/>
      <c r="AL39" s="1009"/>
      <c r="AM39" s="1009"/>
      <c r="AN39" s="1009"/>
      <c r="AO39" s="1009"/>
      <c r="AP39" s="1009"/>
      <c r="AQ39" s="1009"/>
      <c r="AR39" s="1009"/>
      <c r="AS39" s="1009"/>
      <c r="AT39" s="1009"/>
      <c r="AU39" s="1009"/>
      <c r="AV39" s="1009"/>
      <c r="AW39" s="1009"/>
      <c r="AX39" s="1009"/>
      <c r="AY39" s="1009"/>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2"/>
      <c r="AL40" s="1009"/>
      <c r="AM40" s="1009"/>
      <c r="AN40" s="1009"/>
      <c r="AO40" s="1009"/>
      <c r="AP40" s="1009"/>
      <c r="AQ40" s="1009"/>
      <c r="AR40" s="1009"/>
      <c r="AS40" s="1009"/>
      <c r="AT40" s="1009"/>
      <c r="AU40" s="1009"/>
      <c r="AV40" s="1009"/>
      <c r="AW40" s="1009"/>
      <c r="AX40" s="1009"/>
      <c r="AY40" s="1009"/>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2"/>
      <c r="AL41" s="1009"/>
      <c r="AM41" s="1009"/>
      <c r="AN41" s="1009"/>
      <c r="AO41" s="1009"/>
      <c r="AP41" s="1009"/>
      <c r="AQ41" s="1009"/>
      <c r="AR41" s="1009"/>
      <c r="AS41" s="1009"/>
      <c r="AT41" s="1009"/>
      <c r="AU41" s="1009"/>
      <c r="AV41" s="1009"/>
      <c r="AW41" s="1009"/>
      <c r="AX41" s="1009"/>
      <c r="AY41" s="1009"/>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2"/>
      <c r="AL42" s="1009"/>
      <c r="AM42" s="1009"/>
      <c r="AN42" s="1009"/>
      <c r="AO42" s="1009"/>
      <c r="AP42" s="1009"/>
      <c r="AQ42" s="1009"/>
      <c r="AR42" s="1009"/>
      <c r="AS42" s="1009"/>
      <c r="AT42" s="1009"/>
      <c r="AU42" s="1009"/>
      <c r="AV42" s="1009"/>
      <c r="AW42" s="1009"/>
      <c r="AX42" s="1009"/>
      <c r="AY42" s="1009"/>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2"/>
      <c r="AL43" s="1009"/>
      <c r="AM43" s="1009"/>
      <c r="AN43" s="1009"/>
      <c r="AO43" s="1009"/>
      <c r="AP43" s="1009"/>
      <c r="AQ43" s="1009"/>
      <c r="AR43" s="1009"/>
      <c r="AS43" s="1009"/>
      <c r="AT43" s="1009"/>
      <c r="AU43" s="1009"/>
      <c r="AV43" s="1009"/>
      <c r="AW43" s="1009"/>
      <c r="AX43" s="1009"/>
      <c r="AY43" s="1009"/>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2"/>
      <c r="AL44" s="1009"/>
      <c r="AM44" s="1009"/>
      <c r="AN44" s="1009"/>
      <c r="AO44" s="1009"/>
      <c r="AP44" s="1009"/>
      <c r="AQ44" s="1009"/>
      <c r="AR44" s="1009"/>
      <c r="AS44" s="1009"/>
      <c r="AT44" s="1009"/>
      <c r="AU44" s="1009"/>
      <c r="AV44" s="1009"/>
      <c r="AW44" s="1009"/>
      <c r="AX44" s="1009"/>
      <c r="AY44" s="1009"/>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2"/>
      <c r="AL45" s="1009"/>
      <c r="AM45" s="1009"/>
      <c r="AN45" s="1009"/>
      <c r="AO45" s="1009"/>
      <c r="AP45" s="1009"/>
      <c r="AQ45" s="1009"/>
      <c r="AR45" s="1009"/>
      <c r="AS45" s="1009"/>
      <c r="AT45" s="1009"/>
      <c r="AU45" s="1009"/>
      <c r="AV45" s="1009"/>
      <c r="AW45" s="1009"/>
      <c r="AX45" s="1009"/>
      <c r="AY45" s="1009"/>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2"/>
      <c r="AL46" s="1009"/>
      <c r="AM46" s="1009"/>
      <c r="AN46" s="1009"/>
      <c r="AO46" s="1009"/>
      <c r="AP46" s="1009"/>
      <c r="AQ46" s="1009"/>
      <c r="AR46" s="1009"/>
      <c r="AS46" s="1009"/>
      <c r="AT46" s="1009"/>
      <c r="AU46" s="1009"/>
      <c r="AV46" s="1009"/>
      <c r="AW46" s="1009"/>
      <c r="AX46" s="1009"/>
      <c r="AY46" s="1009"/>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2"/>
      <c r="AL47" s="1009"/>
      <c r="AM47" s="1009"/>
      <c r="AN47" s="1009"/>
      <c r="AO47" s="1009"/>
      <c r="AP47" s="1009"/>
      <c r="AQ47" s="1009"/>
      <c r="AR47" s="1009"/>
      <c r="AS47" s="1009"/>
      <c r="AT47" s="1009"/>
      <c r="AU47" s="1009"/>
      <c r="AV47" s="1009"/>
      <c r="AW47" s="1009"/>
      <c r="AX47" s="1009"/>
      <c r="AY47" s="1009"/>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2"/>
      <c r="AL48" s="1009"/>
      <c r="AM48" s="1009"/>
      <c r="AN48" s="1009"/>
      <c r="AO48" s="1009"/>
      <c r="AP48" s="1009"/>
      <c r="AQ48" s="1009"/>
      <c r="AR48" s="1009"/>
      <c r="AS48" s="1009"/>
      <c r="AT48" s="1009"/>
      <c r="AU48" s="1009"/>
      <c r="AV48" s="1009"/>
      <c r="AW48" s="1009"/>
      <c r="AX48" s="1009"/>
      <c r="AY48" s="1009"/>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2"/>
      <c r="AL49" s="1009"/>
      <c r="AM49" s="1009"/>
      <c r="AN49" s="1009"/>
      <c r="AO49" s="1009"/>
      <c r="AP49" s="1009"/>
      <c r="AQ49" s="1009"/>
      <c r="AR49" s="1009"/>
      <c r="AS49" s="1009"/>
      <c r="AT49" s="1009"/>
      <c r="AU49" s="1009"/>
      <c r="AV49" s="1009"/>
      <c r="AW49" s="1009"/>
      <c r="AX49" s="1009"/>
      <c r="AY49" s="1009"/>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2311</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392</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550</v>
      </c>
      <c r="C68" s="1015"/>
      <c r="D68" s="1015"/>
      <c r="E68" s="1015"/>
      <c r="F68" s="1015"/>
      <c r="G68" s="1015"/>
      <c r="H68" s="1015"/>
      <c r="I68" s="1015"/>
      <c r="J68" s="1015"/>
      <c r="K68" s="1015"/>
      <c r="L68" s="1015"/>
      <c r="M68" s="1015"/>
      <c r="N68" s="1015"/>
      <c r="O68" s="1015"/>
      <c r="P68" s="1016"/>
      <c r="Q68" s="1017">
        <v>212</v>
      </c>
      <c r="R68" s="1011"/>
      <c r="S68" s="1011"/>
      <c r="T68" s="1011"/>
      <c r="U68" s="1011"/>
      <c r="V68" s="1011">
        <v>205</v>
      </c>
      <c r="W68" s="1011"/>
      <c r="X68" s="1011"/>
      <c r="Y68" s="1011"/>
      <c r="Z68" s="1011"/>
      <c r="AA68" s="1011">
        <v>7</v>
      </c>
      <c r="AB68" s="1011"/>
      <c r="AC68" s="1011"/>
      <c r="AD68" s="1011"/>
      <c r="AE68" s="1011"/>
      <c r="AF68" s="1011">
        <v>6</v>
      </c>
      <c r="AG68" s="1011"/>
      <c r="AH68" s="1011"/>
      <c r="AI68" s="1011"/>
      <c r="AJ68" s="1011"/>
      <c r="AK68" s="1011">
        <v>14</v>
      </c>
      <c r="AL68" s="1011"/>
      <c r="AM68" s="1011"/>
      <c r="AN68" s="1011"/>
      <c r="AO68" s="1011"/>
      <c r="AP68" s="1011" t="s">
        <v>569</v>
      </c>
      <c r="AQ68" s="1011"/>
      <c r="AR68" s="1011"/>
      <c r="AS68" s="1011"/>
      <c r="AT68" s="1011"/>
      <c r="AU68" s="1011" t="s">
        <v>569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5" t="s">
        <v>551</v>
      </c>
      <c r="C69" s="1006"/>
      <c r="D69" s="1006"/>
      <c r="E69" s="1006"/>
      <c r="F69" s="1006"/>
      <c r="G69" s="1006"/>
      <c r="H69" s="1006"/>
      <c r="I69" s="1006"/>
      <c r="J69" s="1006"/>
      <c r="K69" s="1006"/>
      <c r="L69" s="1006"/>
      <c r="M69" s="1006"/>
      <c r="N69" s="1006"/>
      <c r="O69" s="1006"/>
      <c r="P69" s="1007"/>
      <c r="Q69" s="1008">
        <v>99</v>
      </c>
      <c r="R69" s="1009"/>
      <c r="S69" s="1009"/>
      <c r="T69" s="1009"/>
      <c r="U69" s="1009"/>
      <c r="V69" s="1009">
        <v>96</v>
      </c>
      <c r="W69" s="1009"/>
      <c r="X69" s="1009"/>
      <c r="Y69" s="1009"/>
      <c r="Z69" s="1009"/>
      <c r="AA69" s="1009">
        <v>3</v>
      </c>
      <c r="AB69" s="1009"/>
      <c r="AC69" s="1009"/>
      <c r="AD69" s="1009"/>
      <c r="AE69" s="1009"/>
      <c r="AF69" s="1009">
        <v>3</v>
      </c>
      <c r="AG69" s="1009"/>
      <c r="AH69" s="1009"/>
      <c r="AI69" s="1009"/>
      <c r="AJ69" s="1009"/>
      <c r="AK69" s="1009">
        <v>8</v>
      </c>
      <c r="AL69" s="1009"/>
      <c r="AM69" s="1009"/>
      <c r="AN69" s="1009"/>
      <c r="AO69" s="1009"/>
      <c r="AP69" s="1000" t="s">
        <v>570</v>
      </c>
      <c r="AQ69" s="1001"/>
      <c r="AR69" s="1001"/>
      <c r="AS69" s="1001"/>
      <c r="AT69" s="1002"/>
      <c r="AU69" s="1000" t="s">
        <v>571</v>
      </c>
      <c r="AV69" s="1001"/>
      <c r="AW69" s="1001"/>
      <c r="AX69" s="1001"/>
      <c r="AY69" s="1002"/>
      <c r="AZ69" s="1003"/>
      <c r="BA69" s="1003"/>
      <c r="BB69" s="1003"/>
      <c r="BC69" s="1003"/>
      <c r="BD69" s="1004"/>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5" t="s">
        <v>552</v>
      </c>
      <c r="C70" s="1006"/>
      <c r="D70" s="1006"/>
      <c r="E70" s="1006"/>
      <c r="F70" s="1006"/>
      <c r="G70" s="1006"/>
      <c r="H70" s="1006"/>
      <c r="I70" s="1006"/>
      <c r="J70" s="1006"/>
      <c r="K70" s="1006"/>
      <c r="L70" s="1006"/>
      <c r="M70" s="1006"/>
      <c r="N70" s="1006"/>
      <c r="O70" s="1006"/>
      <c r="P70" s="1007"/>
      <c r="Q70" s="1008">
        <v>109</v>
      </c>
      <c r="R70" s="1009"/>
      <c r="S70" s="1009"/>
      <c r="T70" s="1009"/>
      <c r="U70" s="1009"/>
      <c r="V70" s="1009">
        <v>103</v>
      </c>
      <c r="W70" s="1009"/>
      <c r="X70" s="1009"/>
      <c r="Y70" s="1009"/>
      <c r="Z70" s="1009"/>
      <c r="AA70" s="1009">
        <v>6</v>
      </c>
      <c r="AB70" s="1009"/>
      <c r="AC70" s="1009"/>
      <c r="AD70" s="1009"/>
      <c r="AE70" s="1009"/>
      <c r="AF70" s="1009">
        <v>6</v>
      </c>
      <c r="AG70" s="1009"/>
      <c r="AH70" s="1009"/>
      <c r="AI70" s="1009"/>
      <c r="AJ70" s="1009"/>
      <c r="AK70" s="1009" t="s">
        <v>572</v>
      </c>
      <c r="AL70" s="1009"/>
      <c r="AM70" s="1009"/>
      <c r="AN70" s="1009"/>
      <c r="AO70" s="1009"/>
      <c r="AP70" s="1000" t="s">
        <v>570</v>
      </c>
      <c r="AQ70" s="1001"/>
      <c r="AR70" s="1001"/>
      <c r="AS70" s="1001"/>
      <c r="AT70" s="1002"/>
      <c r="AU70" s="1000" t="s">
        <v>571</v>
      </c>
      <c r="AV70" s="1001"/>
      <c r="AW70" s="1001"/>
      <c r="AX70" s="1001"/>
      <c r="AY70" s="1002"/>
      <c r="AZ70" s="1003"/>
      <c r="BA70" s="1003"/>
      <c r="BB70" s="1003"/>
      <c r="BC70" s="1003"/>
      <c r="BD70" s="1004"/>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5" t="s">
        <v>553</v>
      </c>
      <c r="C71" s="1006"/>
      <c r="D71" s="1006"/>
      <c r="E71" s="1006"/>
      <c r="F71" s="1006"/>
      <c r="G71" s="1006"/>
      <c r="H71" s="1006"/>
      <c r="I71" s="1006"/>
      <c r="J71" s="1006"/>
      <c r="K71" s="1006"/>
      <c r="L71" s="1006"/>
      <c r="M71" s="1006"/>
      <c r="N71" s="1006"/>
      <c r="O71" s="1006"/>
      <c r="P71" s="1007"/>
      <c r="Q71" s="1008">
        <v>412</v>
      </c>
      <c r="R71" s="1009"/>
      <c r="S71" s="1009"/>
      <c r="T71" s="1009"/>
      <c r="U71" s="1009"/>
      <c r="V71" s="1009">
        <v>400</v>
      </c>
      <c r="W71" s="1009"/>
      <c r="X71" s="1009"/>
      <c r="Y71" s="1009"/>
      <c r="Z71" s="1009"/>
      <c r="AA71" s="1009">
        <v>12</v>
      </c>
      <c r="AB71" s="1009"/>
      <c r="AC71" s="1009"/>
      <c r="AD71" s="1009"/>
      <c r="AE71" s="1009"/>
      <c r="AF71" s="1009">
        <v>12</v>
      </c>
      <c r="AG71" s="1009"/>
      <c r="AH71" s="1009"/>
      <c r="AI71" s="1009"/>
      <c r="AJ71" s="1009"/>
      <c r="AK71" s="1009">
        <v>15</v>
      </c>
      <c r="AL71" s="1009"/>
      <c r="AM71" s="1009"/>
      <c r="AN71" s="1009"/>
      <c r="AO71" s="1009"/>
      <c r="AP71" s="1000" t="s">
        <v>570</v>
      </c>
      <c r="AQ71" s="1001"/>
      <c r="AR71" s="1001"/>
      <c r="AS71" s="1001"/>
      <c r="AT71" s="1002"/>
      <c r="AU71" s="1000" t="s">
        <v>571</v>
      </c>
      <c r="AV71" s="1001"/>
      <c r="AW71" s="1001"/>
      <c r="AX71" s="1001"/>
      <c r="AY71" s="1002"/>
      <c r="AZ71" s="1003"/>
      <c r="BA71" s="1003"/>
      <c r="BB71" s="1003"/>
      <c r="BC71" s="1003"/>
      <c r="BD71" s="1004"/>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5" t="s">
        <v>554</v>
      </c>
      <c r="C72" s="1006"/>
      <c r="D72" s="1006"/>
      <c r="E72" s="1006"/>
      <c r="F72" s="1006"/>
      <c r="G72" s="1006"/>
      <c r="H72" s="1006"/>
      <c r="I72" s="1006"/>
      <c r="J72" s="1006"/>
      <c r="K72" s="1006"/>
      <c r="L72" s="1006"/>
      <c r="M72" s="1006"/>
      <c r="N72" s="1006"/>
      <c r="O72" s="1006"/>
      <c r="P72" s="1007"/>
      <c r="Q72" s="1008">
        <v>312</v>
      </c>
      <c r="R72" s="1009"/>
      <c r="S72" s="1009"/>
      <c r="T72" s="1009"/>
      <c r="U72" s="1009"/>
      <c r="V72" s="1009">
        <v>294</v>
      </c>
      <c r="W72" s="1009"/>
      <c r="X72" s="1009"/>
      <c r="Y72" s="1009"/>
      <c r="Z72" s="1009"/>
      <c r="AA72" s="1009">
        <v>18</v>
      </c>
      <c r="AB72" s="1009"/>
      <c r="AC72" s="1009"/>
      <c r="AD72" s="1009"/>
      <c r="AE72" s="1009"/>
      <c r="AF72" s="1009">
        <v>18</v>
      </c>
      <c r="AG72" s="1009"/>
      <c r="AH72" s="1009"/>
      <c r="AI72" s="1009"/>
      <c r="AJ72" s="1009"/>
      <c r="AK72" s="1009" t="s">
        <v>572</v>
      </c>
      <c r="AL72" s="1009"/>
      <c r="AM72" s="1009"/>
      <c r="AN72" s="1009"/>
      <c r="AO72" s="1009"/>
      <c r="AP72" s="1000" t="s">
        <v>570</v>
      </c>
      <c r="AQ72" s="1001"/>
      <c r="AR72" s="1001"/>
      <c r="AS72" s="1001"/>
      <c r="AT72" s="1002"/>
      <c r="AU72" s="1000" t="s">
        <v>571</v>
      </c>
      <c r="AV72" s="1001"/>
      <c r="AW72" s="1001"/>
      <c r="AX72" s="1001"/>
      <c r="AY72" s="1002"/>
      <c r="AZ72" s="1003"/>
      <c r="BA72" s="1003"/>
      <c r="BB72" s="1003"/>
      <c r="BC72" s="1003"/>
      <c r="BD72" s="1004"/>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5" t="s">
        <v>555</v>
      </c>
      <c r="C73" s="1006"/>
      <c r="D73" s="1006"/>
      <c r="E73" s="1006"/>
      <c r="F73" s="1006"/>
      <c r="G73" s="1006"/>
      <c r="H73" s="1006"/>
      <c r="I73" s="1006"/>
      <c r="J73" s="1006"/>
      <c r="K73" s="1006"/>
      <c r="L73" s="1006"/>
      <c r="M73" s="1006"/>
      <c r="N73" s="1006"/>
      <c r="O73" s="1006"/>
      <c r="P73" s="1007"/>
      <c r="Q73" s="1008">
        <v>275</v>
      </c>
      <c r="R73" s="1009"/>
      <c r="S73" s="1009"/>
      <c r="T73" s="1009"/>
      <c r="U73" s="1009"/>
      <c r="V73" s="1009">
        <v>254</v>
      </c>
      <c r="W73" s="1009"/>
      <c r="X73" s="1009"/>
      <c r="Y73" s="1009"/>
      <c r="Z73" s="1009"/>
      <c r="AA73" s="1009">
        <v>21</v>
      </c>
      <c r="AB73" s="1009"/>
      <c r="AC73" s="1009"/>
      <c r="AD73" s="1009"/>
      <c r="AE73" s="1009"/>
      <c r="AF73" s="1009">
        <v>21</v>
      </c>
      <c r="AG73" s="1009"/>
      <c r="AH73" s="1009"/>
      <c r="AI73" s="1009"/>
      <c r="AJ73" s="1009"/>
      <c r="AK73" s="1009">
        <v>8</v>
      </c>
      <c r="AL73" s="1009"/>
      <c r="AM73" s="1009"/>
      <c r="AN73" s="1009"/>
      <c r="AO73" s="1009"/>
      <c r="AP73" s="1000" t="s">
        <v>570</v>
      </c>
      <c r="AQ73" s="1001"/>
      <c r="AR73" s="1001"/>
      <c r="AS73" s="1001"/>
      <c r="AT73" s="1002"/>
      <c r="AU73" s="1000" t="s">
        <v>571</v>
      </c>
      <c r="AV73" s="1001"/>
      <c r="AW73" s="1001"/>
      <c r="AX73" s="1001"/>
      <c r="AY73" s="1002"/>
      <c r="AZ73" s="1003"/>
      <c r="BA73" s="1003"/>
      <c r="BB73" s="1003"/>
      <c r="BC73" s="1003"/>
      <c r="BD73" s="1004"/>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5" t="s">
        <v>568</v>
      </c>
      <c r="C74" s="1006"/>
      <c r="D74" s="1006"/>
      <c r="E74" s="1006"/>
      <c r="F74" s="1006"/>
      <c r="G74" s="1006"/>
      <c r="H74" s="1006"/>
      <c r="I74" s="1006"/>
      <c r="J74" s="1006"/>
      <c r="K74" s="1006"/>
      <c r="L74" s="1006"/>
      <c r="M74" s="1006"/>
      <c r="N74" s="1006"/>
      <c r="O74" s="1006"/>
      <c r="P74" s="1007"/>
      <c r="Q74" s="1008">
        <v>336</v>
      </c>
      <c r="R74" s="1009"/>
      <c r="S74" s="1009"/>
      <c r="T74" s="1009"/>
      <c r="U74" s="1009"/>
      <c r="V74" s="1009">
        <v>303</v>
      </c>
      <c r="W74" s="1009"/>
      <c r="X74" s="1009"/>
      <c r="Y74" s="1009"/>
      <c r="Z74" s="1009"/>
      <c r="AA74" s="1009">
        <v>33</v>
      </c>
      <c r="AB74" s="1009"/>
      <c r="AC74" s="1009"/>
      <c r="AD74" s="1009"/>
      <c r="AE74" s="1009"/>
      <c r="AF74" s="1009">
        <v>23</v>
      </c>
      <c r="AG74" s="1009"/>
      <c r="AH74" s="1009"/>
      <c r="AI74" s="1009"/>
      <c r="AJ74" s="1009"/>
      <c r="AK74" s="1009" t="s">
        <v>569</v>
      </c>
      <c r="AL74" s="1009"/>
      <c r="AM74" s="1009"/>
      <c r="AN74" s="1009"/>
      <c r="AO74" s="1009"/>
      <c r="AP74" s="1000" t="s">
        <v>570</v>
      </c>
      <c r="AQ74" s="1001"/>
      <c r="AR74" s="1001"/>
      <c r="AS74" s="1001"/>
      <c r="AT74" s="1002"/>
      <c r="AU74" s="1000" t="s">
        <v>571</v>
      </c>
      <c r="AV74" s="1001"/>
      <c r="AW74" s="1001"/>
      <c r="AX74" s="1001"/>
      <c r="AY74" s="1002"/>
      <c r="AZ74" s="1003"/>
      <c r="BA74" s="1003"/>
      <c r="BB74" s="1003"/>
      <c r="BC74" s="1003"/>
      <c r="BD74" s="1004"/>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5" t="s">
        <v>556</v>
      </c>
      <c r="C75" s="1006"/>
      <c r="D75" s="1006"/>
      <c r="E75" s="1006"/>
      <c r="F75" s="1006"/>
      <c r="G75" s="1006"/>
      <c r="H75" s="1006"/>
      <c r="I75" s="1006"/>
      <c r="J75" s="1006"/>
      <c r="K75" s="1006"/>
      <c r="L75" s="1006"/>
      <c r="M75" s="1006"/>
      <c r="N75" s="1006"/>
      <c r="O75" s="1006"/>
      <c r="P75" s="1007"/>
      <c r="Q75" s="1010">
        <v>348</v>
      </c>
      <c r="R75" s="1001"/>
      <c r="S75" s="1001"/>
      <c r="T75" s="1001"/>
      <c r="U75" s="1002"/>
      <c r="V75" s="1000">
        <v>341</v>
      </c>
      <c r="W75" s="1001"/>
      <c r="X75" s="1001"/>
      <c r="Y75" s="1001"/>
      <c r="Z75" s="1002"/>
      <c r="AA75" s="1000">
        <v>7</v>
      </c>
      <c r="AB75" s="1001"/>
      <c r="AC75" s="1001"/>
      <c r="AD75" s="1001"/>
      <c r="AE75" s="1002"/>
      <c r="AF75" s="1000">
        <v>7</v>
      </c>
      <c r="AG75" s="1001"/>
      <c r="AH75" s="1001"/>
      <c r="AI75" s="1001"/>
      <c r="AJ75" s="1002"/>
      <c r="AK75" s="1000">
        <v>66</v>
      </c>
      <c r="AL75" s="1001"/>
      <c r="AM75" s="1001"/>
      <c r="AN75" s="1001"/>
      <c r="AO75" s="1002"/>
      <c r="AP75" s="1000">
        <v>32</v>
      </c>
      <c r="AQ75" s="1001"/>
      <c r="AR75" s="1001"/>
      <c r="AS75" s="1001"/>
      <c r="AT75" s="1002"/>
      <c r="AU75" s="1000">
        <v>18</v>
      </c>
      <c r="AV75" s="1001"/>
      <c r="AW75" s="1001"/>
      <c r="AX75" s="1001"/>
      <c r="AY75" s="1002"/>
      <c r="AZ75" s="1003"/>
      <c r="BA75" s="1003"/>
      <c r="BB75" s="1003"/>
      <c r="BC75" s="1003"/>
      <c r="BD75" s="1004"/>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5" t="s">
        <v>557</v>
      </c>
      <c r="C76" s="1006"/>
      <c r="D76" s="1006"/>
      <c r="E76" s="1006"/>
      <c r="F76" s="1006"/>
      <c r="G76" s="1006"/>
      <c r="H76" s="1006"/>
      <c r="I76" s="1006"/>
      <c r="J76" s="1006"/>
      <c r="K76" s="1006"/>
      <c r="L76" s="1006"/>
      <c r="M76" s="1006"/>
      <c r="N76" s="1006"/>
      <c r="O76" s="1006"/>
      <c r="P76" s="1007"/>
      <c r="Q76" s="1010">
        <v>329</v>
      </c>
      <c r="R76" s="1001"/>
      <c r="S76" s="1001"/>
      <c r="T76" s="1001"/>
      <c r="U76" s="1002"/>
      <c r="V76" s="1000">
        <v>318</v>
      </c>
      <c r="W76" s="1001"/>
      <c r="X76" s="1001"/>
      <c r="Y76" s="1001"/>
      <c r="Z76" s="1002"/>
      <c r="AA76" s="1000">
        <v>11</v>
      </c>
      <c r="AB76" s="1001"/>
      <c r="AC76" s="1001"/>
      <c r="AD76" s="1001"/>
      <c r="AE76" s="1002"/>
      <c r="AF76" s="1000">
        <v>12</v>
      </c>
      <c r="AG76" s="1001"/>
      <c r="AH76" s="1001"/>
      <c r="AI76" s="1001"/>
      <c r="AJ76" s="1002"/>
      <c r="AK76" s="1000">
        <v>27</v>
      </c>
      <c r="AL76" s="1001"/>
      <c r="AM76" s="1001"/>
      <c r="AN76" s="1001"/>
      <c r="AO76" s="1002"/>
      <c r="AP76" s="1000">
        <v>189</v>
      </c>
      <c r="AQ76" s="1001"/>
      <c r="AR76" s="1001"/>
      <c r="AS76" s="1001"/>
      <c r="AT76" s="1002"/>
      <c r="AU76" s="1000">
        <v>78</v>
      </c>
      <c r="AV76" s="1001"/>
      <c r="AW76" s="1001"/>
      <c r="AX76" s="1001"/>
      <c r="AY76" s="1002"/>
      <c r="AZ76" s="1003"/>
      <c r="BA76" s="1003"/>
      <c r="BB76" s="1003"/>
      <c r="BC76" s="1003"/>
      <c r="BD76" s="1004"/>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5" t="s">
        <v>558</v>
      </c>
      <c r="C77" s="1006"/>
      <c r="D77" s="1006"/>
      <c r="E77" s="1006"/>
      <c r="F77" s="1006"/>
      <c r="G77" s="1006"/>
      <c r="H77" s="1006"/>
      <c r="I77" s="1006"/>
      <c r="J77" s="1006"/>
      <c r="K77" s="1006"/>
      <c r="L77" s="1006"/>
      <c r="M77" s="1006"/>
      <c r="N77" s="1006"/>
      <c r="O77" s="1006"/>
      <c r="P77" s="1007"/>
      <c r="Q77" s="1010">
        <v>1043</v>
      </c>
      <c r="R77" s="1001"/>
      <c r="S77" s="1001"/>
      <c r="T77" s="1001"/>
      <c r="U77" s="1002"/>
      <c r="V77" s="1000">
        <v>1006</v>
      </c>
      <c r="W77" s="1001"/>
      <c r="X77" s="1001"/>
      <c r="Y77" s="1001"/>
      <c r="Z77" s="1002"/>
      <c r="AA77" s="1000">
        <v>37</v>
      </c>
      <c r="AB77" s="1001"/>
      <c r="AC77" s="1001"/>
      <c r="AD77" s="1001"/>
      <c r="AE77" s="1002"/>
      <c r="AF77" s="1000">
        <v>36</v>
      </c>
      <c r="AG77" s="1001"/>
      <c r="AH77" s="1001"/>
      <c r="AI77" s="1001"/>
      <c r="AJ77" s="1002"/>
      <c r="AK77" s="1000" t="s">
        <v>575</v>
      </c>
      <c r="AL77" s="1001"/>
      <c r="AM77" s="1001"/>
      <c r="AN77" s="1001"/>
      <c r="AO77" s="1002"/>
      <c r="AP77" s="1000">
        <v>387</v>
      </c>
      <c r="AQ77" s="1001"/>
      <c r="AR77" s="1001"/>
      <c r="AS77" s="1001"/>
      <c r="AT77" s="1002"/>
      <c r="AU77" s="1000">
        <v>269</v>
      </c>
      <c r="AV77" s="1001"/>
      <c r="AW77" s="1001"/>
      <c r="AX77" s="1001"/>
      <c r="AY77" s="1002"/>
      <c r="AZ77" s="1003"/>
      <c r="BA77" s="1003"/>
      <c r="BB77" s="1003"/>
      <c r="BC77" s="1003"/>
      <c r="BD77" s="1004"/>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5" t="s">
        <v>559</v>
      </c>
      <c r="C78" s="1006"/>
      <c r="D78" s="1006"/>
      <c r="E78" s="1006"/>
      <c r="F78" s="1006"/>
      <c r="G78" s="1006"/>
      <c r="H78" s="1006"/>
      <c r="I78" s="1006"/>
      <c r="J78" s="1006"/>
      <c r="K78" s="1006"/>
      <c r="L78" s="1006"/>
      <c r="M78" s="1006"/>
      <c r="N78" s="1006"/>
      <c r="O78" s="1006"/>
      <c r="P78" s="1007"/>
      <c r="Q78" s="1010">
        <v>455</v>
      </c>
      <c r="R78" s="1001"/>
      <c r="S78" s="1001"/>
      <c r="T78" s="1001"/>
      <c r="U78" s="1002"/>
      <c r="V78" s="1000">
        <v>429</v>
      </c>
      <c r="W78" s="1001"/>
      <c r="X78" s="1001"/>
      <c r="Y78" s="1001"/>
      <c r="Z78" s="1002"/>
      <c r="AA78" s="1000">
        <v>26</v>
      </c>
      <c r="AB78" s="1001"/>
      <c r="AC78" s="1001"/>
      <c r="AD78" s="1001"/>
      <c r="AE78" s="1002"/>
      <c r="AF78" s="1000">
        <v>26</v>
      </c>
      <c r="AG78" s="1001"/>
      <c r="AH78" s="1001"/>
      <c r="AI78" s="1001"/>
      <c r="AJ78" s="1002"/>
      <c r="AK78" s="1000" t="s">
        <v>569</v>
      </c>
      <c r="AL78" s="1001"/>
      <c r="AM78" s="1001"/>
      <c r="AN78" s="1001"/>
      <c r="AO78" s="1002"/>
      <c r="AP78" s="1000" t="s">
        <v>570</v>
      </c>
      <c r="AQ78" s="1001"/>
      <c r="AR78" s="1001"/>
      <c r="AS78" s="1001"/>
      <c r="AT78" s="1002"/>
      <c r="AU78" s="1000" t="s">
        <v>571</v>
      </c>
      <c r="AV78" s="1001"/>
      <c r="AW78" s="1001"/>
      <c r="AX78" s="1001"/>
      <c r="AY78" s="1002"/>
      <c r="AZ78" s="1003"/>
      <c r="BA78" s="1003"/>
      <c r="BB78" s="1003"/>
      <c r="BC78" s="1003"/>
      <c r="BD78" s="1004"/>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5" t="s">
        <v>560</v>
      </c>
      <c r="C79" s="1006"/>
      <c r="D79" s="1006"/>
      <c r="E79" s="1006"/>
      <c r="F79" s="1006"/>
      <c r="G79" s="1006"/>
      <c r="H79" s="1006"/>
      <c r="I79" s="1006"/>
      <c r="J79" s="1006"/>
      <c r="K79" s="1006"/>
      <c r="L79" s="1006"/>
      <c r="M79" s="1006"/>
      <c r="N79" s="1006"/>
      <c r="O79" s="1006"/>
      <c r="P79" s="1007"/>
      <c r="Q79" s="1010">
        <v>193</v>
      </c>
      <c r="R79" s="1001"/>
      <c r="S79" s="1001"/>
      <c r="T79" s="1001"/>
      <c r="U79" s="1002"/>
      <c r="V79" s="1000">
        <v>181</v>
      </c>
      <c r="W79" s="1001"/>
      <c r="X79" s="1001"/>
      <c r="Y79" s="1001"/>
      <c r="Z79" s="1002"/>
      <c r="AA79" s="1000">
        <v>12</v>
      </c>
      <c r="AB79" s="1001"/>
      <c r="AC79" s="1001"/>
      <c r="AD79" s="1001"/>
      <c r="AE79" s="1002"/>
      <c r="AF79" s="1000">
        <v>12</v>
      </c>
      <c r="AG79" s="1001"/>
      <c r="AH79" s="1001"/>
      <c r="AI79" s="1001"/>
      <c r="AJ79" s="1002"/>
      <c r="AK79" s="1000" t="s">
        <v>569</v>
      </c>
      <c r="AL79" s="1001"/>
      <c r="AM79" s="1001"/>
      <c r="AN79" s="1001"/>
      <c r="AO79" s="1002"/>
      <c r="AP79" s="1000" t="s">
        <v>570</v>
      </c>
      <c r="AQ79" s="1001"/>
      <c r="AR79" s="1001"/>
      <c r="AS79" s="1001"/>
      <c r="AT79" s="1002"/>
      <c r="AU79" s="1000" t="s">
        <v>571</v>
      </c>
      <c r="AV79" s="1001"/>
      <c r="AW79" s="1001"/>
      <c r="AX79" s="1001"/>
      <c r="AY79" s="1002"/>
      <c r="AZ79" s="1003"/>
      <c r="BA79" s="1003"/>
      <c r="BB79" s="1003"/>
      <c r="BC79" s="1003"/>
      <c r="BD79" s="1004"/>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5" t="s">
        <v>561</v>
      </c>
      <c r="C80" s="1006"/>
      <c r="D80" s="1006"/>
      <c r="E80" s="1006"/>
      <c r="F80" s="1006"/>
      <c r="G80" s="1006"/>
      <c r="H80" s="1006"/>
      <c r="I80" s="1006"/>
      <c r="J80" s="1006"/>
      <c r="K80" s="1006"/>
      <c r="L80" s="1006"/>
      <c r="M80" s="1006"/>
      <c r="N80" s="1006"/>
      <c r="O80" s="1006"/>
      <c r="P80" s="1007"/>
      <c r="Q80" s="1010">
        <v>368</v>
      </c>
      <c r="R80" s="1001"/>
      <c r="S80" s="1001"/>
      <c r="T80" s="1001"/>
      <c r="U80" s="1002"/>
      <c r="V80" s="1000">
        <v>221</v>
      </c>
      <c r="W80" s="1001"/>
      <c r="X80" s="1001"/>
      <c r="Y80" s="1001"/>
      <c r="Z80" s="1002"/>
      <c r="AA80" s="1000">
        <v>146</v>
      </c>
      <c r="AB80" s="1001"/>
      <c r="AC80" s="1001"/>
      <c r="AD80" s="1001"/>
      <c r="AE80" s="1002"/>
      <c r="AF80" s="1000">
        <v>146</v>
      </c>
      <c r="AG80" s="1001"/>
      <c r="AH80" s="1001"/>
      <c r="AI80" s="1001"/>
      <c r="AJ80" s="1002"/>
      <c r="AK80" s="1000">
        <v>4</v>
      </c>
      <c r="AL80" s="1001"/>
      <c r="AM80" s="1001"/>
      <c r="AN80" s="1001"/>
      <c r="AO80" s="1002"/>
      <c r="AP80" s="1000" t="s">
        <v>570</v>
      </c>
      <c r="AQ80" s="1001"/>
      <c r="AR80" s="1001"/>
      <c r="AS80" s="1001"/>
      <c r="AT80" s="1002"/>
      <c r="AU80" s="1000" t="s">
        <v>571</v>
      </c>
      <c r="AV80" s="1001"/>
      <c r="AW80" s="1001"/>
      <c r="AX80" s="1001"/>
      <c r="AY80" s="1002"/>
      <c r="AZ80" s="1003"/>
      <c r="BA80" s="1003"/>
      <c r="BB80" s="1003"/>
      <c r="BC80" s="1003"/>
      <c r="BD80" s="1004"/>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5" t="s">
        <v>562</v>
      </c>
      <c r="C81" s="1006"/>
      <c r="D81" s="1006"/>
      <c r="E81" s="1006"/>
      <c r="F81" s="1006"/>
      <c r="G81" s="1006"/>
      <c r="H81" s="1006"/>
      <c r="I81" s="1006"/>
      <c r="J81" s="1006"/>
      <c r="K81" s="1006"/>
      <c r="L81" s="1006"/>
      <c r="M81" s="1006"/>
      <c r="N81" s="1006"/>
      <c r="O81" s="1006"/>
      <c r="P81" s="1007"/>
      <c r="Q81" s="1010">
        <v>2125</v>
      </c>
      <c r="R81" s="1001"/>
      <c r="S81" s="1001"/>
      <c r="T81" s="1001"/>
      <c r="U81" s="1002"/>
      <c r="V81" s="1000">
        <v>2067</v>
      </c>
      <c r="W81" s="1001"/>
      <c r="X81" s="1001"/>
      <c r="Y81" s="1001"/>
      <c r="Z81" s="1002"/>
      <c r="AA81" s="1000">
        <v>58</v>
      </c>
      <c r="AB81" s="1001"/>
      <c r="AC81" s="1001"/>
      <c r="AD81" s="1001"/>
      <c r="AE81" s="1002"/>
      <c r="AF81" s="1000">
        <v>58</v>
      </c>
      <c r="AG81" s="1001"/>
      <c r="AH81" s="1001"/>
      <c r="AI81" s="1001"/>
      <c r="AJ81" s="1002"/>
      <c r="AK81" s="1000">
        <v>125</v>
      </c>
      <c r="AL81" s="1001"/>
      <c r="AM81" s="1001"/>
      <c r="AN81" s="1001"/>
      <c r="AO81" s="1002"/>
      <c r="AP81" s="1000" t="s">
        <v>572</v>
      </c>
      <c r="AQ81" s="1001"/>
      <c r="AR81" s="1001"/>
      <c r="AS81" s="1001"/>
      <c r="AT81" s="1002"/>
      <c r="AU81" s="1000" t="s">
        <v>572</v>
      </c>
      <c r="AV81" s="1001"/>
      <c r="AW81" s="1001"/>
      <c r="AX81" s="1001"/>
      <c r="AY81" s="1002"/>
      <c r="AZ81" s="1003"/>
      <c r="BA81" s="1003"/>
      <c r="BB81" s="1003"/>
      <c r="BC81" s="1003"/>
      <c r="BD81" s="1004"/>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5" t="s">
        <v>563</v>
      </c>
      <c r="C82" s="1006"/>
      <c r="D82" s="1006"/>
      <c r="E82" s="1006"/>
      <c r="F82" s="1006"/>
      <c r="G82" s="1006"/>
      <c r="H82" s="1006"/>
      <c r="I82" s="1006"/>
      <c r="J82" s="1006"/>
      <c r="K82" s="1006"/>
      <c r="L82" s="1006"/>
      <c r="M82" s="1006"/>
      <c r="N82" s="1006"/>
      <c r="O82" s="1006"/>
      <c r="P82" s="1007"/>
      <c r="Q82" s="1010">
        <v>273707</v>
      </c>
      <c r="R82" s="1001"/>
      <c r="S82" s="1001"/>
      <c r="T82" s="1001"/>
      <c r="U82" s="1002"/>
      <c r="V82" s="1000">
        <v>260942</v>
      </c>
      <c r="W82" s="1001"/>
      <c r="X82" s="1001"/>
      <c r="Y82" s="1001"/>
      <c r="Z82" s="1002"/>
      <c r="AA82" s="1000">
        <v>12765</v>
      </c>
      <c r="AB82" s="1001"/>
      <c r="AC82" s="1001"/>
      <c r="AD82" s="1001"/>
      <c r="AE82" s="1002"/>
      <c r="AF82" s="1000">
        <v>12765</v>
      </c>
      <c r="AG82" s="1001"/>
      <c r="AH82" s="1001"/>
      <c r="AI82" s="1001"/>
      <c r="AJ82" s="1002"/>
      <c r="AK82" s="1000">
        <v>1788</v>
      </c>
      <c r="AL82" s="1001"/>
      <c r="AM82" s="1001"/>
      <c r="AN82" s="1001"/>
      <c r="AO82" s="1002"/>
      <c r="AP82" s="1000" t="s">
        <v>572</v>
      </c>
      <c r="AQ82" s="1001"/>
      <c r="AR82" s="1001"/>
      <c r="AS82" s="1001"/>
      <c r="AT82" s="1002"/>
      <c r="AU82" s="1000" t="s">
        <v>572</v>
      </c>
      <c r="AV82" s="1001"/>
      <c r="AW82" s="1001"/>
      <c r="AX82" s="1001"/>
      <c r="AY82" s="1002"/>
      <c r="AZ82" s="1003"/>
      <c r="BA82" s="1003"/>
      <c r="BB82" s="1003"/>
      <c r="BC82" s="1003"/>
      <c r="BD82" s="1004"/>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5" t="s">
        <v>564</v>
      </c>
      <c r="C83" s="1006"/>
      <c r="D83" s="1006"/>
      <c r="E83" s="1006"/>
      <c r="F83" s="1006"/>
      <c r="G83" s="1006"/>
      <c r="H83" s="1006"/>
      <c r="I83" s="1006"/>
      <c r="J83" s="1006"/>
      <c r="K83" s="1006"/>
      <c r="L83" s="1006"/>
      <c r="M83" s="1006"/>
      <c r="N83" s="1006"/>
      <c r="O83" s="1006"/>
      <c r="P83" s="1007"/>
      <c r="Q83" s="1008">
        <v>35</v>
      </c>
      <c r="R83" s="1009"/>
      <c r="S83" s="1009"/>
      <c r="T83" s="1009"/>
      <c r="U83" s="1009"/>
      <c r="V83" s="1009">
        <v>34</v>
      </c>
      <c r="W83" s="1009"/>
      <c r="X83" s="1009"/>
      <c r="Y83" s="1009"/>
      <c r="Z83" s="1009"/>
      <c r="AA83" s="1009">
        <v>1</v>
      </c>
      <c r="AB83" s="1009"/>
      <c r="AC83" s="1009"/>
      <c r="AD83" s="1009"/>
      <c r="AE83" s="1009"/>
      <c r="AF83" s="1009">
        <v>2</v>
      </c>
      <c r="AG83" s="1009"/>
      <c r="AH83" s="1009"/>
      <c r="AI83" s="1009"/>
      <c r="AJ83" s="1009"/>
      <c r="AK83" s="1009" t="s">
        <v>573</v>
      </c>
      <c r="AL83" s="1009"/>
      <c r="AM83" s="1009"/>
      <c r="AN83" s="1009"/>
      <c r="AO83" s="1009"/>
      <c r="AP83" s="1000" t="s">
        <v>572</v>
      </c>
      <c r="AQ83" s="1001"/>
      <c r="AR83" s="1001"/>
      <c r="AS83" s="1001"/>
      <c r="AT83" s="1002"/>
      <c r="AU83" s="1000" t="s">
        <v>572</v>
      </c>
      <c r="AV83" s="1001"/>
      <c r="AW83" s="1001"/>
      <c r="AX83" s="1001"/>
      <c r="AY83" s="1002"/>
      <c r="AZ83" s="1003"/>
      <c r="BA83" s="1003"/>
      <c r="BB83" s="1003"/>
      <c r="BC83" s="1003"/>
      <c r="BD83" s="1004"/>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5" t="s">
        <v>565</v>
      </c>
      <c r="C84" s="1006"/>
      <c r="D84" s="1006"/>
      <c r="E84" s="1006"/>
      <c r="F84" s="1006"/>
      <c r="G84" s="1006"/>
      <c r="H84" s="1006"/>
      <c r="I84" s="1006"/>
      <c r="J84" s="1006"/>
      <c r="K84" s="1006"/>
      <c r="L84" s="1006"/>
      <c r="M84" s="1006"/>
      <c r="N84" s="1006"/>
      <c r="O84" s="1006"/>
      <c r="P84" s="1007"/>
      <c r="Q84" s="1008">
        <v>312</v>
      </c>
      <c r="R84" s="1009"/>
      <c r="S84" s="1009"/>
      <c r="T84" s="1009"/>
      <c r="U84" s="1009"/>
      <c r="V84" s="1009">
        <v>303</v>
      </c>
      <c r="W84" s="1009"/>
      <c r="X84" s="1009"/>
      <c r="Y84" s="1009"/>
      <c r="Z84" s="1009"/>
      <c r="AA84" s="1009">
        <v>9</v>
      </c>
      <c r="AB84" s="1009"/>
      <c r="AC84" s="1009"/>
      <c r="AD84" s="1009"/>
      <c r="AE84" s="1009"/>
      <c r="AF84" s="1009">
        <v>9</v>
      </c>
      <c r="AG84" s="1009"/>
      <c r="AH84" s="1009"/>
      <c r="AI84" s="1009"/>
      <c r="AJ84" s="1009"/>
      <c r="AK84" s="1009" t="s">
        <v>572</v>
      </c>
      <c r="AL84" s="1009"/>
      <c r="AM84" s="1009"/>
      <c r="AN84" s="1009"/>
      <c r="AO84" s="1009"/>
      <c r="AP84" s="1000" t="s">
        <v>572</v>
      </c>
      <c r="AQ84" s="1001"/>
      <c r="AR84" s="1001"/>
      <c r="AS84" s="1001"/>
      <c r="AT84" s="1002"/>
      <c r="AU84" s="1000" t="s">
        <v>572</v>
      </c>
      <c r="AV84" s="1001"/>
      <c r="AW84" s="1001"/>
      <c r="AX84" s="1001"/>
      <c r="AY84" s="1002"/>
      <c r="AZ84" s="1003"/>
      <c r="BA84" s="1003"/>
      <c r="BB84" s="1003"/>
      <c r="BC84" s="1003"/>
      <c r="BD84" s="1004"/>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5" t="s">
        <v>566</v>
      </c>
      <c r="C85" s="1006"/>
      <c r="D85" s="1006"/>
      <c r="E85" s="1006"/>
      <c r="F85" s="1006"/>
      <c r="G85" s="1006"/>
      <c r="H85" s="1006"/>
      <c r="I85" s="1006"/>
      <c r="J85" s="1006"/>
      <c r="K85" s="1006"/>
      <c r="L85" s="1006"/>
      <c r="M85" s="1006"/>
      <c r="N85" s="1006"/>
      <c r="O85" s="1006"/>
      <c r="P85" s="1007"/>
      <c r="Q85" s="1008">
        <v>2100</v>
      </c>
      <c r="R85" s="1009"/>
      <c r="S85" s="1009"/>
      <c r="T85" s="1009"/>
      <c r="U85" s="1009"/>
      <c r="V85" s="1009">
        <v>2039</v>
      </c>
      <c r="W85" s="1009"/>
      <c r="X85" s="1009"/>
      <c r="Y85" s="1009"/>
      <c r="Z85" s="1009"/>
      <c r="AA85" s="1009">
        <v>61</v>
      </c>
      <c r="AB85" s="1009"/>
      <c r="AC85" s="1009"/>
      <c r="AD85" s="1009"/>
      <c r="AE85" s="1009"/>
      <c r="AF85" s="1009">
        <v>61</v>
      </c>
      <c r="AG85" s="1009"/>
      <c r="AH85" s="1009"/>
      <c r="AI85" s="1009"/>
      <c r="AJ85" s="1009"/>
      <c r="AK85" s="1009" t="s">
        <v>574</v>
      </c>
      <c r="AL85" s="1009"/>
      <c r="AM85" s="1009"/>
      <c r="AN85" s="1009"/>
      <c r="AO85" s="1009"/>
      <c r="AP85" s="1009">
        <v>1482</v>
      </c>
      <c r="AQ85" s="1009"/>
      <c r="AR85" s="1009"/>
      <c r="AS85" s="1009"/>
      <c r="AT85" s="1009"/>
      <c r="AU85" s="1009">
        <v>805</v>
      </c>
      <c r="AV85" s="1009"/>
      <c r="AW85" s="1009"/>
      <c r="AX85" s="1009"/>
      <c r="AY85" s="1009"/>
      <c r="AZ85" s="1003"/>
      <c r="BA85" s="1003"/>
      <c r="BB85" s="1003"/>
      <c r="BC85" s="1003"/>
      <c r="BD85" s="1004"/>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5" t="s">
        <v>567</v>
      </c>
      <c r="C86" s="1006"/>
      <c r="D86" s="1006"/>
      <c r="E86" s="1006"/>
      <c r="F86" s="1006"/>
      <c r="G86" s="1006"/>
      <c r="H86" s="1006"/>
      <c r="I86" s="1006"/>
      <c r="J86" s="1006"/>
      <c r="K86" s="1006"/>
      <c r="L86" s="1006"/>
      <c r="M86" s="1006"/>
      <c r="N86" s="1006"/>
      <c r="O86" s="1006"/>
      <c r="P86" s="1007"/>
      <c r="Q86" s="1008">
        <v>112</v>
      </c>
      <c r="R86" s="1009"/>
      <c r="S86" s="1009"/>
      <c r="T86" s="1009"/>
      <c r="U86" s="1009"/>
      <c r="V86" s="1009">
        <v>93</v>
      </c>
      <c r="W86" s="1009"/>
      <c r="X86" s="1009"/>
      <c r="Y86" s="1009"/>
      <c r="Z86" s="1009"/>
      <c r="AA86" s="1009">
        <v>19</v>
      </c>
      <c r="AB86" s="1009"/>
      <c r="AC86" s="1009"/>
      <c r="AD86" s="1009"/>
      <c r="AE86" s="1009"/>
      <c r="AF86" s="1009">
        <v>19</v>
      </c>
      <c r="AG86" s="1009"/>
      <c r="AH86" s="1009"/>
      <c r="AI86" s="1009"/>
      <c r="AJ86" s="1009"/>
      <c r="AK86" s="1009" t="s">
        <v>569</v>
      </c>
      <c r="AL86" s="1009"/>
      <c r="AM86" s="1009"/>
      <c r="AN86" s="1009"/>
      <c r="AO86" s="1009"/>
      <c r="AP86" s="1000" t="s">
        <v>572</v>
      </c>
      <c r="AQ86" s="1001"/>
      <c r="AR86" s="1001"/>
      <c r="AS86" s="1001"/>
      <c r="AT86" s="1002"/>
      <c r="AU86" s="1000" t="s">
        <v>572</v>
      </c>
      <c r="AV86" s="1001"/>
      <c r="AW86" s="1001"/>
      <c r="AX86" s="1001"/>
      <c r="AY86" s="1002"/>
      <c r="AZ86" s="1003"/>
      <c r="BA86" s="1003"/>
      <c r="BB86" s="1003"/>
      <c r="BC86" s="1003"/>
      <c r="BD86" s="1004"/>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290</v>
      </c>
      <c r="AG109" s="923"/>
      <c r="AH109" s="923"/>
      <c r="AI109" s="923"/>
      <c r="AJ109" s="924"/>
      <c r="AK109" s="925" t="s">
        <v>289</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290</v>
      </c>
      <c r="BW109" s="923"/>
      <c r="BX109" s="923"/>
      <c r="BY109" s="923"/>
      <c r="BZ109" s="924"/>
      <c r="CA109" s="925" t="s">
        <v>289</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290</v>
      </c>
      <c r="DM109" s="923"/>
      <c r="DN109" s="923"/>
      <c r="DO109" s="923"/>
      <c r="DP109" s="924"/>
      <c r="DQ109" s="925" t="s">
        <v>289</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2225170</v>
      </c>
      <c r="AB110" s="916"/>
      <c r="AC110" s="916"/>
      <c r="AD110" s="916"/>
      <c r="AE110" s="917"/>
      <c r="AF110" s="918">
        <v>2161315</v>
      </c>
      <c r="AG110" s="916"/>
      <c r="AH110" s="916"/>
      <c r="AI110" s="916"/>
      <c r="AJ110" s="917"/>
      <c r="AK110" s="918">
        <v>2165040</v>
      </c>
      <c r="AL110" s="916"/>
      <c r="AM110" s="916"/>
      <c r="AN110" s="916"/>
      <c r="AO110" s="917"/>
      <c r="AP110" s="919">
        <v>21.5</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18848215</v>
      </c>
      <c r="BR110" s="863"/>
      <c r="BS110" s="863"/>
      <c r="BT110" s="863"/>
      <c r="BU110" s="863"/>
      <c r="BV110" s="863">
        <v>19021816</v>
      </c>
      <c r="BW110" s="863"/>
      <c r="BX110" s="863"/>
      <c r="BY110" s="863"/>
      <c r="BZ110" s="863"/>
      <c r="CA110" s="863">
        <v>19365944</v>
      </c>
      <c r="CB110" s="863"/>
      <c r="CC110" s="863"/>
      <c r="CD110" s="863"/>
      <c r="CE110" s="863"/>
      <c r="CF110" s="887">
        <v>192.4</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410</v>
      </c>
      <c r="AB111" s="944"/>
      <c r="AC111" s="944"/>
      <c r="AD111" s="944"/>
      <c r="AE111" s="945"/>
      <c r="AF111" s="946" t="s">
        <v>410</v>
      </c>
      <c r="AG111" s="944"/>
      <c r="AH111" s="944"/>
      <c r="AI111" s="944"/>
      <c r="AJ111" s="945"/>
      <c r="AK111" s="946" t="s">
        <v>410</v>
      </c>
      <c r="AL111" s="944"/>
      <c r="AM111" s="944"/>
      <c r="AN111" s="944"/>
      <c r="AO111" s="945"/>
      <c r="AP111" s="947" t="s">
        <v>410</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17703909</v>
      </c>
      <c r="BR112" s="835"/>
      <c r="BS112" s="835"/>
      <c r="BT112" s="835"/>
      <c r="BU112" s="835"/>
      <c r="BV112" s="835">
        <v>17443070</v>
      </c>
      <c r="BW112" s="835"/>
      <c r="BX112" s="835"/>
      <c r="BY112" s="835"/>
      <c r="BZ112" s="835"/>
      <c r="CA112" s="835">
        <v>17561818</v>
      </c>
      <c r="CB112" s="835"/>
      <c r="CC112" s="835"/>
      <c r="CD112" s="835"/>
      <c r="CE112" s="835"/>
      <c r="CF112" s="896">
        <v>174.5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1236277</v>
      </c>
      <c r="AB113" s="944"/>
      <c r="AC113" s="944"/>
      <c r="AD113" s="944"/>
      <c r="AE113" s="945"/>
      <c r="AF113" s="946">
        <v>1161815</v>
      </c>
      <c r="AG113" s="944"/>
      <c r="AH113" s="944"/>
      <c r="AI113" s="944"/>
      <c r="AJ113" s="945"/>
      <c r="AK113" s="946">
        <v>983008</v>
      </c>
      <c r="AL113" s="944"/>
      <c r="AM113" s="944"/>
      <c r="AN113" s="944"/>
      <c r="AO113" s="945"/>
      <c r="AP113" s="947">
        <v>9.8000000000000007</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754220</v>
      </c>
      <c r="BR113" s="835"/>
      <c r="BS113" s="835"/>
      <c r="BT113" s="835"/>
      <c r="BU113" s="835"/>
      <c r="BV113" s="835">
        <v>874104</v>
      </c>
      <c r="BW113" s="835"/>
      <c r="BX113" s="835"/>
      <c r="BY113" s="835"/>
      <c r="BZ113" s="835"/>
      <c r="CA113" s="835">
        <v>1169869</v>
      </c>
      <c r="CB113" s="835"/>
      <c r="CC113" s="835"/>
      <c r="CD113" s="835"/>
      <c r="CE113" s="835"/>
      <c r="CF113" s="896">
        <v>11.6</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86586</v>
      </c>
      <c r="AB114" s="798"/>
      <c r="AC114" s="798"/>
      <c r="AD114" s="798"/>
      <c r="AE114" s="799"/>
      <c r="AF114" s="800">
        <v>94257</v>
      </c>
      <c r="AG114" s="798"/>
      <c r="AH114" s="798"/>
      <c r="AI114" s="798"/>
      <c r="AJ114" s="799"/>
      <c r="AK114" s="800">
        <v>97998</v>
      </c>
      <c r="AL114" s="798"/>
      <c r="AM114" s="798"/>
      <c r="AN114" s="798"/>
      <c r="AO114" s="799"/>
      <c r="AP114" s="845">
        <v>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3565522</v>
      </c>
      <c r="BR114" s="835"/>
      <c r="BS114" s="835"/>
      <c r="BT114" s="835"/>
      <c r="BU114" s="835"/>
      <c r="BV114" s="835">
        <v>3333654</v>
      </c>
      <c r="BW114" s="835"/>
      <c r="BX114" s="835"/>
      <c r="BY114" s="835"/>
      <c r="BZ114" s="835"/>
      <c r="CA114" s="835">
        <v>3174050</v>
      </c>
      <c r="CB114" s="835"/>
      <c r="CC114" s="835"/>
      <c r="CD114" s="835"/>
      <c r="CE114" s="835"/>
      <c r="CF114" s="896">
        <v>31.5</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30088</v>
      </c>
      <c r="AB115" s="944"/>
      <c r="AC115" s="944"/>
      <c r="AD115" s="944"/>
      <c r="AE115" s="945"/>
      <c r="AF115" s="946">
        <v>27712</v>
      </c>
      <c r="AG115" s="944"/>
      <c r="AH115" s="944"/>
      <c r="AI115" s="944"/>
      <c r="AJ115" s="945"/>
      <c r="AK115" s="946">
        <v>18051</v>
      </c>
      <c r="AL115" s="944"/>
      <c r="AM115" s="944"/>
      <c r="AN115" s="944"/>
      <c r="AO115" s="945"/>
      <c r="AP115" s="947">
        <v>0.2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3578121</v>
      </c>
      <c r="AB117" s="930"/>
      <c r="AC117" s="930"/>
      <c r="AD117" s="930"/>
      <c r="AE117" s="931"/>
      <c r="AF117" s="932">
        <v>3445099</v>
      </c>
      <c r="AG117" s="930"/>
      <c r="AH117" s="930"/>
      <c r="AI117" s="930"/>
      <c r="AJ117" s="931"/>
      <c r="AK117" s="932">
        <v>3264097</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290</v>
      </c>
      <c r="AG118" s="923"/>
      <c r="AH118" s="923"/>
      <c r="AI118" s="923"/>
      <c r="AJ118" s="924"/>
      <c r="AK118" s="925" t="s">
        <v>289</v>
      </c>
      <c r="AL118" s="923"/>
      <c r="AM118" s="923"/>
      <c r="AN118" s="923"/>
      <c r="AO118" s="924"/>
      <c r="AP118" s="926" t="s">
        <v>403</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434</v>
      </c>
      <c r="BP119" s="899"/>
      <c r="BQ119" s="903">
        <v>40871866</v>
      </c>
      <c r="BR119" s="866"/>
      <c r="BS119" s="866"/>
      <c r="BT119" s="866"/>
      <c r="BU119" s="866"/>
      <c r="BV119" s="866">
        <v>40672644</v>
      </c>
      <c r="BW119" s="866"/>
      <c r="BX119" s="866"/>
      <c r="BY119" s="866"/>
      <c r="BZ119" s="866"/>
      <c r="CA119" s="866">
        <v>41271681</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9684946</v>
      </c>
      <c r="BR120" s="863"/>
      <c r="BS120" s="863"/>
      <c r="BT120" s="863"/>
      <c r="BU120" s="863"/>
      <c r="BV120" s="863">
        <v>9542060</v>
      </c>
      <c r="BW120" s="863"/>
      <c r="BX120" s="863"/>
      <c r="BY120" s="863"/>
      <c r="BZ120" s="863"/>
      <c r="CA120" s="863">
        <v>9938517</v>
      </c>
      <c r="CB120" s="863"/>
      <c r="CC120" s="863"/>
      <c r="CD120" s="863"/>
      <c r="CE120" s="863"/>
      <c r="CF120" s="887">
        <v>98.7</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t="s">
        <v>113</v>
      </c>
      <c r="DH120" s="863"/>
      <c r="DI120" s="863"/>
      <c r="DJ120" s="863"/>
      <c r="DK120" s="863"/>
      <c r="DL120" s="863" t="s">
        <v>113</v>
      </c>
      <c r="DM120" s="863"/>
      <c r="DN120" s="863"/>
      <c r="DO120" s="863"/>
      <c r="DP120" s="863"/>
      <c r="DQ120" s="863">
        <v>17238814</v>
      </c>
      <c r="DR120" s="863"/>
      <c r="DS120" s="863"/>
      <c r="DT120" s="863"/>
      <c r="DU120" s="863"/>
      <c r="DV120" s="864">
        <v>171.3</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5438599</v>
      </c>
      <c r="BR121" s="835"/>
      <c r="BS121" s="835"/>
      <c r="BT121" s="835"/>
      <c r="BU121" s="835"/>
      <c r="BV121" s="835">
        <v>5639932</v>
      </c>
      <c r="BW121" s="835"/>
      <c r="BX121" s="835"/>
      <c r="BY121" s="835"/>
      <c r="BZ121" s="835"/>
      <c r="CA121" s="835">
        <v>5634542</v>
      </c>
      <c r="CB121" s="835"/>
      <c r="CC121" s="835"/>
      <c r="CD121" s="835"/>
      <c r="CE121" s="835"/>
      <c r="CF121" s="896">
        <v>56</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365260</v>
      </c>
      <c r="DH121" s="835"/>
      <c r="DI121" s="835"/>
      <c r="DJ121" s="835"/>
      <c r="DK121" s="835"/>
      <c r="DL121" s="835">
        <v>347503</v>
      </c>
      <c r="DM121" s="835"/>
      <c r="DN121" s="835"/>
      <c r="DO121" s="835"/>
      <c r="DP121" s="835"/>
      <c r="DQ121" s="835">
        <v>323004</v>
      </c>
      <c r="DR121" s="835"/>
      <c r="DS121" s="835"/>
      <c r="DT121" s="835"/>
      <c r="DU121" s="835"/>
      <c r="DV121" s="812">
        <v>3.2</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27132177</v>
      </c>
      <c r="BR122" s="866"/>
      <c r="BS122" s="866"/>
      <c r="BT122" s="866"/>
      <c r="BU122" s="866"/>
      <c r="BV122" s="866">
        <v>26888148</v>
      </c>
      <c r="BW122" s="866"/>
      <c r="BX122" s="866"/>
      <c r="BY122" s="866"/>
      <c r="BZ122" s="866"/>
      <c r="CA122" s="866">
        <v>26032415</v>
      </c>
      <c r="CB122" s="866"/>
      <c r="CC122" s="866"/>
      <c r="CD122" s="866"/>
      <c r="CE122" s="866"/>
      <c r="CF122" s="867">
        <v>258.60000000000002</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442</v>
      </c>
      <c r="BP123" s="899"/>
      <c r="BQ123" s="853">
        <v>42255722</v>
      </c>
      <c r="BR123" s="854"/>
      <c r="BS123" s="854"/>
      <c r="BT123" s="854"/>
      <c r="BU123" s="854"/>
      <c r="BV123" s="854">
        <v>42070140</v>
      </c>
      <c r="BW123" s="854"/>
      <c r="BX123" s="854"/>
      <c r="BY123" s="854"/>
      <c r="BZ123" s="854"/>
      <c r="CA123" s="854">
        <v>41605474</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17338649</v>
      </c>
      <c r="DH124" s="781"/>
      <c r="DI124" s="781"/>
      <c r="DJ124" s="781"/>
      <c r="DK124" s="782"/>
      <c r="DL124" s="783">
        <v>17095567</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30088</v>
      </c>
      <c r="AB126" s="798"/>
      <c r="AC126" s="798"/>
      <c r="AD126" s="798"/>
      <c r="AE126" s="799"/>
      <c r="AF126" s="800">
        <v>27712</v>
      </c>
      <c r="AG126" s="798"/>
      <c r="AH126" s="798"/>
      <c r="AI126" s="798"/>
      <c r="AJ126" s="799"/>
      <c r="AK126" s="800">
        <v>18051</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411037</v>
      </c>
      <c r="AB128" s="819"/>
      <c r="AC128" s="819"/>
      <c r="AD128" s="819"/>
      <c r="AE128" s="820"/>
      <c r="AF128" s="821">
        <v>408638</v>
      </c>
      <c r="AG128" s="819"/>
      <c r="AH128" s="819"/>
      <c r="AI128" s="819"/>
      <c r="AJ128" s="820"/>
      <c r="AK128" s="821">
        <v>334800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12219367</v>
      </c>
      <c r="AB129" s="798"/>
      <c r="AC129" s="798"/>
      <c r="AD129" s="798"/>
      <c r="AE129" s="799"/>
      <c r="AF129" s="800">
        <v>12375432</v>
      </c>
      <c r="AG129" s="798"/>
      <c r="AH129" s="798"/>
      <c r="AI129" s="798"/>
      <c r="AJ129" s="799"/>
      <c r="AK129" s="800">
        <v>12463052</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18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2380678</v>
      </c>
      <c r="AB130" s="798"/>
      <c r="AC130" s="798"/>
      <c r="AD130" s="798"/>
      <c r="AE130" s="799"/>
      <c r="AF130" s="800">
        <v>2343921</v>
      </c>
      <c r="AG130" s="798"/>
      <c r="AH130" s="798"/>
      <c r="AI130" s="798"/>
      <c r="AJ130" s="799"/>
      <c r="AK130" s="800">
        <v>2398075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6.7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9838689</v>
      </c>
      <c r="AB131" s="781"/>
      <c r="AC131" s="781"/>
      <c r="AD131" s="781"/>
      <c r="AE131" s="782"/>
      <c r="AF131" s="783">
        <v>10031511</v>
      </c>
      <c r="AG131" s="781"/>
      <c r="AH131" s="781"/>
      <c r="AI131" s="781"/>
      <c r="AJ131" s="782"/>
      <c r="AK131" s="783">
        <v>10064977</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465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7.9929958149999996</v>
      </c>
      <c r="AB132" s="761"/>
      <c r="AC132" s="761"/>
      <c r="AD132" s="761"/>
      <c r="AE132" s="762"/>
      <c r="AF132" s="763">
        <v>6.9036459209999999</v>
      </c>
      <c r="AG132" s="761"/>
      <c r="AH132" s="761"/>
      <c r="AI132" s="761"/>
      <c r="AJ132" s="762"/>
      <c r="AK132" s="763">
        <v>5.2779256229999998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8.6</v>
      </c>
      <c r="AB133" s="740"/>
      <c r="AC133" s="740"/>
      <c r="AD133" s="740"/>
      <c r="AE133" s="741"/>
      <c r="AF133" s="739">
        <v>7.8</v>
      </c>
      <c r="AG133" s="740"/>
      <c r="AH133" s="740"/>
      <c r="AI133" s="740"/>
      <c r="AJ133" s="741"/>
      <c r="AK133" s="739">
        <v>6.7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3234951</v>
      </c>
      <c r="L9" s="266">
        <v>71316</v>
      </c>
      <c r="M9" s="267">
        <v>83477</v>
      </c>
      <c r="N9" s="268">
        <v>-14.6</v>
      </c>
    </row>
    <row r="10" spans="1:16" x14ac:dyDescent="0.15">
      <c r="A10" s="250"/>
      <c r="B10" s="246"/>
      <c r="C10" s="246"/>
      <c r="D10" s="246"/>
      <c r="E10" s="246"/>
      <c r="F10" s="246"/>
      <c r="G10" s="1166" t="s">
        <v>477</v>
      </c>
      <c r="H10" s="1167"/>
      <c r="I10" s="1167"/>
      <c r="J10" s="1168"/>
      <c r="K10" s="269">
        <v>941222</v>
      </c>
      <c r="L10" s="270">
        <v>20750</v>
      </c>
      <c r="M10" s="271">
        <v>6313</v>
      </c>
      <c r="N10" s="272">
        <v>228.7</v>
      </c>
    </row>
    <row r="11" spans="1:16" ht="13.5" customHeight="1" x14ac:dyDescent="0.15">
      <c r="A11" s="250"/>
      <c r="B11" s="246"/>
      <c r="C11" s="246"/>
      <c r="D11" s="246"/>
      <c r="E11" s="246"/>
      <c r="F11" s="246"/>
      <c r="G11" s="1166" t="s">
        <v>478</v>
      </c>
      <c r="H11" s="1167"/>
      <c r="I11" s="1167"/>
      <c r="J11" s="1168"/>
      <c r="K11" s="269">
        <v>649568</v>
      </c>
      <c r="L11" s="270">
        <v>14320</v>
      </c>
      <c r="M11" s="271">
        <v>8598</v>
      </c>
      <c r="N11" s="272">
        <v>66.599999999999994</v>
      </c>
    </row>
    <row r="12" spans="1:16" ht="13.5" customHeight="1" x14ac:dyDescent="0.15">
      <c r="A12" s="250"/>
      <c r="B12" s="246"/>
      <c r="C12" s="246"/>
      <c r="D12" s="246"/>
      <c r="E12" s="246"/>
      <c r="F12" s="246"/>
      <c r="G12" s="1166" t="s">
        <v>479</v>
      </c>
      <c r="H12" s="1167"/>
      <c r="I12" s="1167"/>
      <c r="J12" s="1168"/>
      <c r="K12" s="269">
        <v>4493</v>
      </c>
      <c r="L12" s="270">
        <v>99</v>
      </c>
      <c r="M12" s="271">
        <v>1600</v>
      </c>
      <c r="N12" s="272">
        <v>-93.8</v>
      </c>
    </row>
    <row r="13" spans="1:16" ht="13.5" customHeight="1" x14ac:dyDescent="0.15">
      <c r="A13" s="250"/>
      <c r="B13" s="246"/>
      <c r="C13" s="246"/>
      <c r="D13" s="246"/>
      <c r="E13" s="246"/>
      <c r="F13" s="246"/>
      <c r="G13" s="1166" t="s">
        <v>480</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482</v>
      </c>
      <c r="H14" s="1167"/>
      <c r="I14" s="1167"/>
      <c r="J14" s="1168"/>
      <c r="K14" s="269">
        <v>84747</v>
      </c>
      <c r="L14" s="270">
        <v>1868</v>
      </c>
      <c r="M14" s="271">
        <v>3683</v>
      </c>
      <c r="N14" s="272">
        <v>-49.3</v>
      </c>
    </row>
    <row r="15" spans="1:16" ht="13.5" customHeight="1" x14ac:dyDescent="0.15">
      <c r="A15" s="250"/>
      <c r="B15" s="246"/>
      <c r="C15" s="246"/>
      <c r="D15" s="246"/>
      <c r="E15" s="246"/>
      <c r="F15" s="246"/>
      <c r="G15" s="1166" t="s">
        <v>483</v>
      </c>
      <c r="H15" s="1167"/>
      <c r="I15" s="1167"/>
      <c r="J15" s="1168"/>
      <c r="K15" s="269">
        <v>68865</v>
      </c>
      <c r="L15" s="270">
        <v>1518</v>
      </c>
      <c r="M15" s="271">
        <v>1742</v>
      </c>
      <c r="N15" s="272">
        <v>-12.9</v>
      </c>
    </row>
    <row r="16" spans="1:16" x14ac:dyDescent="0.15">
      <c r="A16" s="250"/>
      <c r="B16" s="246"/>
      <c r="C16" s="246"/>
      <c r="D16" s="246"/>
      <c r="E16" s="246"/>
      <c r="F16" s="246"/>
      <c r="G16" s="1169" t="s">
        <v>484</v>
      </c>
      <c r="H16" s="1170"/>
      <c r="I16" s="1170"/>
      <c r="J16" s="1171"/>
      <c r="K16" s="270">
        <v>-564312</v>
      </c>
      <c r="L16" s="270">
        <v>-12440</v>
      </c>
      <c r="M16" s="271">
        <v>-8939</v>
      </c>
      <c r="N16" s="272">
        <v>39.200000000000003</v>
      </c>
    </row>
    <row r="17" spans="1:16" x14ac:dyDescent="0.15">
      <c r="A17" s="250"/>
      <c r="B17" s="246"/>
      <c r="C17" s="246"/>
      <c r="D17" s="246"/>
      <c r="E17" s="246"/>
      <c r="F17" s="246"/>
      <c r="G17" s="1169" t="s">
        <v>173</v>
      </c>
      <c r="H17" s="1170"/>
      <c r="I17" s="1170"/>
      <c r="J17" s="1171"/>
      <c r="K17" s="270">
        <v>4419534</v>
      </c>
      <c r="L17" s="270">
        <v>97430</v>
      </c>
      <c r="M17" s="271">
        <v>96475</v>
      </c>
      <c r="N17" s="272">
        <v>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8.42</v>
      </c>
      <c r="L21" s="283">
        <v>9.61</v>
      </c>
      <c r="M21" s="284">
        <v>-1.19</v>
      </c>
      <c r="N21" s="251"/>
      <c r="O21" s="285"/>
      <c r="P21" s="281"/>
    </row>
    <row r="22" spans="1:16" s="286" customFormat="1" x14ac:dyDescent="0.15">
      <c r="A22" s="281"/>
      <c r="B22" s="251"/>
      <c r="C22" s="251"/>
      <c r="D22" s="251"/>
      <c r="E22" s="251"/>
      <c r="F22" s="251"/>
      <c r="G22" s="1163" t="s">
        <v>490</v>
      </c>
      <c r="H22" s="1164"/>
      <c r="I22" s="1164"/>
      <c r="J22" s="1165"/>
      <c r="K22" s="287">
        <v>96.7</v>
      </c>
      <c r="L22" s="288">
        <v>97.6</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2165040</v>
      </c>
      <c r="L32" s="296">
        <v>47729</v>
      </c>
      <c r="M32" s="297">
        <v>62872</v>
      </c>
      <c r="N32" s="298">
        <v>-24.1</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20</v>
      </c>
      <c r="N34" s="298" t="s">
        <v>481</v>
      </c>
    </row>
    <row r="35" spans="1:16" ht="27" customHeight="1" x14ac:dyDescent="0.15">
      <c r="A35" s="250"/>
      <c r="B35" s="246"/>
      <c r="C35" s="246"/>
      <c r="D35" s="246"/>
      <c r="E35" s="246"/>
      <c r="F35" s="246"/>
      <c r="G35" s="1154" t="s">
        <v>497</v>
      </c>
      <c r="H35" s="1155"/>
      <c r="I35" s="1155"/>
      <c r="J35" s="1156"/>
      <c r="K35" s="296">
        <v>983008</v>
      </c>
      <c r="L35" s="296">
        <v>21671</v>
      </c>
      <c r="M35" s="297">
        <v>17600</v>
      </c>
      <c r="N35" s="298">
        <v>23.1</v>
      </c>
    </row>
    <row r="36" spans="1:16" ht="27" customHeight="1" x14ac:dyDescent="0.15">
      <c r="A36" s="250"/>
      <c r="B36" s="246"/>
      <c r="C36" s="246"/>
      <c r="D36" s="246"/>
      <c r="E36" s="246"/>
      <c r="F36" s="246"/>
      <c r="G36" s="1154" t="s">
        <v>498</v>
      </c>
      <c r="H36" s="1155"/>
      <c r="I36" s="1155"/>
      <c r="J36" s="1156"/>
      <c r="K36" s="296">
        <v>97998</v>
      </c>
      <c r="L36" s="296">
        <v>2160</v>
      </c>
      <c r="M36" s="297">
        <v>3568</v>
      </c>
      <c r="N36" s="298">
        <v>-39.5</v>
      </c>
    </row>
    <row r="37" spans="1:16" ht="13.5" customHeight="1" x14ac:dyDescent="0.15">
      <c r="A37" s="250"/>
      <c r="B37" s="246"/>
      <c r="C37" s="246"/>
      <c r="D37" s="246"/>
      <c r="E37" s="246"/>
      <c r="F37" s="246"/>
      <c r="G37" s="1154" t="s">
        <v>499</v>
      </c>
      <c r="H37" s="1155"/>
      <c r="I37" s="1155"/>
      <c r="J37" s="1156"/>
      <c r="K37" s="296">
        <v>18051</v>
      </c>
      <c r="L37" s="296">
        <v>398</v>
      </c>
      <c r="M37" s="297">
        <v>1129</v>
      </c>
      <c r="N37" s="298">
        <v>-64.7</v>
      </c>
    </row>
    <row r="38" spans="1:16" ht="27" customHeight="1" x14ac:dyDescent="0.15">
      <c r="A38" s="250"/>
      <c r="B38" s="246"/>
      <c r="C38" s="246"/>
      <c r="D38" s="246"/>
      <c r="E38" s="246"/>
      <c r="F38" s="246"/>
      <c r="G38" s="1157" t="s">
        <v>500</v>
      </c>
      <c r="H38" s="1158"/>
      <c r="I38" s="1158"/>
      <c r="J38" s="1159"/>
      <c r="K38" s="299" t="s">
        <v>481</v>
      </c>
      <c r="L38" s="299" t="s">
        <v>481</v>
      </c>
      <c r="M38" s="300">
        <v>2</v>
      </c>
      <c r="N38" s="301" t="s">
        <v>481</v>
      </c>
      <c r="O38" s="295"/>
    </row>
    <row r="39" spans="1:16" x14ac:dyDescent="0.15">
      <c r="A39" s="250"/>
      <c r="B39" s="246"/>
      <c r="C39" s="246"/>
      <c r="D39" s="246"/>
      <c r="E39" s="246"/>
      <c r="F39" s="246"/>
      <c r="G39" s="1157" t="s">
        <v>501</v>
      </c>
      <c r="H39" s="1158"/>
      <c r="I39" s="1158"/>
      <c r="J39" s="1159"/>
      <c r="K39" s="302">
        <v>-334800</v>
      </c>
      <c r="L39" s="302">
        <v>-7381</v>
      </c>
      <c r="M39" s="303">
        <v>-3135</v>
      </c>
      <c r="N39" s="304">
        <v>135.4</v>
      </c>
      <c r="O39" s="295"/>
    </row>
    <row r="40" spans="1:16" ht="27" customHeight="1" x14ac:dyDescent="0.15">
      <c r="A40" s="250"/>
      <c r="B40" s="246"/>
      <c r="C40" s="246"/>
      <c r="D40" s="246"/>
      <c r="E40" s="246"/>
      <c r="F40" s="246"/>
      <c r="G40" s="1154" t="s">
        <v>502</v>
      </c>
      <c r="H40" s="1155"/>
      <c r="I40" s="1155"/>
      <c r="J40" s="1156"/>
      <c r="K40" s="302">
        <v>-2398075</v>
      </c>
      <c r="L40" s="302">
        <v>-52866</v>
      </c>
      <c r="M40" s="303">
        <v>-59327</v>
      </c>
      <c r="N40" s="304">
        <v>-10.9</v>
      </c>
      <c r="O40" s="295"/>
    </row>
    <row r="41" spans="1:16" x14ac:dyDescent="0.15">
      <c r="A41" s="250"/>
      <c r="B41" s="246"/>
      <c r="C41" s="246"/>
      <c r="D41" s="246"/>
      <c r="E41" s="246"/>
      <c r="F41" s="246"/>
      <c r="G41" s="1160" t="s">
        <v>284</v>
      </c>
      <c r="H41" s="1161"/>
      <c r="I41" s="1161"/>
      <c r="J41" s="1162"/>
      <c r="K41" s="296">
        <v>531222</v>
      </c>
      <c r="L41" s="302">
        <v>11711</v>
      </c>
      <c r="M41" s="303">
        <v>22729</v>
      </c>
      <c r="N41" s="304">
        <v>-48.5</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1587617</v>
      </c>
      <c r="J51" s="322">
        <v>34020</v>
      </c>
      <c r="K51" s="323">
        <v>-31.6</v>
      </c>
      <c r="L51" s="324">
        <v>70489</v>
      </c>
      <c r="M51" s="325">
        <v>5.0999999999999996</v>
      </c>
      <c r="N51" s="326">
        <v>-36.700000000000003</v>
      </c>
    </row>
    <row r="52" spans="1:14" x14ac:dyDescent="0.15">
      <c r="A52" s="250"/>
      <c r="B52" s="246"/>
      <c r="C52" s="246"/>
      <c r="D52" s="246"/>
      <c r="E52" s="246"/>
      <c r="F52" s="246"/>
      <c r="G52" s="327"/>
      <c r="H52" s="328" t="s">
        <v>513</v>
      </c>
      <c r="I52" s="329">
        <v>870626</v>
      </c>
      <c r="J52" s="330">
        <v>18656</v>
      </c>
      <c r="K52" s="331">
        <v>-46</v>
      </c>
      <c r="L52" s="332">
        <v>37817</v>
      </c>
      <c r="M52" s="333">
        <v>1.8</v>
      </c>
      <c r="N52" s="334">
        <v>-47.8</v>
      </c>
    </row>
    <row r="53" spans="1:14" x14ac:dyDescent="0.15">
      <c r="A53" s="250"/>
      <c r="B53" s="246"/>
      <c r="C53" s="246"/>
      <c r="D53" s="246"/>
      <c r="E53" s="246"/>
      <c r="F53" s="246"/>
      <c r="G53" s="312" t="s">
        <v>514</v>
      </c>
      <c r="H53" s="313"/>
      <c r="I53" s="321">
        <v>2361744</v>
      </c>
      <c r="J53" s="322">
        <v>50885</v>
      </c>
      <c r="K53" s="323">
        <v>49.6</v>
      </c>
      <c r="L53" s="324">
        <v>84389</v>
      </c>
      <c r="M53" s="325">
        <v>19.7</v>
      </c>
      <c r="N53" s="326">
        <v>29.9</v>
      </c>
    </row>
    <row r="54" spans="1:14" x14ac:dyDescent="0.15">
      <c r="A54" s="250"/>
      <c r="B54" s="246"/>
      <c r="C54" s="246"/>
      <c r="D54" s="246"/>
      <c r="E54" s="246"/>
      <c r="F54" s="246"/>
      <c r="G54" s="327"/>
      <c r="H54" s="328" t="s">
        <v>513</v>
      </c>
      <c r="I54" s="329">
        <v>1826951</v>
      </c>
      <c r="J54" s="330">
        <v>39363</v>
      </c>
      <c r="K54" s="331">
        <v>111</v>
      </c>
      <c r="L54" s="332">
        <v>44339</v>
      </c>
      <c r="M54" s="333">
        <v>17.2</v>
      </c>
      <c r="N54" s="334">
        <v>93.8</v>
      </c>
    </row>
    <row r="55" spans="1:14" x14ac:dyDescent="0.15">
      <c r="A55" s="250"/>
      <c r="B55" s="246"/>
      <c r="C55" s="246"/>
      <c r="D55" s="246"/>
      <c r="E55" s="246"/>
      <c r="F55" s="246"/>
      <c r="G55" s="312" t="s">
        <v>515</v>
      </c>
      <c r="H55" s="313"/>
      <c r="I55" s="321">
        <v>1917390</v>
      </c>
      <c r="J55" s="322">
        <v>41603</v>
      </c>
      <c r="K55" s="323">
        <v>-18.2</v>
      </c>
      <c r="L55" s="324">
        <v>83623</v>
      </c>
      <c r="M55" s="325">
        <v>-0.9</v>
      </c>
      <c r="N55" s="326">
        <v>-17.3</v>
      </c>
    </row>
    <row r="56" spans="1:14" x14ac:dyDescent="0.15">
      <c r="A56" s="250"/>
      <c r="B56" s="246"/>
      <c r="C56" s="246"/>
      <c r="D56" s="246"/>
      <c r="E56" s="246"/>
      <c r="F56" s="246"/>
      <c r="G56" s="327"/>
      <c r="H56" s="328" t="s">
        <v>513</v>
      </c>
      <c r="I56" s="329">
        <v>1052372</v>
      </c>
      <c r="J56" s="330">
        <v>22834</v>
      </c>
      <c r="K56" s="331">
        <v>-42</v>
      </c>
      <c r="L56" s="332">
        <v>48787</v>
      </c>
      <c r="M56" s="333">
        <v>10</v>
      </c>
      <c r="N56" s="334">
        <v>-52</v>
      </c>
    </row>
    <row r="57" spans="1:14" x14ac:dyDescent="0.15">
      <c r="A57" s="250"/>
      <c r="B57" s="246"/>
      <c r="C57" s="246"/>
      <c r="D57" s="246"/>
      <c r="E57" s="246"/>
      <c r="F57" s="246"/>
      <c r="G57" s="312" t="s">
        <v>516</v>
      </c>
      <c r="H57" s="313"/>
      <c r="I57" s="321">
        <v>1997077</v>
      </c>
      <c r="J57" s="322">
        <v>43620</v>
      </c>
      <c r="K57" s="323">
        <v>4.8</v>
      </c>
      <c r="L57" s="324">
        <v>87974</v>
      </c>
      <c r="M57" s="325">
        <v>5.2</v>
      </c>
      <c r="N57" s="326">
        <v>-0.4</v>
      </c>
    </row>
    <row r="58" spans="1:14" x14ac:dyDescent="0.15">
      <c r="A58" s="250"/>
      <c r="B58" s="246"/>
      <c r="C58" s="246"/>
      <c r="D58" s="246"/>
      <c r="E58" s="246"/>
      <c r="F58" s="246"/>
      <c r="G58" s="327"/>
      <c r="H58" s="328" t="s">
        <v>513</v>
      </c>
      <c r="I58" s="329">
        <v>1344065</v>
      </c>
      <c r="J58" s="330">
        <v>29357</v>
      </c>
      <c r="K58" s="331">
        <v>28.6</v>
      </c>
      <c r="L58" s="332">
        <v>48183</v>
      </c>
      <c r="M58" s="333">
        <v>-1.2</v>
      </c>
      <c r="N58" s="334">
        <v>29.8</v>
      </c>
    </row>
    <row r="59" spans="1:14" x14ac:dyDescent="0.15">
      <c r="A59" s="250"/>
      <c r="B59" s="246"/>
      <c r="C59" s="246"/>
      <c r="D59" s="246"/>
      <c r="E59" s="246"/>
      <c r="F59" s="246"/>
      <c r="G59" s="312" t="s">
        <v>517</v>
      </c>
      <c r="H59" s="313"/>
      <c r="I59" s="321">
        <v>2697655</v>
      </c>
      <c r="J59" s="322">
        <v>59471</v>
      </c>
      <c r="K59" s="323">
        <v>36.299999999999997</v>
      </c>
      <c r="L59" s="324">
        <v>78864</v>
      </c>
      <c r="M59" s="325">
        <v>-10.4</v>
      </c>
      <c r="N59" s="326">
        <v>46.7</v>
      </c>
    </row>
    <row r="60" spans="1:14" x14ac:dyDescent="0.15">
      <c r="A60" s="250"/>
      <c r="B60" s="246"/>
      <c r="C60" s="246"/>
      <c r="D60" s="246"/>
      <c r="E60" s="246"/>
      <c r="F60" s="246"/>
      <c r="G60" s="327"/>
      <c r="H60" s="328" t="s">
        <v>513</v>
      </c>
      <c r="I60" s="335">
        <v>2104067</v>
      </c>
      <c r="J60" s="330">
        <v>46385</v>
      </c>
      <c r="K60" s="331">
        <v>58</v>
      </c>
      <c r="L60" s="332">
        <v>46136</v>
      </c>
      <c r="M60" s="333">
        <v>-4.2</v>
      </c>
      <c r="N60" s="334">
        <v>62.2</v>
      </c>
    </row>
    <row r="61" spans="1:14" x14ac:dyDescent="0.15">
      <c r="A61" s="250"/>
      <c r="B61" s="246"/>
      <c r="C61" s="246"/>
      <c r="D61" s="246"/>
      <c r="E61" s="246"/>
      <c r="F61" s="246"/>
      <c r="G61" s="312" t="s">
        <v>518</v>
      </c>
      <c r="H61" s="336"/>
      <c r="I61" s="337">
        <v>2112297</v>
      </c>
      <c r="J61" s="338">
        <v>45920</v>
      </c>
      <c r="K61" s="339">
        <v>8.1999999999999993</v>
      </c>
      <c r="L61" s="340">
        <v>81068</v>
      </c>
      <c r="M61" s="341">
        <v>3.7</v>
      </c>
      <c r="N61" s="326">
        <v>4.5</v>
      </c>
    </row>
    <row r="62" spans="1:14" x14ac:dyDescent="0.15">
      <c r="A62" s="250"/>
      <c r="B62" s="246"/>
      <c r="C62" s="246"/>
      <c r="D62" s="246"/>
      <c r="E62" s="246"/>
      <c r="F62" s="246"/>
      <c r="G62" s="327"/>
      <c r="H62" s="328" t="s">
        <v>513</v>
      </c>
      <c r="I62" s="329">
        <v>1439616</v>
      </c>
      <c r="J62" s="330">
        <v>31319</v>
      </c>
      <c r="K62" s="331">
        <v>21.9</v>
      </c>
      <c r="L62" s="332">
        <v>45052</v>
      </c>
      <c r="M62" s="333">
        <v>4.7</v>
      </c>
      <c r="N62" s="334">
        <v>17.2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17.09</v>
      </c>
      <c r="G47" s="12">
        <v>16.98</v>
      </c>
      <c r="H47" s="12">
        <v>17.059999999999999</v>
      </c>
      <c r="I47" s="12">
        <v>16.850000000000001</v>
      </c>
      <c r="J47" s="13">
        <v>20.45</v>
      </c>
    </row>
    <row r="48" spans="2:10" ht="57.75" customHeight="1" x14ac:dyDescent="0.15">
      <c r="B48" s="14"/>
      <c r="C48" s="1174" t="s">
        <v>4</v>
      </c>
      <c r="D48" s="1174"/>
      <c r="E48" s="1175"/>
      <c r="F48" s="15">
        <v>2.84</v>
      </c>
      <c r="G48" s="16">
        <v>3.51</v>
      </c>
      <c r="H48" s="16">
        <v>2.0499999999999998</v>
      </c>
      <c r="I48" s="16">
        <v>6.97</v>
      </c>
      <c r="J48" s="17">
        <v>2.67</v>
      </c>
    </row>
    <row r="49" spans="2:10" ht="57.75" customHeight="1" thickBot="1" x14ac:dyDescent="0.2">
      <c r="B49" s="18"/>
      <c r="C49" s="1176" t="s">
        <v>5</v>
      </c>
      <c r="D49" s="1176"/>
      <c r="E49" s="1177"/>
      <c r="F49" s="19" t="s">
        <v>525</v>
      </c>
      <c r="G49" s="20">
        <v>0.71</v>
      </c>
      <c r="H49" s="20" t="s">
        <v>526</v>
      </c>
      <c r="I49" s="20">
        <v>4.95</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2018-01-24T04:54:44Z</dcterms:created>
  <dcterms:modified xsi:type="dcterms:W3CDTF">2018-10-30T07:45:57Z</dcterms:modified>
  <cp:category/>
</cp:coreProperties>
</file>