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4上伊那\"/>
    </mc:Choice>
  </mc:AlternateContent>
  <bookViews>
    <workbookView xWindow="240" yWindow="60" windowWidth="14940" windowHeight="7875" tabRatio="7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U88" i="11" l="1"/>
  <c r="AP88" i="11"/>
  <c r="AF88" i="11"/>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AM36" i="9"/>
  <c r="C36" i="9"/>
  <c r="BW34" i="9"/>
  <c r="C34" i="9"/>
  <c r="BW35" i="9" l="1"/>
  <c r="BW36" i="9" s="1"/>
  <c r="BW37" i="9" s="1"/>
  <c r="BW38" i="9" s="1"/>
  <c r="BW39" i="9" s="1"/>
  <c r="BW40" i="9" s="1"/>
  <c r="BW41" i="9" s="1"/>
  <c r="BW42" i="9" s="1"/>
  <c r="BW43"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U34" i="9"/>
  <c r="U35" i="9" s="1"/>
  <c r="U36" i="9" s="1"/>
  <c r="AM34" i="9" s="1"/>
  <c r="AM35" i="9" l="1"/>
  <c r="BE34" i="9"/>
  <c r="BE35" i="9" s="1"/>
  <c r="BE36" i="9" s="1"/>
</calcChain>
</file>

<file path=xl/sharedStrings.xml><?xml version="1.0" encoding="utf-8"?>
<sst xmlns="http://schemas.openxmlformats.org/spreadsheetml/2006/main" count="1053" uniqueCount="586">
  <si>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</si>
  <si>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</si>
  <si>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</si>
  <si>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</si>
  <si>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</si>
  <si>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</si>
  <si>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</si>
  <si>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</si>
  <si>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</si>
  <si>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</si>
  <si>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</si>
  <si>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</si>
  <si>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</si>
  <si>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</si>
  <si>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</si>
  <si>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</si>
  <si>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</si>
  <si>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</si>
  <si>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</si>
  <si>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</si>
  <si>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</si>
  <si>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</si>
  <si>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</si>
  <si>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</si>
  <si>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</si>
  <si>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</si>
  <si>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</si>
  <si>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</si>
  <si>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</si>
  <si>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</si>
  <si>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</si>
  <si>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</si>
  <si>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</si>
  <si>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</si>
  <si>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</si>
  <si>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</si>
  <si>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</si>
  <si>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</si>
  <si>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</si>
  <si>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</si>
  <si>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</si>
  <si>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</si>
  <si>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</si>
  <si>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</si>
  <si>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</si>
  <si>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</si>
  <si>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</si>
  <si>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</si>
  <si>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</si>
  <si>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</si>
  <si>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</si>
  <si>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</si>
  <si>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</si>
  <si>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</si>
  <si>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</si>
  <si>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</si>
  <si>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</si>
  <si>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</si>
  <si>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</si>
  <si>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</si>
  <si>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</si>
  <si>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</si>
  <si>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</si>
  <si>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</si>
  <si>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</si>
  <si>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</si>
  <si>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</si>
  <si>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</si>
  <si>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</si>
  <si>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</si>
  <si>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</si>
  <si>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</si>
  <si>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</si>
  <si>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</si>
  <si>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</si>
  <si>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</si>
  <si>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</si>
  <si>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</si>
  <si>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</si>
  <si>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</si>
  <si>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</si>
  <si>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駒ケ根市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</si>
  <si>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</si>
  <si>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</si>
  <si>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</si>
  <si>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</si>
  <si>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</si>
  <si>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</si>
  <si>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</si>
  <si>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</si>
  <si>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</si>
  <si>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</si>
  <si>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</si>
  <si>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</si>
  <si>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</si>
  <si>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</si>
  <si>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</si>
  <si>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</si>
  <si>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</si>
  <si>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</si>
  <si>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</si>
  <si>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</si>
  <si>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</si>
  <si>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</si>
  <si>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</si>
  <si>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</si>
  <si>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</si>
  <si>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</si>
  <si>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</si>
  <si>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</si>
  <si>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</si>
  <si>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</si>
  <si>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</si>
  <si>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</si>
  <si>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</si>
  <si>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</si>
  <si>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</si>
  <si>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</si>
  <si>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</si>
  <si>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</si>
  <si>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</si>
  <si>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</si>
  <si>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</si>
  <si>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</si>
  <si>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</si>
  <si>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</si>
  <si>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</si>
  <si>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</si>
  <si>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</si>
  <si>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</si>
  <si>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</si>
  <si>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</si>
  <si>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</si>
  <si>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</si>
  <si>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</si>
  <si>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</si>
  <si>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</si>
  <si>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</si>
  <si>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</si>
  <si>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</si>
  <si>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</si>
  <si>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</si>
  <si>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</si>
  <si>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</si>
  <si>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</si>
  <si>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</si>
  <si>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</si>
  <si>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</si>
  <si>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</si>
  <si>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</si>
  <si>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</si>
  <si>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</si>
  <si>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</si>
  <si>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</si>
  <si>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</si>
  <si>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</si>
  <si>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</si>
  <si>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</si>
  <si>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</si>
  <si>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</si>
  <si>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</si>
  <si>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</si>
  <si>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</si>
  <si>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</si>
  <si>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</si>
  <si>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</si>
  <si>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</si>
  <si>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</si>
  <si>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</si>
  <si>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</si>
  <si>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</si>
  <si>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</si>
  <si>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</si>
  <si>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</si>
  <si>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</si>
  <si>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</si>
  <si>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</si>
  <si>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</si>
  <si>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</si>
  <si>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</si>
  <si>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</si>
  <si>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</si>
  <si>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</si>
  <si>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</si>
  <si>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</si>
  <si>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</si>
  <si>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</si>
  <si>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</si>
  <si>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</si>
  <si>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</si>
  <si>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</si>
  <si>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</si>
  <si>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</si>
  <si>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</si>
  <si>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</si>
  <si>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</si>
  <si>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長野県駒ケ根市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</si>
  <si>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</si>
  <si>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</si>
  <si>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</si>
  <si>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</si>
  <si>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</si>
  <si>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</si>
  <si>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</si>
  <si>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</si>
  <si>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</si>
  <si>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</si>
  <si>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</si>
  <si>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</si>
  <si>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</si>
  <si>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</si>
  <si>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</si>
  <si>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</si>
  <si>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</si>
  <si>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</si>
  <si>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</si>
  <si>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</si>
  <si>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</si>
  <si>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</si>
  <si>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</si>
  <si>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</si>
  <si>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</si>
  <si>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</si>
  <si>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</si>
  <si>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</si>
  <si>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</si>
  <si>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</si>
  <si>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</si>
  <si>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</si>
  <si>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</si>
  <si>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</si>
  <si>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</si>
  <si>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</si>
  <si>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</si>
  <si>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</si>
  <si>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</si>
  <si>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</si>
  <si>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</si>
  <si>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</si>
  <si>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</si>
  <si>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</si>
  <si>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</si>
  <si>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</si>
  <si>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</si>
  <si>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</si>
  <si>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</si>
  <si>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</si>
  <si>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</si>
  <si>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</si>
  <si>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</si>
  <si>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</si>
  <si>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</si>
  <si>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</si>
  <si>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</si>
  <si>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</si>
  <si>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</si>
  <si>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</si>
  <si>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</si>
  <si>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</si>
  <si>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</si>
  <si>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</si>
  <si>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</si>
  <si>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</si>
  <si>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</si>
  <si>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</si>
  <si>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</si>
  <si>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</si>
  <si>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</si>
  <si>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</si>
  <si>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</si>
  <si>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</si>
  <si>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</si>
  <si>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</si>
  <si>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</si>
  <si>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</si>
  <si>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</si>
  <si>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</si>
  <si>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</si>
  <si>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</si>
  <si>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</si>
  <si>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</si>
  <si>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</si>
  <si>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</si>
  <si>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</si>
  <si>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</si>
  <si>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</si>
  <si>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</si>
  <si>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</si>
  <si>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</si>
  <si>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</si>
  <si>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</si>
  <si>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</si>
  <si>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</si>
  <si>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</si>
  <si>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</si>
  <si>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</si>
  <si>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</si>
  <si>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</si>
  <si>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</si>
  <si>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</si>
  <si>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</si>
  <si>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</si>
  <si>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</si>
  <si>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</si>
  <si>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</si>
  <si>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</si>
  <si>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</si>
  <si>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</si>
  <si>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</si>
  <si>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</si>
  <si>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</si>
  <si>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</si>
  <si>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</si>
  <si>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</si>
  <si>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</si>
  <si>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</si>
  <si>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</si>
  <si>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</si>
  <si>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</si>
  <si>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</si>
  <si>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</si>
  <si>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</si>
  <si>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</si>
  <si>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</si>
  <si>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</si>
  <si>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</si>
  <si>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</si>
  <si>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</si>
  <si>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</si>
  <si>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</si>
  <si>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</si>
  <si>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</si>
  <si>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</si>
  <si>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</si>
  <si>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</si>
  <si>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</si>
  <si>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</si>
  <si>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</si>
  <si>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</si>
  <si>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</si>
  <si>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</si>
  <si>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</si>
  <si>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</si>
  <si>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</si>
  <si>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</si>
  <si>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</si>
  <si>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長野県駒ケ根市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</si>
  <si>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</si>
  <si>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</si>
  <si>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</si>
  <si>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</si>
  <si>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</si>
  <si>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</si>
  <si>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</si>
  <si>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</si>
  <si>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</si>
  <si>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</si>
  <si>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</si>
  <si>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</si>
  <si>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</si>
  <si>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</si>
  <si>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</si>
  <si>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</si>
  <si>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</si>
  <si>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</si>
  <si>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</si>
  <si>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</si>
  <si>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</si>
  <si>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</si>
  <si>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</si>
  <si>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</si>
  <si>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</si>
  <si>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</si>
  <si>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</si>
  <si>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</si>
  <si>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</si>
  <si>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</si>
  <si>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</si>
  <si>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</si>
  <si>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</si>
  <si>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</si>
  <si>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</si>
  <si>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</si>
  <si>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</si>
  <si>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</si>
  <si>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</si>
  <si>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</si>
  <si>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</si>
  <si>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</si>
  <si>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公設地方卸売市場特別会計</t>
    <phoneticPr fontId="5"/>
  </si>
  <si>
    <t>駒ヶ根高原別荘地特別会計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</si>
  <si>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</si>
  <si>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</si>
  <si>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</si>
  <si>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</si>
  <si>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</si>
  <si>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</si>
  <si>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</si>
  <si>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</si>
  <si>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</si>
  <si>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</si>
  <si>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</si>
  <si>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</si>
  <si>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</si>
  <si>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</si>
  <si>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</si>
  <si>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</si>
  <si>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</si>
  <si>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</si>
  <si>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</si>
  <si>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</si>
  <si>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</si>
  <si>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</si>
  <si>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</si>
  <si>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</si>
  <si>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</si>
  <si>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</si>
  <si>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</si>
  <si>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</si>
  <si>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</si>
  <si>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</si>
  <si>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</si>
  <si>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</si>
  <si>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</si>
  <si>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</si>
  <si>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</si>
  <si>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</si>
  <si>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</si>
  <si>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</si>
  <si>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</si>
  <si>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</si>
  <si>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</si>
  <si>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</si>
  <si>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</si>
  <si>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</si>
  <si>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</si>
  <si>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</si>
  <si>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</si>
  <si>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</si>
  <si>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</si>
  <si>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</si>
  <si>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</si>
  <si>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</si>
  <si>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</si>
  <si>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</si>
  <si>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</si>
  <si>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</si>
  <si>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</si>
  <si>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</si>
  <si>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</si>
  <si>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</si>
  <si>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</si>
  <si>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</si>
  <si>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</si>
  <si>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</si>
  <si>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</si>
  <si>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</si>
  <si>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</si>
  <si>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</si>
  <si>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</si>
  <si>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</si>
  <si>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</si>
  <si>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</si>
  <si>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</si>
  <si>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</si>
  <si>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</si>
  <si>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</si>
  <si>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</si>
  <si>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</si>
  <si>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</si>
  <si>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</si>
  <si>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</si>
  <si>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</si>
  <si>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</si>
  <si>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</si>
  <si>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</si>
  <si>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</si>
  <si>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</si>
  <si>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</si>
  <si>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</si>
  <si>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</si>
  <si>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</si>
  <si>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</si>
  <si>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</si>
  <si>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</si>
  <si>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</si>
  <si>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</si>
  <si>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</si>
  <si>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</si>
  <si>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</si>
  <si>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</si>
  <si>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</si>
  <si>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</si>
  <si>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</si>
  <si>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</si>
  <si>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</si>
  <si>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</si>
  <si>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</si>
  <si>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</si>
  <si>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</si>
  <si>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</si>
  <si>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</si>
  <si>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</si>
  <si>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</si>
  <si>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</si>
  <si>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</si>
  <si>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</si>
  <si>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</si>
  <si>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</si>
  <si>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</si>
  <si>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</si>
  <si>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</si>
  <si>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</si>
  <si>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</si>
  <si>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</si>
  <si>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</si>
  <si>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</si>
  <si>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</si>
  <si>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</si>
  <si>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</si>
  <si>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</si>
  <si>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</si>
  <si>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</si>
  <si>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</si>
  <si>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</si>
  <si>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</si>
  <si>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0.35</t>
  </si>
  <si>
    <t>▲ 0.07</t>
  </si>
  <si>
    <t>▲ 1.29</t>
  </si>
  <si>
    <t>水道事業会計</t>
  </si>
  <si>
    <t>公共下水道事業会計</t>
  </si>
  <si>
    <t>一般会計</t>
  </si>
  <si>
    <t>国民健康保険特別会計</t>
  </si>
  <si>
    <t>介護保険特別会計</t>
  </si>
  <si>
    <t>駒ヶ根高原別荘地特別会計</t>
  </si>
  <si>
    <t>後期高齢者医療特別会計</t>
  </si>
  <si>
    <t>用地取得事業特別会計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</si>
  <si>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</si>
  <si>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</si>
  <si>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</si>
  <si>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</si>
  <si>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</si>
  <si>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</si>
  <si>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</si>
  <si>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</si>
  <si>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</si>
  <si>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30"/>
  </si>
  <si>
    <t>駒ヶ根市土地開発公社</t>
    <rPh sb="0" eb="4">
      <t>コマガネシ</t>
    </rPh>
    <rPh sb="4" eb="6">
      <t>トチ</t>
    </rPh>
    <rPh sb="6" eb="8">
      <t>カイハツ</t>
    </rPh>
    <rPh sb="8" eb="10">
      <t>コウシャ</t>
    </rPh>
    <phoneticPr fontId="30"/>
  </si>
  <si>
    <t>公益財団法人駒ヶ根市文化財団</t>
    <rPh sb="0" eb="2">
      <t>コウエキ</t>
    </rPh>
    <rPh sb="2" eb="4">
      <t>ザイダン</t>
    </rPh>
    <rPh sb="4" eb="6">
      <t>ホウジン</t>
    </rPh>
    <rPh sb="6" eb="10">
      <t>コマガネシ</t>
    </rPh>
    <rPh sb="10" eb="12">
      <t>ブンカ</t>
    </rPh>
    <rPh sb="12" eb="14">
      <t>ザイダン</t>
    </rPh>
    <phoneticPr fontId="30"/>
  </si>
  <si>
    <t>一般財団法人駒ヶ根市給食財団</t>
    <rPh sb="0" eb="2">
      <t>イッパン</t>
    </rPh>
    <rPh sb="2" eb="4">
      <t>ザイダン</t>
    </rPh>
    <rPh sb="4" eb="6">
      <t>ホウジン</t>
    </rPh>
    <rPh sb="6" eb="10">
      <t>コマガネシ</t>
    </rPh>
    <rPh sb="10" eb="12">
      <t>キュウショク</t>
    </rPh>
    <rPh sb="12" eb="14">
      <t>ザイダン</t>
    </rPh>
    <phoneticPr fontId="30"/>
  </si>
  <si>
    <t>駒ヶ根観光開発株式会社</t>
    <rPh sb="0" eb="3">
      <t>コマガネ</t>
    </rPh>
    <rPh sb="3" eb="5">
      <t>カンコウ</t>
    </rPh>
    <rPh sb="5" eb="7">
      <t>カイハツ</t>
    </rPh>
    <rPh sb="7" eb="9">
      <t>カブシキ</t>
    </rPh>
    <rPh sb="9" eb="11">
      <t>カイシャ</t>
    </rPh>
    <phoneticPr fontId="30"/>
  </si>
  <si>
    <t>○</t>
    <phoneticPr fontId="30"/>
  </si>
  <si>
    <t>駒ヶ根高原温泉開発株式会社</t>
    <rPh sb="0" eb="3">
      <t>コマガネ</t>
    </rPh>
    <rPh sb="3" eb="5">
      <t>コウゲン</t>
    </rPh>
    <rPh sb="5" eb="7">
      <t>オンセン</t>
    </rPh>
    <rPh sb="7" eb="9">
      <t>カイハツ</t>
    </rPh>
    <rPh sb="9" eb="11">
      <t>カブシキ</t>
    </rPh>
    <rPh sb="11" eb="13">
      <t>カイシャ</t>
    </rPh>
    <phoneticPr fontId="30"/>
  </si>
  <si>
    <t>南信州ビール株式会社</t>
    <rPh sb="0" eb="1">
      <t>ミナミ</t>
    </rPh>
    <rPh sb="1" eb="3">
      <t>シンシュウ</t>
    </rPh>
    <rPh sb="6" eb="8">
      <t>カブシキ</t>
    </rPh>
    <rPh sb="8" eb="10">
      <t>カイシャ</t>
    </rPh>
    <phoneticPr fontId="30"/>
  </si>
  <si>
    <t>-</t>
    <phoneticPr fontId="2"/>
  </si>
  <si>
    <t>-</t>
    <phoneticPr fontId="2"/>
  </si>
  <si>
    <t>-</t>
    <phoneticPr fontId="2"/>
  </si>
  <si>
    <t>-</t>
    <phoneticPr fontId="2"/>
  </si>
  <si>
    <t>-</t>
    <phoneticPr fontId="2"/>
  </si>
  <si>
    <t>-</t>
    <phoneticPr fontId="2"/>
  </si>
  <si>
    <t>上伊那広域連合（一般会計）</t>
    <rPh sb="0" eb="3">
      <t>カミイナ</t>
    </rPh>
    <rPh sb="3" eb="5">
      <t>コウイキ</t>
    </rPh>
    <rPh sb="5" eb="7">
      <t>レンゴウ</t>
    </rPh>
    <rPh sb="8" eb="10">
      <t>イッパン</t>
    </rPh>
    <rPh sb="10" eb="12">
      <t>カイケイ</t>
    </rPh>
    <phoneticPr fontId="30"/>
  </si>
  <si>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30"/>
  </si>
  <si>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30"/>
  </si>
  <si>
    <t>伊南行政組合（一般会計）</t>
    <rPh sb="0" eb="2">
      <t>イナ</t>
    </rPh>
    <rPh sb="2" eb="4">
      <t>ギョウセイ</t>
    </rPh>
    <rPh sb="4" eb="6">
      <t>クミアイ</t>
    </rPh>
    <rPh sb="7" eb="9">
      <t>イッパン</t>
    </rPh>
    <rPh sb="9" eb="11">
      <t>カイケイ</t>
    </rPh>
    <phoneticPr fontId="30"/>
  </si>
  <si>
    <t>伊南行政組合（病院事業会計）</t>
    <rPh sb="0" eb="2">
      <t>イナ</t>
    </rPh>
    <rPh sb="2" eb="4">
      <t>ギョウセイ</t>
    </rPh>
    <rPh sb="4" eb="6">
      <t>クミアイ</t>
    </rPh>
    <rPh sb="7" eb="9">
      <t>ビョウイン</t>
    </rPh>
    <rPh sb="9" eb="11">
      <t>ジギョウ</t>
    </rPh>
    <rPh sb="11" eb="13">
      <t>カイケイ</t>
    </rPh>
    <phoneticPr fontId="30"/>
  </si>
  <si>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0"/>
  </si>
  <si>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</si>
  <si>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0"/>
  </si>
  <si>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30"/>
  </si>
  <si>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</si>
  <si>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</si>
  <si>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</si>
  <si>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</si>
  <si>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</si>
  <si>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</si>
  <si>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</si>
  <si>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</si>
  <si>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</si>
  <si>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</si>
  <si>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</si>
  <si>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</si>
  <si>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</si>
  <si>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</si>
  <si>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</si>
  <si>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</si>
  <si>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して将来負担比率及び実質公債費比率共に非常に高くなっている。償還のピークを過ぎたことで実質公債費比率は下がってきているが、将来負担比率は第三セクター等改革推進債の借り入れなどの要因で上昇しているため、計画的な財政運営により、より一層の財政健全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</si>
</sst>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81768</c:v>
                </c:pt>
                <c:pt idx="4">
                  <c:v>65876</c:v>
                </c:pt>
              </c:numCache>
            </c:numRef>
          </c:val>
          <c:smooth val="0"/>
          <c:extLst>
            <c:ext xmlns:c16="http://schemas.microsoft.com/office/drawing/2014/chart" uri="{C3380CC4-5D6E-409C-BE32-E72D297353CC}">
              <c16:uniqueId val="{00000000-E081-462A-9F40-EDD542492F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77934</c:v>
                </c:pt>
                <c:pt idx="1">
                  <c:v>47952</c:v>
                </c:pt>
                <c:pt idx="2">
                  <c:v>33041</c:v>
                </c:pt>
                <c:pt idx="3">
                  <c:v>60522</c:v>
                </c:pt>
                <c:pt idx="4">
                  <c:v>72397</c:v>
                </c:pt>
              </c:numCache>
            </c:numRef>
          </c:val>
          <c:smooth val="0"/>
          <c:extLst>
            <c:ext xmlns:c16="http://schemas.microsoft.com/office/drawing/2014/chart" uri="{C3380CC4-5D6E-409C-BE32-E72D297353CC}">
              <c16:uniqueId val="{00000001-E081-462A-9F40-EDD542492F49}"/>
            </c:ext>
          </c:extLst>
        </c:ser>
        <c:dLbls>
          <c:showLegendKey val="0"/>
          <c:showVal val="0"/>
          <c:showCatName val="0"/>
          <c:showSerName val="0"/>
          <c:showPercent val="0"/>
          <c:showBubbleSize val="0"/>
        </c:dLbls>
        <c:marker val="1"/>
        <c:smooth val="0"/>
        <c:axId val="126202624"/>
        <c:axId val="126204544"/>
      </c:lineChart>
      <c:catAx>
        <c:axId val="126202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204544"/>
        <c:crosses val="autoZero"/>
        <c:auto val="1"/>
        <c:lblAlgn val="ctr"/>
        <c:lblOffset val="100"/>
        <c:tickLblSkip val="1"/>
        <c:tickMarkSkip val="1"/>
        <c:noMultiLvlLbl val="0"/>
      </c:catAx>
      <c:valAx>
        <c:axId val="1262045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202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3.39</c:v>
                </c:pt>
                <c:pt idx="1">
                  <c:v>3.3</c:v>
                </c:pt>
                <c:pt idx="2">
                  <c:v>2.02</c:v>
                </c:pt>
                <c:pt idx="3">
                  <c:v>3.15</c:v>
                </c:pt>
                <c:pt idx="4">
                  <c:v>3.41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7.62</c:v>
                </c:pt>
                <c:pt idx="1">
                  <c:v>7.65</c:v>
                </c:pt>
                <c:pt idx="2">
                  <c:v>7.72</c:v>
                </c:pt>
                <c:pt idx="3">
                  <c:v>7.46</c:v>
                </c:pt>
                <c:pt idx="4">
                  <c:v>7.61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2423680"/>
        <c:axId val="13242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-0.35</c:v>
                </c:pt>
                <c:pt idx="1">
                  <c:v>-7.0000000000000007E-2</c:v>
                </c:pt>
                <c:pt idx="2">
                  <c:v>-1.29</c:v>
                </c:pt>
                <c:pt idx="3">
                  <c:v>0.92</c:v>
                </c:pt>
                <c:pt idx="4">
                  <c:v>0.21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2423680"/>
        <c:axId val="132425600"/>
      </c:lineChart>
      <c:catAx>
        <c:axId val="1324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425600"/>
        <c:crosses val="autoZero"/>
        <c:auto val="1"/>
        <c:lblAlgn val="ctr"/>
        <c:lblOffset val="100"/>
        <c:tickLblSkip val="1"/>
        <c:tickMarkSkip val="1"/>
        <c:noMultiLvlLbl val="0"/>
      </c:catAx>
      <c:valAx>
        <c:axId val="13242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2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0.31</c:v>
                </c:pt>
                <c:pt idx="2">
                  <c:v>#N/A</c:v>
                </c:pt>
                <c:pt idx="3">
                  <c:v>0.19</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駒ヶ根高原別荘地特別会計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0.03</c:v>
                </c:pt>
                <c:pt idx="4">
                  <c:v>#N/A</c:v>
                </c:pt>
                <c:pt idx="5">
                  <c:v>0</c:v>
                </c:pt>
                <c:pt idx="6">
                  <c:v>#N/A</c:v>
                </c:pt>
                <c:pt idx="7">
                  <c:v>0.01</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0.09</c:v>
                </c:pt>
                <c:pt idx="4">
                  <c:v>#N/A</c:v>
                </c:pt>
                <c:pt idx="5">
                  <c:v>0.1</c:v>
                </c:pt>
                <c:pt idx="6">
                  <c:v>#N/A</c:v>
                </c:pt>
                <c:pt idx="7">
                  <c:v>0.42</c:v>
                </c:pt>
                <c:pt idx="8">
                  <c:v>#N/A</c:v>
                </c:pt>
                <c:pt idx="9">
                  <c:v>0.6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0.47</c:v>
                </c:pt>
                <c:pt idx="2">
                  <c:v>#N/A</c:v>
                </c:pt>
                <c:pt idx="3">
                  <c:v>0.38</c:v>
                </c:pt>
                <c:pt idx="4">
                  <c:v>#N/A</c:v>
                </c:pt>
                <c:pt idx="5">
                  <c:v>0.2</c:v>
                </c:pt>
                <c:pt idx="6">
                  <c:v>#N/A</c:v>
                </c:pt>
                <c:pt idx="7">
                  <c:v>0.08</c:v>
                </c:pt>
                <c:pt idx="8">
                  <c:v>#N/A</c:v>
                </c:pt>
                <c:pt idx="9">
                  <c:v>1.08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3.38</c:v>
                </c:pt>
                <c:pt idx="2">
                  <c:v>#N/A</c:v>
                </c:pt>
                <c:pt idx="3">
                  <c:v>3.3</c:v>
                </c:pt>
                <c:pt idx="4">
                  <c:v>#N/A</c:v>
                </c:pt>
                <c:pt idx="5">
                  <c:v>2.02</c:v>
                </c:pt>
                <c:pt idx="6">
                  <c:v>#N/A</c:v>
                </c:pt>
                <c:pt idx="7">
                  <c:v>3.15</c:v>
                </c:pt>
                <c:pt idx="8">
                  <c:v>#N/A</c:v>
                </c:pt>
                <c:pt idx="9">
                  <c:v>3.41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6.94</c:v>
                </c:pt>
                <c:pt idx="2">
                  <c:v>#N/A</c:v>
                </c:pt>
                <c:pt idx="3">
                  <c:v>6.29</c:v>
                </c:pt>
                <c:pt idx="4">
                  <c:v>#N/A</c:v>
                </c:pt>
                <c:pt idx="5">
                  <c:v>5.65</c:v>
                </c:pt>
                <c:pt idx="6">
                  <c:v>#N/A</c:v>
                </c:pt>
                <c:pt idx="7">
                  <c:v>5.53</c:v>
                </c:pt>
                <c:pt idx="8">
                  <c:v>#N/A</c:v>
                </c:pt>
                <c:pt idx="9">
                  <c:v>6.42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4.8</c:v>
                </c:pt>
                <c:pt idx="2">
                  <c:v>#N/A</c:v>
                </c:pt>
                <c:pt idx="3">
                  <c:v>5.23</c:v>
                </c:pt>
                <c:pt idx="4">
                  <c:v>#N/A</c:v>
                </c:pt>
                <c:pt idx="5">
                  <c:v>5.47</c:v>
                </c:pt>
                <c:pt idx="6">
                  <c:v>#N/A</c:v>
                </c:pt>
                <c:pt idx="7">
                  <c:v>5.69</c:v>
                </c:pt>
                <c:pt idx="8">
                  <c:v>#N/A</c:v>
                </c:pt>
                <c:pt idx="9">
                  <c:v>6.52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3211648"/>
        <c:axId val="133213184"/>
      </c:barChart>
      <c:catAx>
        <c:axId val="1332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13184"/>
        <c:crosses val="autoZero"/>
        <c:auto val="1"/>
        <c:lblAlgn val="ctr"/>
        <c:lblOffset val="100"/>
        <c:tickLblSkip val="1"/>
        <c:tickMarkSkip val="1"/>
        <c:noMultiLvlLbl val="0"/>
      </c:catAx>
      <c:valAx>
        <c:axId val="13321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1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2025</c:v>
                </c:pt>
                <c:pt idx="5">
                  <c:v>2009</c:v>
                </c:pt>
                <c:pt idx="8">
                  <c:v>2085</c:v>
                </c:pt>
                <c:pt idx="11">
                  <c:v>1958</c:v>
                </c:pt>
                <c:pt idx="14">
                  <c:v>1889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80</c:v>
                </c:pt>
                <c:pt idx="3">
                  <c:v>52</c:v>
                </c:pt>
                <c:pt idx="6">
                  <c:v>52</c:v>
                </c:pt>
                <c:pt idx="9">
                  <c:v>45</c:v>
                </c:pt>
                <c:pt idx="12">
                  <c:v>23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432</c:v>
                </c:pt>
                <c:pt idx="3">
                  <c:v>335</c:v>
                </c:pt>
                <c:pt idx="6">
                  <c:v>316</c:v>
                </c:pt>
                <c:pt idx="9">
                  <c:v>325</c:v>
                </c:pt>
                <c:pt idx="12">
                  <c:v>247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645</c:v>
                </c:pt>
                <c:pt idx="3">
                  <c:v>592</c:v>
                </c:pt>
                <c:pt idx="6">
                  <c:v>571</c:v>
                </c:pt>
                <c:pt idx="9">
                  <c:v>712</c:v>
                </c:pt>
                <c:pt idx="12">
                  <c:v>699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2105</c:v>
                </c:pt>
                <c:pt idx="3">
                  <c:v>2116</c:v>
                </c:pt>
                <c:pt idx="6">
                  <c:v>2138</c:v>
                </c:pt>
                <c:pt idx="9">
                  <c:v>2002</c:v>
                </c:pt>
                <c:pt idx="12">
                  <c:v>1894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891776"/>
        <c:axId val="13289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1237</c:v>
                </c:pt>
                <c:pt idx="2">
                  <c:v>#N/A</c:v>
                </c:pt>
                <c:pt idx="3">
                  <c:v>#N/A</c:v>
                </c:pt>
                <c:pt idx="4">
                  <c:v>1086</c:v>
                </c:pt>
                <c:pt idx="5">
                  <c:v>#N/A</c:v>
                </c:pt>
                <c:pt idx="6">
                  <c:v>#N/A</c:v>
                </c:pt>
                <c:pt idx="7">
                  <c:v>992</c:v>
                </c:pt>
                <c:pt idx="8">
                  <c:v>#N/A</c:v>
                </c:pt>
                <c:pt idx="9">
                  <c:v>#N/A</c:v>
                </c:pt>
                <c:pt idx="10">
                  <c:v>1126</c:v>
                </c:pt>
                <c:pt idx="11">
                  <c:v>#N/A</c:v>
                </c:pt>
                <c:pt idx="12">
                  <c:v>#N/A</c:v>
                </c:pt>
                <c:pt idx="13">
                  <c:v>974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891776"/>
        <c:axId val="132893696"/>
      </c:lineChart>
      <c:catAx>
        <c:axId val="1328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893696"/>
        <c:crosses val="autoZero"/>
        <c:auto val="1"/>
        <c:lblAlgn val="ctr"/>
        <c:lblOffset val="100"/>
        <c:tickLblSkip val="1"/>
        <c:tickMarkSkip val="1"/>
        <c:noMultiLvlLbl val="0"/>
      </c:catAx>
      <c:valAx>
        <c:axId val="13289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9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20529</c:v>
                </c:pt>
                <c:pt idx="5">
                  <c:v>20065</c:v>
                </c:pt>
                <c:pt idx="8">
                  <c:v>19417</c:v>
                </c:pt>
                <c:pt idx="11">
                  <c:v>18791</c:v>
                </c:pt>
                <c:pt idx="14">
                  <c:v>18496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2142</c:v>
                </c:pt>
                <c:pt idx="5">
                  <c:v>1981</c:v>
                </c:pt>
                <c:pt idx="8">
                  <c:v>1770</c:v>
                </c:pt>
                <c:pt idx="11">
                  <c:v>1582</c:v>
                </c:pt>
                <c:pt idx="14">
                  <c:v>1553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1971</c:v>
                </c:pt>
                <c:pt idx="5">
                  <c:v>1682</c:v>
                </c:pt>
                <c:pt idx="8">
                  <c:v>1642</c:v>
                </c:pt>
                <c:pt idx="11">
                  <c:v>1741</c:v>
                </c:pt>
                <c:pt idx="14">
                  <c:v>1802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753</c:v>
                </c:pt>
                <c:pt idx="3">
                  <c:v>716</c:v>
                </c:pt>
                <c:pt idx="6">
                  <c:v>770</c:v>
                </c:pt>
                <c:pt idx="9">
                  <c:v>1554</c:v>
                </c:pt>
                <c:pt idx="12">
                  <c:v>481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2569</c:v>
                </c:pt>
                <c:pt idx="3">
                  <c:v>2388</c:v>
                </c:pt>
                <c:pt idx="6">
                  <c:v>2006</c:v>
                </c:pt>
                <c:pt idx="9">
                  <c:v>2122</c:v>
                </c:pt>
                <c:pt idx="12">
                  <c:v>2151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1855</c:v>
                </c:pt>
                <c:pt idx="3">
                  <c:v>1625</c:v>
                </c:pt>
                <c:pt idx="6">
                  <c:v>1478</c:v>
                </c:pt>
                <c:pt idx="9">
                  <c:v>1343</c:v>
                </c:pt>
                <c:pt idx="12">
                  <c:v>1228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13266</c:v>
                </c:pt>
                <c:pt idx="3">
                  <c:v>13013</c:v>
                </c:pt>
                <c:pt idx="6">
                  <c:v>12370</c:v>
                </c:pt>
                <c:pt idx="9">
                  <c:v>10686</c:v>
                </c:pt>
                <c:pt idx="12">
                  <c:v>11092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221</c:v>
                </c:pt>
                <c:pt idx="3">
                  <c:v>220</c:v>
                </c:pt>
                <c:pt idx="6">
                  <c:v>169</c:v>
                </c:pt>
                <c:pt idx="9">
                  <c:v>153</c:v>
                </c:pt>
                <c:pt idx="12">
                  <c:v>110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19799</c:v>
                </c:pt>
                <c:pt idx="3">
                  <c:v>19398</c:v>
                </c:pt>
                <c:pt idx="6">
                  <c:v>18872</c:v>
                </c:pt>
                <c:pt idx="9">
                  <c:v>18633</c:v>
                </c:pt>
                <c:pt idx="12">
                  <c:v>20661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172352"/>
        <c:axId val="121174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13820</c:v>
                </c:pt>
                <c:pt idx="2">
                  <c:v>#N/A</c:v>
                </c:pt>
                <c:pt idx="3">
                  <c:v>#N/A</c:v>
                </c:pt>
                <c:pt idx="4">
                  <c:v>13634</c:v>
                </c:pt>
                <c:pt idx="5">
                  <c:v>#N/A</c:v>
                </c:pt>
                <c:pt idx="6">
                  <c:v>#N/A</c:v>
                </c:pt>
                <c:pt idx="7">
                  <c:v>12837</c:v>
                </c:pt>
                <c:pt idx="8">
                  <c:v>#N/A</c:v>
                </c:pt>
                <c:pt idx="9">
                  <c:v>#N/A</c:v>
                </c:pt>
                <c:pt idx="10">
                  <c:v>12378</c:v>
                </c:pt>
                <c:pt idx="11">
                  <c:v>#N/A</c:v>
                </c:pt>
                <c:pt idx="12">
                  <c:v>#N/A</c:v>
                </c:pt>
                <c:pt idx="13">
                  <c:v>13872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172352"/>
        <c:axId val="121174272"/>
      </c:lineChart>
      <c:catAx>
        <c:axId val="12117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174272"/>
        <c:crosses val="autoZero"/>
        <c:auto val="1"/>
        <c:lblAlgn val="ctr"/>
        <c:lblOffset val="100"/>
        <c:tickLblSkip val="1"/>
        <c:tickMarkSkip val="1"/>
        <c:noMultiLvlLbl val="0"/>
      </c:catAx>
      <c:valAx>
        <c:axId val="12117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7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{80EE7FE3-BC73-4B93-A2F8-2EFDB948C5C4}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50A-4DF2-8551-C9C53EAFD69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{F6C31248-1657-48BC-8FC7-0AC89EB39ABD}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50A-4DF2-8551-C9C53EAFD69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{90518E52-67D6-45AC-A819-B2C39BCE848A}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50A-4DF2-8551-C9C53EAFD69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{D636B19E-3291-426B-B27F-41BE6D772C74}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50A-4DF2-8551-C9C53EAFD69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{AB029026-6338-43D7-BC4D-34E975E05C89}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50A-4DF2-8551-C9C53EAFD6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50A-4DF2-8551-C9C53EAFD69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{A14D25ED-E74F-4A12-B846-DFF2894417F4}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50A-4DF2-8551-C9C53EAFD69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{8BD27C2D-70C6-431C-A63E-89C8A81ABA62}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50A-4DF2-8551-C9C53EAFD69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{7FAF0AE1-E368-4D36-BF6B-547D5AC7AA8E}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50A-4DF2-8551-C9C53EAFD69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{7F8C317E-A545-4CAE-92D5-B5DFFFF0BFC0}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50A-4DF2-8551-C9C53EAFD69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{81B9D78B-1D49-4125-A88B-6B90870770C5}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50A-4DF2-8551-C9C53EAFD6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50A-4DF2-8551-C9C53EAFD694}"/>
            </c:ext>
          </c:extLst>
        </c:ser>
        <c:dLbls>
          <c:showLegendKey val="0"/>
          <c:showVal val="0"/>
          <c:showCatName val="0"/>
          <c:showSerName val="0"/>
          <c:showPercent val="0"/>
          <c:showBubbleSize val="0"/>
        </c:dLbls>
        <c:axId val="72704768"/>
        <c:axId val="72706688"/>
      </c:scatterChart>
      <c:valAx>
        <c:axId val="727047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06688"/>
        <c:crosses val="autoZero"/>
        <c:crossBetween val="midCat"/>
      </c:valAx>
      <c:valAx>
        <c:axId val="72706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04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{99D1F1DE-0C88-488D-B7DC-D45CFAA5BF71}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EB2-4F18-886F-F6AA2E8666B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{8E3D768B-9C22-4974-B2BD-C6760F339205}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EB2-4F18-886F-F6AA2E8666B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{5AB05C3A-08F2-45C8-A94F-63096B9A5CF9}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EB2-4F18-886F-F6AA2E8666BA}"/>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{8FF29DE1-4494-42FA-87D0-D002B3BAEC1C}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EB2-4F18-886F-F6AA2E8666BA}"/>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{FB0069C7-7267-4BD0-91BB-AD25D2A9DB9D}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EB2-4F18-886F-F6AA2E8666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17.2</c:v>
                </c:pt>
                <c:pt idx="1">
                  <c:v>16.600000000000001</c:v>
                </c:pt>
                <c:pt idx="2">
                  <c:v>15.2</c:v>
                </c:pt>
                <c:pt idx="3">
                  <c:v>14.6</c:v>
                </c:pt>
                <c:pt idx="4">
                  <c:v>14.2</c:v>
                </c:pt>
              </c:numCache>
            </c:numRef>
          </c:xVal>
          <c:yVal>
            <c:numRef>
              <c:f>公会計指標分析・財政指標組合せ分析表!$K$73:$O$73</c:f>
              <c:numCache>
                <c:formatCode>#,##0.0;"▲ "#,##0.0</c:formatCode>
                <c:ptCount val="5"/>
                <c:pt idx="0">
                  <c:v>189.1</c:v>
                </c:pt>
                <c:pt idx="1">
                  <c:v>186.4</c:v>
                </c:pt>
                <c:pt idx="2">
                  <c:v>179.2</c:v>
                </c:pt>
                <c:pt idx="3">
                  <c:v>168.7</c:v>
                </c:pt>
                <c:pt idx="4">
                  <c:v>191.8</c:v>
                </c:pt>
              </c:numCache>
            </c:numRef>
          </c:yVal>
          <c:smooth val="0"/>
          <c:extLst>
            <c:ext xmlns:c16="http://schemas.microsoft.com/office/drawing/2014/chart" uri="{C3380CC4-5D6E-409C-BE32-E72D297353CC}">
              <c16:uniqueId val="{00000005-BEB2-4F18-886F-F6AA2E8666B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{FBFA6CE7-FCBE-4E14-91AF-ED1103A6C09C}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EB2-4F18-886F-F6AA2E8666B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{BEC4C65B-9810-4CE8-8993-CE49C97A428C}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EB2-4F18-886F-F6AA2E8666BA}"/>
                </c:ext>
              </c:extLst>
            </c:dLbl>
            <c:dLbl>
              <c:idx val="2"/>
              <c:layout>
                <c:manualLayout>
                  <c:x val="-2.844519606047876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{DDFD3830-7359-4E3B-B683-9E2684ECDE86}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EB2-4F18-886F-F6AA2E8666BA}"/>
                </c:ext>
              </c:extLst>
            </c:dLbl>
            <c:dLbl>
              <c:idx val="3"/>
              <c:layout>
                <c:manualLayout>
                  <c:x val="-3.4965728463148674E-2"/>
                  <c:y val="-7.225241452661554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{EA1919CE-055A-4F28-A623-E2C96EC0D9E2}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EB2-4F18-886F-F6AA2E8666BA}"/>
                </c:ext>
              </c:extLst>
            </c:dLbl>
            <c:dLbl>
              <c:idx val="4"/>
              <c:layout>
                <c:manualLayout>
                  <c:x val="-3.1705462261813713E-2"/>
                  <c:y val="-5.280205170432119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{2E280776-4927-427E-BD1F-4F5A8E91BB59}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EB2-4F18-886F-F6AA2E8666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10.199999999999999</c:v>
                </c:pt>
                <c:pt idx="4">
                  <c:v>10</c:v>
                </c:pt>
              </c:numCache>
            </c:numRef>
          </c:xVal>
          <c:yVal>
            <c:numRef>
              <c:f>公会計指標分析・財政指標組合せ分析表!$K$77:$O$77</c:f>
              <c:numCache>
                <c:formatCode>#,##0.0;"▲ "#,##0.0</c:formatCode>
                <c:ptCount val="5"/>
                <c:pt idx="0">
                  <c:v>64.599999999999994</c:v>
                </c:pt>
                <c:pt idx="1">
                  <c:v>52.8</c:v>
                </c:pt>
                <c:pt idx="2">
                  <c:v>48.6</c:v>
                </c:pt>
                <c:pt idx="3">
                  <c:v>56.8</c:v>
                </c:pt>
                <c:pt idx="4">
                  <c:v>52.3</c:v>
                </c:pt>
              </c:numCache>
            </c:numRef>
          </c:yVal>
          <c:smooth val="0"/>
          <c:extLst>
            <c:ext xmlns:c16="http://schemas.microsoft.com/office/drawing/2014/chart" uri="{C3380CC4-5D6E-409C-BE32-E72D297353CC}">
              <c16:uniqueId val="{0000000B-BEB2-4F18-886F-F6AA2E8666BA}"/>
            </c:ext>
          </c:extLst>
        </c:ser>
        <c:dLbls>
          <c:showLegendKey val="0"/>
          <c:showVal val="0"/>
          <c:showCatName val="0"/>
          <c:showSerName val="0"/>
          <c:showPercent val="0"/>
          <c:showBubbleSize val="0"/>
        </c:dLbls>
        <c:axId val="72802688"/>
        <c:axId val="72804608"/>
      </c:scatterChart>
      <c:valAx>
        <c:axId val="72802688"/>
        <c:scaling>
          <c:orientation val="minMax"/>
          <c:max val="17.8"/>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04608"/>
        <c:crosses val="autoZero"/>
        <c:crossBetween val="midCat"/>
      </c:valAx>
      <c:valAx>
        <c:axId val="72804608"/>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026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一般会計の元利償還金はピークとなった平成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年度以降、当面は減少していく見通しである。また、公立病院特例債が完済して組合等が起こした地方債の元利償還金に対する負担金等が減少し、実質公債費比率の分子は減少した。</a:t>
          </a:r>
        </a:p>
        <a:p>
          <a:r>
            <a:rPr kumimoji="1" lang="ja-JP" altLang="en-US" sz="1400">
              <a:latin typeface="ＭＳ ゴシック" pitchFamily="49" charset="-128"/>
              <a:ea typeface="ＭＳ ゴシック" pitchFamily="49" charset="-128"/>
            </a:rPr>
            <a:t>　公営企業を含む地方債の発行抑制により実質的な公債費負担の減少を図り、さらなる財政健全化に努める。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第三セクター等改革推進事業により、土地開発公社の債務保証が地方債へと変わり、保有地の売却見込み額が比率算定時に控除されなくなったことにより、設立法人等の負債額等負担見込み額が減少して一般会計等に係る地方債の現在高が増加した。また、公共下水道事業会計への繰出割合の増加によって、公営企業債等繰入見込み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年度以降の地方債残高は減少していく見通しであり、将来負担額は減少を見込んでいる。</a:t>
          </a:r>
        </a:p>
        <a:p>
          <a:r>
            <a:rPr kumimoji="1" lang="ja-JP" altLang="en-US" sz="1400">
              <a:latin typeface="ＭＳ ゴシック" pitchFamily="49" charset="-128"/>
              <a:ea typeface="ＭＳ ゴシック" pitchFamily="49" charset="-128"/>
            </a:rPr>
            <a:t>　引き続き公営企業を含む市債残高の削減に努めると同時に、基金残高の拡充による将来財源の確保を一体的に進め、将来負担比率の分子構造の改善と財政健全化を推進する。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33,207
32,668
165.86
18,276,012
17,955,385
305,858
8,959,502
20,661,160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191.8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33,207
32,668
165.86
18,276,012
17,955,385
305,858
8,959,502
20,661,160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191.8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33,207
32,668
165.86
18,276,012
17,955,385
305,858
8,959,502
20,661,160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191.8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33,207
32,668
165.86
18,276,012
17,955,385
305,858
8,959,502
20,661,160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191.8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財政力指数は、平成</a:t>
          </a:r>
          <a:r>
            <a:rPr kumimoji="1" lang="en-US" altLang="ja-JP" sz="1300">
              <a:latin typeface="ＭＳ Ｐゴシック"/>
            </a:rPr>
            <a:t>20</a:t>
          </a:r>
          <a:r>
            <a:rPr kumimoji="1" lang="ja-JP" altLang="en-US" sz="1300">
              <a:latin typeface="ＭＳ Ｐゴシック"/>
            </a:rPr>
            <a:t>年度の</a:t>
          </a:r>
          <a:r>
            <a:rPr kumimoji="1" lang="en-US" altLang="ja-JP" sz="1300">
              <a:latin typeface="ＭＳ Ｐゴシック"/>
            </a:rPr>
            <a:t>0.66</a:t>
          </a:r>
          <a:r>
            <a:rPr kumimoji="1" lang="ja-JP" altLang="en-US" sz="1300">
              <a:latin typeface="ＭＳ Ｐゴシック"/>
            </a:rPr>
            <a:t>をピークに４年連続で低下し、その後、平成</a:t>
          </a:r>
          <a:r>
            <a:rPr kumimoji="1" lang="en-US" altLang="ja-JP" sz="1300">
              <a:latin typeface="ＭＳ Ｐゴシック"/>
            </a:rPr>
            <a:t>26</a:t>
          </a:r>
          <a:r>
            <a:rPr kumimoji="1" lang="ja-JP" altLang="en-US" sz="1300">
              <a:latin typeface="ＭＳ Ｐゴシック"/>
            </a:rPr>
            <a:t>年度までは横ばいで推移していた。平成</a:t>
          </a:r>
          <a:r>
            <a:rPr kumimoji="1" lang="en-US" altLang="ja-JP" sz="1300">
              <a:latin typeface="ＭＳ Ｐゴシック"/>
            </a:rPr>
            <a:t>28</a:t>
          </a:r>
          <a:r>
            <a:rPr kumimoji="1" lang="ja-JP" altLang="en-US" sz="1300">
              <a:latin typeface="ＭＳ Ｐゴシック"/>
            </a:rPr>
            <a:t>年度決算では、７年ぶりに</a:t>
          </a:r>
          <a:r>
            <a:rPr kumimoji="1" lang="en-US" altLang="ja-JP" sz="1300">
              <a:latin typeface="ＭＳ Ｐゴシック"/>
            </a:rPr>
            <a:t>0.01</a:t>
          </a:r>
          <a:r>
            <a:rPr kumimoji="1" lang="ja-JP" altLang="en-US" sz="1300">
              <a:latin typeface="ＭＳ Ｐゴシック"/>
            </a:rPr>
            <a:t>ポイント上昇した平成</a:t>
          </a:r>
          <a:r>
            <a:rPr kumimoji="1" lang="en-US" altLang="ja-JP" sz="1300">
              <a:latin typeface="ＭＳ Ｐゴシック"/>
            </a:rPr>
            <a:t>27</a:t>
          </a:r>
          <a:r>
            <a:rPr kumimoji="1" lang="ja-JP" altLang="en-US" sz="1300">
              <a:latin typeface="ＭＳ Ｐゴシック"/>
            </a:rPr>
            <a:t>年度と同水準となっている。</a:t>
          </a:r>
          <a:endParaRPr kumimoji="1" lang="en-US" altLang="ja-JP" sz="1300">
            <a:latin typeface="ＭＳ Ｐゴシック"/>
          </a:endParaRPr>
        </a:p>
        <a:p>
          <a:r>
            <a:rPr kumimoji="1" lang="ja-JP" altLang="en-US" sz="1300">
              <a:latin typeface="ＭＳ Ｐゴシック"/>
            </a:rPr>
            <a:t>　引き続き、地域の魅力を高めるための各種取り組みとともに行政運営の効率化を図り、財政基盤の強化に努める。</a:t>
          </a:r>
        </a:p>
        <a:p>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 類似団体の平成</a:t>
          </a:r>
          <a:r>
            <a:rPr kumimoji="1" lang="en-US" altLang="ja-JP" sz="1100">
              <a:latin typeface="ＭＳ Ｐゴシック"/>
            </a:rPr>
            <a:t>26</a:t>
          </a:r>
          <a:r>
            <a:rPr kumimoji="1" lang="ja-JP" altLang="en-US" sz="1100">
              <a:latin typeface="ＭＳ Ｐゴシック"/>
            </a:rPr>
            <a:t>年度以前と平成</a:t>
          </a:r>
          <a:r>
            <a:rPr kumimoji="1" lang="en-US" altLang="ja-JP" sz="1100">
              <a:latin typeface="ＭＳ Ｐゴシック"/>
            </a:rPr>
            <a:t>27</a:t>
          </a:r>
          <a:r>
            <a:rPr kumimoji="1" lang="ja-JP" altLang="en-US" sz="1100">
              <a:latin typeface="ＭＳ Ｐゴシック"/>
            </a:rPr>
            <a:t>年度以降の変動は、国勢調査により当市が属する類似団体が類型変更されたことによるもの。</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68" name="直線コネクタ 67"/>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35983</xdr:rowOff>
    </xdr:to>
    <xdr:cxnSp macro="">
      <xdr:nvCxnSpPr>
        <xdr:cNvPr id="71" name="直線コネクタ 70"/>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35983</xdr:rowOff>
    </xdr:to>
    <xdr:cxnSp macro="">
      <xdr:nvCxnSpPr>
        <xdr:cNvPr id="77" name="直線コネクタ 76"/>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0" name="テキスト ボックス 89"/>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経常一般財源収入の減少に加えて、人件費のうち経常経費に充当する一般財源等が増加して比率が上昇した。</a:t>
          </a:r>
          <a:endParaRPr kumimoji="1" lang="en-US" altLang="ja-JP" sz="1300">
            <a:latin typeface="ＭＳ Ｐゴシック"/>
          </a:endParaRPr>
        </a:p>
        <a:p>
          <a:r>
            <a:rPr kumimoji="1" lang="ja-JP" altLang="en-US" sz="1300">
              <a:latin typeface="ＭＳ Ｐゴシック"/>
            </a:rPr>
            <a:t>　市債の借り入れ抑制、総人件費の抑制、一般行政経費の削減を推進し、財政の弾力性向上に努める。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18034</xdr:rowOff>
    </xdr:from>
    <xdr:to>
      <xdr:col>7</xdr:col>
      <xdr:colOff>152400</xdr:colOff>
      <xdr:row>61</xdr:row>
      <xdr:rowOff>51816</xdr:rowOff>
    </xdr:to>
    <xdr:cxnSp macro="">
      <xdr:nvCxnSpPr>
        <xdr:cNvPr id="129" name="直線コネクタ 128"/>
        <xdr:cNvCxnSpPr/>
      </xdr:nvCxnSpPr>
      <xdr:spPr>
        <a:xfrm>
          <a:off x="4114800" y="1047648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18034</xdr:rowOff>
    </xdr:from>
    <xdr:to>
      <xdr:col>6</xdr:col>
      <xdr:colOff>0</xdr:colOff>
      <xdr:row>61</xdr:row>
      <xdr:rowOff>75946</xdr:rowOff>
    </xdr:to>
    <xdr:cxnSp macro="">
      <xdr:nvCxnSpPr>
        <xdr:cNvPr id="132" name="直線コネクタ 131"/>
        <xdr:cNvCxnSpPr/>
      </xdr:nvCxnSpPr>
      <xdr:spPr>
        <a:xfrm flipV="1">
          <a:off x="3225800" y="104764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37338</xdr:rowOff>
    </xdr:from>
    <xdr:to>
      <xdr:col>4</xdr:col>
      <xdr:colOff>482600</xdr:colOff>
      <xdr:row>61</xdr:row>
      <xdr:rowOff>75946</xdr:rowOff>
    </xdr:to>
    <xdr:cxnSp macro="">
      <xdr:nvCxnSpPr>
        <xdr:cNvPr id="135" name="直線コネクタ 134"/>
        <xdr:cNvCxnSpPr/>
      </xdr:nvCxnSpPr>
      <xdr:spPr>
        <a:xfrm>
          <a:off x="2336800" y="104957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37" name="テキスト ボックス 136"/>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37338</xdr:rowOff>
    </xdr:from>
    <xdr:to>
      <xdr:col>3</xdr:col>
      <xdr:colOff>279400</xdr:colOff>
      <xdr:row>61</xdr:row>
      <xdr:rowOff>61468</xdr:rowOff>
    </xdr:to>
    <xdr:cxnSp macro="">
      <xdr:nvCxnSpPr>
        <xdr:cNvPr id="138" name="直線コネクタ 137"/>
        <xdr:cNvCxnSpPr/>
      </xdr:nvCxnSpPr>
      <xdr:spPr>
        <a:xfrm flipV="1">
          <a:off x="1447800" y="104957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1016</xdr:rowOff>
    </xdr:from>
    <xdr:to>
      <xdr:col>7</xdr:col>
      <xdr:colOff>203200</xdr:colOff>
      <xdr:row>61</xdr:row>
      <xdr:rowOff>102616</xdr:rowOff>
    </xdr:to>
    <xdr:sp macro="" textlink="">
      <xdr:nvSpPr>
        <xdr:cNvPr id="148" name="円/楕円 147"/>
        <xdr:cNvSpPr/>
      </xdr:nvSpPr>
      <xdr:spPr>
        <a:xfrm>
          <a:off x="4902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17543</xdr:rowOff>
    </xdr:from>
    <xdr:ext cx="762000" cy="259045"/>
    <xdr:sp macro="" textlink="">
      <xdr:nvSpPr>
        <xdr:cNvPr id="149" name="財政構造の弾力性該当値テキスト"/>
        <xdr:cNvSpPr txBox="1"/>
      </xdr:nvSpPr>
      <xdr:spPr>
        <a:xfrm>
          <a:off x="5041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138684</xdr:rowOff>
    </xdr:from>
    <xdr:to>
      <xdr:col>6</xdr:col>
      <xdr:colOff>50800</xdr:colOff>
      <xdr:row>61</xdr:row>
      <xdr:rowOff>68834</xdr:rowOff>
    </xdr:to>
    <xdr:sp macro="" textlink="">
      <xdr:nvSpPr>
        <xdr:cNvPr id="150" name="円/楕円 149"/>
        <xdr:cNvSpPr/>
      </xdr:nvSpPr>
      <xdr:spPr>
        <a:xfrm>
          <a:off x="4064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53611</xdr:rowOff>
    </xdr:from>
    <xdr:ext cx="736600" cy="259045"/>
    <xdr:sp macro="" textlink="">
      <xdr:nvSpPr>
        <xdr:cNvPr id="151" name="テキスト ボックス 150"/>
        <xdr:cNvSpPr txBox="1"/>
      </xdr:nvSpPr>
      <xdr:spPr>
        <a:xfrm>
          <a:off x="3733800" y="1051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25146</xdr:rowOff>
    </xdr:from>
    <xdr:to>
      <xdr:col>4</xdr:col>
      <xdr:colOff>533400</xdr:colOff>
      <xdr:row>61</xdr:row>
      <xdr:rowOff>126746</xdr:rowOff>
    </xdr:to>
    <xdr:sp macro="" textlink="">
      <xdr:nvSpPr>
        <xdr:cNvPr id="152" name="円/楕円 151"/>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111523</xdr:rowOff>
    </xdr:from>
    <xdr:ext cx="762000" cy="259045"/>
    <xdr:sp macro="" textlink="">
      <xdr:nvSpPr>
        <xdr:cNvPr id="153" name="テキスト ボックス 152"/>
        <xdr:cNvSpPr txBox="1"/>
      </xdr:nvSpPr>
      <xdr:spPr>
        <a:xfrm>
          <a:off x="2844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157988</xdr:rowOff>
    </xdr:from>
    <xdr:to>
      <xdr:col>3</xdr:col>
      <xdr:colOff>330200</xdr:colOff>
      <xdr:row>61</xdr:row>
      <xdr:rowOff>88138</xdr:rowOff>
    </xdr:to>
    <xdr:sp macro="" textlink="">
      <xdr:nvSpPr>
        <xdr:cNvPr id="154" name="円/楕円 153"/>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72915</xdr:rowOff>
    </xdr:from>
    <xdr:ext cx="762000" cy="259045"/>
    <xdr:sp macro="" textlink="">
      <xdr:nvSpPr>
        <xdr:cNvPr id="155" name="テキスト ボックス 154"/>
        <xdr:cNvSpPr txBox="1"/>
      </xdr:nvSpPr>
      <xdr:spPr>
        <a:xfrm>
          <a:off x="1955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10668</xdr:rowOff>
    </xdr:from>
    <xdr:to>
      <xdr:col>2</xdr:col>
      <xdr:colOff>127000</xdr:colOff>
      <xdr:row>61</xdr:row>
      <xdr:rowOff>112268</xdr:rowOff>
    </xdr:to>
    <xdr:sp macro="" textlink="">
      <xdr:nvSpPr>
        <xdr:cNvPr id="156" name="円/楕円 155"/>
        <xdr:cNvSpPr/>
      </xdr:nvSpPr>
      <xdr:spPr>
        <a:xfrm>
          <a:off x="1397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97045</xdr:rowOff>
    </xdr:from>
    <xdr:ext cx="762000" cy="259045"/>
    <xdr:sp macro="" textlink="">
      <xdr:nvSpPr>
        <xdr:cNvPr id="157" name="テキスト ボックス 156"/>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職員数の計画的削減などにより、平成</a:t>
          </a:r>
          <a:r>
            <a:rPr kumimoji="1" lang="en-US" altLang="ja-JP" sz="1300">
              <a:latin typeface="ＭＳ Ｐゴシック"/>
            </a:rPr>
            <a:t>25</a:t>
          </a:r>
          <a:r>
            <a:rPr kumimoji="1" lang="ja-JP" altLang="en-US" sz="1300">
              <a:latin typeface="ＭＳ Ｐゴシック"/>
            </a:rPr>
            <a:t>年度以降の人件費は減少している。一方、委託料の増加などにより物件費が上昇し、人件費と合わせた額では増加した。引き続き、関連経費の削減に努める。</a:t>
          </a:r>
          <a:endParaRPr kumimoji="1" lang="en-US" altLang="ja-JP" sz="1300">
            <a:latin typeface="ＭＳ Ｐゴシック"/>
          </a:endParaRPr>
        </a:p>
        <a:p>
          <a:endParaRPr kumimoji="1" lang="en-US" altLang="ja-JP" sz="1300">
            <a:latin typeface="ＭＳ Ｐゴシック"/>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当市においては基幹業務のうち消防事務、病院事務、ごみ処理事務、行政情報処理事務などを広域行政で執行しているため、類似団体と比較して、人件費・物件費等は低く、補助費等（広域行政負担金）は高くなる傾向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157676</xdr:rowOff>
    </xdr:from>
    <xdr:to>
      <xdr:col>7</xdr:col>
      <xdr:colOff>152400</xdr:colOff>
      <xdr:row>80</xdr:row>
      <xdr:rowOff>166215</xdr:rowOff>
    </xdr:to>
    <xdr:cxnSp macro="">
      <xdr:nvCxnSpPr>
        <xdr:cNvPr id="192" name="直線コネクタ 191"/>
        <xdr:cNvCxnSpPr/>
      </xdr:nvCxnSpPr>
      <xdr:spPr>
        <a:xfrm>
          <a:off x="4114800" y="13873676"/>
          <a:ext cx="8382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132150</xdr:rowOff>
    </xdr:from>
    <xdr:to>
      <xdr:col>6</xdr:col>
      <xdr:colOff>0</xdr:colOff>
      <xdr:row>80</xdr:row>
      <xdr:rowOff>157676</xdr:rowOff>
    </xdr:to>
    <xdr:cxnSp macro="">
      <xdr:nvCxnSpPr>
        <xdr:cNvPr id="195" name="直線コネクタ 194"/>
        <xdr:cNvCxnSpPr/>
      </xdr:nvCxnSpPr>
      <xdr:spPr>
        <a:xfrm>
          <a:off x="3225800" y="13848150"/>
          <a:ext cx="8890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116047</xdr:rowOff>
    </xdr:from>
    <xdr:to>
      <xdr:col>4</xdr:col>
      <xdr:colOff>482600</xdr:colOff>
      <xdr:row>80</xdr:row>
      <xdr:rowOff>132150</xdr:rowOff>
    </xdr:to>
    <xdr:cxnSp macro="">
      <xdr:nvCxnSpPr>
        <xdr:cNvPr id="198" name="直線コネクタ 197"/>
        <xdr:cNvCxnSpPr/>
      </xdr:nvCxnSpPr>
      <xdr:spPr>
        <a:xfrm>
          <a:off x="2336800" y="13832047"/>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116047</xdr:rowOff>
    </xdr:from>
    <xdr:to>
      <xdr:col>3</xdr:col>
      <xdr:colOff>279400</xdr:colOff>
      <xdr:row>80</xdr:row>
      <xdr:rowOff>117825</xdr:rowOff>
    </xdr:to>
    <xdr:cxnSp macro="">
      <xdr:nvCxnSpPr>
        <xdr:cNvPr id="201" name="直線コネクタ 200"/>
        <xdr:cNvCxnSpPr/>
      </xdr:nvCxnSpPr>
      <xdr:spPr>
        <a:xfrm flipV="1">
          <a:off x="1447800" y="1383204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115415</xdr:rowOff>
    </xdr:from>
    <xdr:to>
      <xdr:col>7</xdr:col>
      <xdr:colOff>203200</xdr:colOff>
      <xdr:row>81</xdr:row>
      <xdr:rowOff>45565</xdr:rowOff>
    </xdr:to>
    <xdr:sp macro="" textlink="">
      <xdr:nvSpPr>
        <xdr:cNvPr id="211" name="円/楕円 210"/>
        <xdr:cNvSpPr/>
      </xdr:nvSpPr>
      <xdr:spPr>
        <a:xfrm>
          <a:off x="4902200" y="138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36692</xdr:rowOff>
    </xdr:from>
    <xdr:ext cx="762000" cy="259045"/>
    <xdr:sp macro="" textlink="">
      <xdr:nvSpPr>
        <xdr:cNvPr id="212" name="人件費・物件費等の状況該当値テキスト"/>
        <xdr:cNvSpPr txBox="1"/>
      </xdr:nvSpPr>
      <xdr:spPr>
        <a:xfrm>
          <a:off x="5041900" y="1375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106876</xdr:rowOff>
    </xdr:from>
    <xdr:to>
      <xdr:col>6</xdr:col>
      <xdr:colOff>50800</xdr:colOff>
      <xdr:row>81</xdr:row>
      <xdr:rowOff>37026</xdr:rowOff>
    </xdr:to>
    <xdr:sp macro="" textlink="">
      <xdr:nvSpPr>
        <xdr:cNvPr id="213" name="円/楕円 212"/>
        <xdr:cNvSpPr/>
      </xdr:nvSpPr>
      <xdr:spPr>
        <a:xfrm>
          <a:off x="4064000" y="138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47203</xdr:rowOff>
    </xdr:from>
    <xdr:ext cx="736600" cy="259045"/>
    <xdr:sp macro="" textlink="">
      <xdr:nvSpPr>
        <xdr:cNvPr id="214" name="テキスト ボックス 213"/>
        <xdr:cNvSpPr txBox="1"/>
      </xdr:nvSpPr>
      <xdr:spPr>
        <a:xfrm>
          <a:off x="3733800" y="1359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118,154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81350</xdr:rowOff>
    </xdr:from>
    <xdr:to>
      <xdr:col>4</xdr:col>
      <xdr:colOff>533400</xdr:colOff>
      <xdr:row>81</xdr:row>
      <xdr:rowOff>11500</xdr:rowOff>
    </xdr:to>
    <xdr:sp macro="" textlink="">
      <xdr:nvSpPr>
        <xdr:cNvPr id="215" name="円/楕円 214"/>
        <xdr:cNvSpPr/>
      </xdr:nvSpPr>
      <xdr:spPr>
        <a:xfrm>
          <a:off x="3175000" y="137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21677</xdr:rowOff>
    </xdr:from>
    <xdr:ext cx="762000" cy="259045"/>
    <xdr:sp macro="" textlink="">
      <xdr:nvSpPr>
        <xdr:cNvPr id="216" name="テキスト ボックス 215"/>
        <xdr:cNvSpPr txBox="1"/>
      </xdr:nvSpPr>
      <xdr:spPr>
        <a:xfrm>
          <a:off x="2844800" y="1356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65247</xdr:rowOff>
    </xdr:from>
    <xdr:to>
      <xdr:col>3</xdr:col>
      <xdr:colOff>330200</xdr:colOff>
      <xdr:row>80</xdr:row>
      <xdr:rowOff>166847</xdr:rowOff>
    </xdr:to>
    <xdr:sp macro="" textlink="">
      <xdr:nvSpPr>
        <xdr:cNvPr id="217" name="円/楕円 216"/>
        <xdr:cNvSpPr/>
      </xdr:nvSpPr>
      <xdr:spPr>
        <a:xfrm>
          <a:off x="2286000" y="137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5574</xdr:rowOff>
    </xdr:from>
    <xdr:ext cx="762000" cy="259045"/>
    <xdr:sp macro="" textlink="">
      <xdr:nvSpPr>
        <xdr:cNvPr id="218" name="テキスト ボックス 217"/>
        <xdr:cNvSpPr txBox="1"/>
      </xdr:nvSpPr>
      <xdr:spPr>
        <a:xfrm>
          <a:off x="1955800" y="1355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107,803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67025</xdr:rowOff>
    </xdr:from>
    <xdr:to>
      <xdr:col>2</xdr:col>
      <xdr:colOff>127000</xdr:colOff>
      <xdr:row>80</xdr:row>
      <xdr:rowOff>168625</xdr:rowOff>
    </xdr:to>
    <xdr:sp macro="" textlink="">
      <xdr:nvSpPr>
        <xdr:cNvPr id="219" name="円/楕円 218"/>
        <xdr:cNvSpPr/>
      </xdr:nvSpPr>
      <xdr:spPr>
        <a:xfrm>
          <a:off x="1397000" y="137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7352</xdr:rowOff>
    </xdr:from>
    <xdr:ext cx="762000" cy="259045"/>
    <xdr:sp macro="" textlink="">
      <xdr:nvSpPr>
        <xdr:cNvPr id="220" name="テキスト ボックス 219"/>
        <xdr:cNvSpPr txBox="1"/>
      </xdr:nvSpPr>
      <xdr:spPr>
        <a:xfrm>
          <a:off x="1066800" y="1355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給与構造については、年功的なものから職責・業績に応じたものへと転換を進めている。水準はおおむね類似団体平均と同程度で推移している。</a:t>
          </a:r>
        </a:p>
        <a:p>
          <a:r>
            <a:rPr kumimoji="1" lang="ja-JP" altLang="en-US" sz="1300">
              <a:latin typeface="ＭＳ Ｐゴシック"/>
            </a:rPr>
            <a:t>　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87</xdr:row>
      <xdr:rowOff>40746</xdr:rowOff>
    </xdr:to>
    <xdr:cxnSp macro="">
      <xdr:nvCxnSpPr>
        <xdr:cNvPr id="253" name="直線コネクタ 252"/>
        <xdr:cNvCxnSpPr/>
      </xdr:nvCxnSpPr>
      <xdr:spPr>
        <a:xfrm flipV="1">
          <a:off x="17018000" y="13800666"/>
          <a:ext cx="0" cy="115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12823</xdr:rowOff>
    </xdr:from>
    <xdr:ext cx="762000" cy="259045"/>
    <xdr:sp macro="" textlink="">
      <xdr:nvSpPr>
        <xdr:cNvPr id="254" name="給与水準   （国との比較）最小値テキスト"/>
        <xdr:cNvSpPr txBox="1"/>
      </xdr:nvSpPr>
      <xdr:spPr>
        <a:xfrm>
          <a:off x="17106900" y="149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87</xdr:row>
      <xdr:rowOff>40746</xdr:rowOff>
    </xdr:from>
    <xdr:to>
      <xdr:col>24</xdr:col>
      <xdr:colOff>647700</xdr:colOff>
      <xdr:row>87</xdr:row>
      <xdr:rowOff>40746</xdr:rowOff>
    </xdr:to>
    <xdr:cxnSp macro="">
      <xdr:nvCxnSpPr>
        <xdr:cNvPr id="255" name="直線コネクタ 254"/>
        <xdr:cNvCxnSpPr/>
      </xdr:nvCxnSpPr>
      <xdr:spPr>
        <a:xfrm>
          <a:off x="16929100" y="1495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52388</xdr:rowOff>
    </xdr:from>
    <xdr:to>
      <xdr:col>24</xdr:col>
      <xdr:colOff>558800</xdr:colOff>
      <xdr:row>84</xdr:row>
      <xdr:rowOff>92604</xdr:rowOff>
    </xdr:to>
    <xdr:cxnSp macro="">
      <xdr:nvCxnSpPr>
        <xdr:cNvPr id="258" name="直線コネクタ 257"/>
        <xdr:cNvCxnSpPr/>
      </xdr:nvCxnSpPr>
      <xdr:spPr>
        <a:xfrm flipV="1">
          <a:off x="16179800" y="1445418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155168</xdr:rowOff>
    </xdr:from>
    <xdr:ext cx="762000" cy="259045"/>
    <xdr:sp macro="" textlink="">
      <xdr:nvSpPr>
        <xdr:cNvPr id="259" name="給与水準   （国との比較）平均値テキスト"/>
        <xdr:cNvSpPr txBox="1"/>
      </xdr:nvSpPr>
      <xdr:spPr>
        <a:xfrm>
          <a:off x="17106900" y="1438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11641</xdr:rowOff>
    </xdr:from>
    <xdr:to>
      <xdr:col>24</xdr:col>
      <xdr:colOff>609600</xdr:colOff>
      <xdr:row>84</xdr:row>
      <xdr:rowOff>113241</xdr:rowOff>
    </xdr:to>
    <xdr:sp macro="" textlink="">
      <xdr:nvSpPr>
        <xdr:cNvPr id="260" name="フローチャート : 判断 259"/>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92604</xdr:rowOff>
    </xdr:to>
    <xdr:cxnSp macro="">
      <xdr:nvCxnSpPr>
        <xdr:cNvPr id="261" name="直線コネクタ 260"/>
        <xdr:cNvCxnSpPr/>
      </xdr:nvCxnSpPr>
      <xdr:spPr>
        <a:xfrm>
          <a:off x="15290800" y="144843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122766</xdr:rowOff>
    </xdr:from>
    <xdr:to>
      <xdr:col>23</xdr:col>
      <xdr:colOff>457200</xdr:colOff>
      <xdr:row>84</xdr:row>
      <xdr:rowOff>52916</xdr:rowOff>
    </xdr:to>
    <xdr:sp macro="" textlink="">
      <xdr:nvSpPr>
        <xdr:cNvPr id="262" name="フローチャート :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63" name="テキスト ボックス 26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84</xdr:row>
      <xdr:rowOff>92604</xdr:rowOff>
    </xdr:to>
    <xdr:cxnSp macro="">
      <xdr:nvCxnSpPr>
        <xdr:cNvPr id="264" name="直線コネクタ 263"/>
        <xdr:cNvCxnSpPr/>
      </xdr:nvCxnSpPr>
      <xdr:spPr>
        <a:xfrm flipV="1">
          <a:off x="14401800" y="144843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112713</xdr:rowOff>
    </xdr:from>
    <xdr:to>
      <xdr:col>22</xdr:col>
      <xdr:colOff>254000</xdr:colOff>
      <xdr:row>84</xdr:row>
      <xdr:rowOff>42863</xdr:rowOff>
    </xdr:to>
    <xdr:sp macro="" textlink="">
      <xdr:nvSpPr>
        <xdr:cNvPr id="265" name="フローチャート : 判断 264"/>
        <xdr:cNvSpPr/>
      </xdr:nvSpPr>
      <xdr:spPr>
        <a:xfrm>
          <a:off x="15240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53040</xdr:rowOff>
    </xdr:from>
    <xdr:ext cx="762000" cy="259045"/>
    <xdr:sp macro="" textlink="">
      <xdr:nvSpPr>
        <xdr:cNvPr id="266" name="テキスト ボックス 265"/>
        <xdr:cNvSpPr txBox="1"/>
      </xdr:nvSpPr>
      <xdr:spPr>
        <a:xfrm>
          <a:off x="14909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92604</xdr:rowOff>
    </xdr:from>
    <xdr:to>
      <xdr:col>21</xdr:col>
      <xdr:colOff>0</xdr:colOff>
      <xdr:row>89</xdr:row>
      <xdr:rowOff>39688</xdr:rowOff>
    </xdr:to>
    <xdr:cxnSp macro="">
      <xdr:nvCxnSpPr>
        <xdr:cNvPr id="267" name="直線コネクタ 266"/>
        <xdr:cNvCxnSpPr/>
      </xdr:nvCxnSpPr>
      <xdr:spPr>
        <a:xfrm flipV="1">
          <a:off x="13512800" y="14494404"/>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68" name="フローチャート : 判断 267"/>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53040</xdr:rowOff>
    </xdr:from>
    <xdr:ext cx="762000" cy="259045"/>
    <xdr:sp macro="" textlink="">
      <xdr:nvSpPr>
        <xdr:cNvPr id="269" name="テキスト ボックス 268"/>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49741</xdr:rowOff>
    </xdr:from>
    <xdr:to>
      <xdr:col>19</xdr:col>
      <xdr:colOff>533400</xdr:colOff>
      <xdr:row>88</xdr:row>
      <xdr:rowOff>151341</xdr:rowOff>
    </xdr:to>
    <xdr:sp macro="" textlink="">
      <xdr:nvSpPr>
        <xdr:cNvPr id="270" name="フローチャート : 判断 269"/>
        <xdr:cNvSpPr/>
      </xdr:nvSpPr>
      <xdr:spPr>
        <a:xfrm>
          <a:off x="13462000" y="1513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161518</xdr:rowOff>
    </xdr:from>
    <xdr:ext cx="762000" cy="259045"/>
    <xdr:sp macro="" textlink="">
      <xdr:nvSpPr>
        <xdr:cNvPr id="271" name="テキスト ボックス 270"/>
        <xdr:cNvSpPr txBox="1"/>
      </xdr:nvSpPr>
      <xdr:spPr>
        <a:xfrm>
          <a:off x="13131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1588</xdr:rowOff>
    </xdr:from>
    <xdr:to>
      <xdr:col>24</xdr:col>
      <xdr:colOff>609600</xdr:colOff>
      <xdr:row>84</xdr:row>
      <xdr:rowOff>103188</xdr:rowOff>
    </xdr:to>
    <xdr:sp macro="" textlink="">
      <xdr:nvSpPr>
        <xdr:cNvPr id="277" name="円/楕円 276"/>
        <xdr:cNvSpPr/>
      </xdr:nvSpPr>
      <xdr:spPr>
        <a:xfrm>
          <a:off x="169672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18115</xdr:rowOff>
    </xdr:from>
    <xdr:ext cx="762000" cy="259045"/>
    <xdr:sp macro="" textlink="">
      <xdr:nvSpPr>
        <xdr:cNvPr id="278" name="給与水準   （国との比較）該当値テキスト"/>
        <xdr:cNvSpPr txBox="1"/>
      </xdr:nvSpPr>
      <xdr:spPr>
        <a:xfrm>
          <a:off x="17106900" y="142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41804</xdr:rowOff>
    </xdr:from>
    <xdr:to>
      <xdr:col>23</xdr:col>
      <xdr:colOff>457200</xdr:colOff>
      <xdr:row>84</xdr:row>
      <xdr:rowOff>143404</xdr:rowOff>
    </xdr:to>
    <xdr:sp macro="" textlink="">
      <xdr:nvSpPr>
        <xdr:cNvPr id="279" name="円/楕円 278"/>
        <xdr:cNvSpPr/>
      </xdr:nvSpPr>
      <xdr:spPr>
        <a:xfrm>
          <a:off x="16129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128181</xdr:rowOff>
    </xdr:from>
    <xdr:ext cx="736600" cy="259045"/>
    <xdr:sp macro="" textlink="">
      <xdr:nvSpPr>
        <xdr:cNvPr id="280" name="テキスト ボックス 279"/>
        <xdr:cNvSpPr txBox="1"/>
      </xdr:nvSpPr>
      <xdr:spPr>
        <a:xfrm>
          <a:off x="15798800" y="1452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81" name="円/楕円 280"/>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82" name="テキスト ボックス 281"/>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41804</xdr:rowOff>
    </xdr:from>
    <xdr:to>
      <xdr:col>21</xdr:col>
      <xdr:colOff>50800</xdr:colOff>
      <xdr:row>84</xdr:row>
      <xdr:rowOff>143404</xdr:rowOff>
    </xdr:to>
    <xdr:sp macro="" textlink="">
      <xdr:nvSpPr>
        <xdr:cNvPr id="283" name="円/楕円 282"/>
        <xdr:cNvSpPr/>
      </xdr:nvSpPr>
      <xdr:spPr>
        <a:xfrm>
          <a:off x="14351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128181</xdr:rowOff>
    </xdr:from>
    <xdr:ext cx="762000" cy="259045"/>
    <xdr:sp macro="" textlink="">
      <xdr:nvSpPr>
        <xdr:cNvPr id="284" name="テキスト ボックス 283"/>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160338</xdr:rowOff>
    </xdr:from>
    <xdr:to>
      <xdr:col>19</xdr:col>
      <xdr:colOff>533400</xdr:colOff>
      <xdr:row>89</xdr:row>
      <xdr:rowOff>90488</xdr:rowOff>
    </xdr:to>
    <xdr:sp macro="" textlink="">
      <xdr:nvSpPr>
        <xdr:cNvPr id="285" name="円/楕円 284"/>
        <xdr:cNvSpPr/>
      </xdr:nvSpPr>
      <xdr:spPr>
        <a:xfrm>
          <a:off x="13462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75265</xdr:rowOff>
    </xdr:from>
    <xdr:ext cx="762000" cy="259045"/>
    <xdr:sp macro="" textlink="">
      <xdr:nvSpPr>
        <xdr:cNvPr id="286" name="テキスト ボックス 285"/>
        <xdr:cNvSpPr txBox="1"/>
      </xdr:nvSpPr>
      <xdr:spPr>
        <a:xfrm>
          <a:off x="13131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集中改革プランに基づき職員数の計画的削減に取り組んできた。引き続き定員管理と効率的な行政運営に努めるとともに、市民サービスの低下を招かぬように業務の外部委託も進めていく。</a:t>
          </a:r>
          <a:endParaRPr lang="ja-JP" altLang="ja-JP" sz="1100">
            <a:effectLst/>
          </a:endParaRPr>
        </a:p>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当市においては基幹業務のうち消防事務、病院事務、ごみ処理事務、行政情報処理事務などを広域行政で執行しているため、類似団体と比較して、人件費・物件費等は低く、補助費等（広域行政負担金）は高くなる傾向がある。</a:t>
          </a:r>
          <a:endParaRPr kumimoji="1" lang="en-US" altLang="ja-JP" sz="1100" b="0" i="0" baseline="0">
            <a:solidFill>
              <a:schemeClr val="dk1"/>
            </a:solidFill>
            <a:effectLst/>
            <a:latin typeface="+mn-lt"/>
            <a:ea typeface="+mn-ea"/>
            <a:cs typeface="+mn-cs"/>
          </a:endParaRPr>
        </a:p>
        <a:p>
          <a:pPr eaLnBrk="1" fontAlgn="auto" latinLnBrk="0" hangingPunct="1"/>
          <a:r>
            <a:rPr lang="en-US" altLang="ja-JP" sz="1100">
              <a:effectLst/>
            </a:rPr>
            <a:t>※ </a:t>
          </a:r>
          <a:r>
            <a:rPr lang="ja-JP" altLang="en-US" sz="1100">
              <a:effectLst/>
            </a:rPr>
            <a:t>類似団体の平成</a:t>
          </a:r>
          <a:r>
            <a:rPr lang="en-US" altLang="ja-JP" sz="1100">
              <a:effectLst/>
            </a:rPr>
            <a:t>26</a:t>
          </a:r>
          <a:r>
            <a:rPr lang="ja-JP" altLang="en-US" sz="1100">
              <a:effectLst/>
            </a:rPr>
            <a:t>年度以前と平成</a:t>
          </a:r>
          <a:r>
            <a:rPr lang="en-US" altLang="ja-JP" sz="1100">
              <a:effectLst/>
            </a:rPr>
            <a:t>27</a:t>
          </a:r>
          <a:r>
            <a:rPr lang="ja-JP" altLang="en-US" sz="1100">
              <a:effectLst/>
            </a:rPr>
            <a:t>年度以降の変動は、国勢調査により当市が属する類似団体が類型変更されたことによるもの。</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8" name="直線コネクタ 317"/>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9"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20" name="直線コネクタ 319"/>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41819</xdr:rowOff>
    </xdr:from>
    <xdr:to>
      <xdr:col>24</xdr:col>
      <xdr:colOff>558800</xdr:colOff>
      <xdr:row>61</xdr:row>
      <xdr:rowOff>45266</xdr:rowOff>
    </xdr:to>
    <xdr:cxnSp macro="">
      <xdr:nvCxnSpPr>
        <xdr:cNvPr id="323" name="直線コネクタ 322"/>
        <xdr:cNvCxnSpPr/>
      </xdr:nvCxnSpPr>
      <xdr:spPr>
        <a:xfrm flipV="1">
          <a:off x="16179800" y="1050026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4"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5" name="フローチャート : 判断 324"/>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38372</xdr:rowOff>
    </xdr:from>
    <xdr:to>
      <xdr:col>23</xdr:col>
      <xdr:colOff>406400</xdr:colOff>
      <xdr:row>61</xdr:row>
      <xdr:rowOff>45266</xdr:rowOff>
    </xdr:to>
    <xdr:cxnSp macro="">
      <xdr:nvCxnSpPr>
        <xdr:cNvPr id="326" name="直線コネクタ 325"/>
        <xdr:cNvCxnSpPr/>
      </xdr:nvCxnSpPr>
      <xdr:spPr>
        <a:xfrm>
          <a:off x="15290800" y="104968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7" name="フローチャート : 判断 326"/>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8" name="テキスト ボックス 327"/>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38372</xdr:rowOff>
    </xdr:from>
    <xdr:to>
      <xdr:col>22</xdr:col>
      <xdr:colOff>203200</xdr:colOff>
      <xdr:row>61</xdr:row>
      <xdr:rowOff>50437</xdr:rowOff>
    </xdr:to>
    <xdr:cxnSp macro="">
      <xdr:nvCxnSpPr>
        <xdr:cNvPr id="329" name="直線コネクタ 328"/>
        <xdr:cNvCxnSpPr/>
      </xdr:nvCxnSpPr>
      <xdr:spPr>
        <a:xfrm flipV="1">
          <a:off x="14401800" y="104968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30" name="フローチャート : 判断 329"/>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51633</xdr:rowOff>
    </xdr:from>
    <xdr:ext cx="762000" cy="259045"/>
    <xdr:sp macro="" textlink="">
      <xdr:nvSpPr>
        <xdr:cNvPr id="331" name="テキスト ボックス 330"/>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50437</xdr:rowOff>
    </xdr:from>
    <xdr:to>
      <xdr:col>21</xdr:col>
      <xdr:colOff>0</xdr:colOff>
      <xdr:row>61</xdr:row>
      <xdr:rowOff>52160</xdr:rowOff>
    </xdr:to>
    <xdr:cxnSp macro="">
      <xdr:nvCxnSpPr>
        <xdr:cNvPr id="332" name="直線コネクタ 331"/>
        <xdr:cNvCxnSpPr/>
      </xdr:nvCxnSpPr>
      <xdr:spPr>
        <a:xfrm flipV="1">
          <a:off x="13512800" y="1050888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33" name="フローチャート : 判断 332"/>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39568</xdr:rowOff>
    </xdr:from>
    <xdr:ext cx="762000" cy="259045"/>
    <xdr:sp macro="" textlink="">
      <xdr:nvSpPr>
        <xdr:cNvPr id="334" name="テキスト ボックス 333"/>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5" name="フローチャート : 判断 334"/>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51633</xdr:rowOff>
    </xdr:from>
    <xdr:ext cx="762000" cy="259045"/>
    <xdr:sp macro="" textlink="">
      <xdr:nvSpPr>
        <xdr:cNvPr id="336" name="テキスト ボックス 335"/>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162469</xdr:rowOff>
    </xdr:from>
    <xdr:to>
      <xdr:col>24</xdr:col>
      <xdr:colOff>609600</xdr:colOff>
      <xdr:row>61</xdr:row>
      <xdr:rowOff>92619</xdr:rowOff>
    </xdr:to>
    <xdr:sp macro="" textlink="">
      <xdr:nvSpPr>
        <xdr:cNvPr id="342" name="円/楕円 341"/>
        <xdr:cNvSpPr/>
      </xdr:nvSpPr>
      <xdr:spPr>
        <a:xfrm>
          <a:off x="169672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7546</xdr:rowOff>
    </xdr:from>
    <xdr:ext cx="762000" cy="259045"/>
    <xdr:sp macro="" textlink="">
      <xdr:nvSpPr>
        <xdr:cNvPr id="343" name="定員管理の状況該当値テキスト"/>
        <xdr:cNvSpPr txBox="1"/>
      </xdr:nvSpPr>
      <xdr:spPr>
        <a:xfrm>
          <a:off x="17106900" y="1029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165916</xdr:rowOff>
    </xdr:from>
    <xdr:to>
      <xdr:col>23</xdr:col>
      <xdr:colOff>457200</xdr:colOff>
      <xdr:row>61</xdr:row>
      <xdr:rowOff>96066</xdr:rowOff>
    </xdr:to>
    <xdr:sp macro="" textlink="">
      <xdr:nvSpPr>
        <xdr:cNvPr id="344" name="円/楕円 343"/>
        <xdr:cNvSpPr/>
      </xdr:nvSpPr>
      <xdr:spPr>
        <a:xfrm>
          <a:off x="16129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106243</xdr:rowOff>
    </xdr:from>
    <xdr:ext cx="736600" cy="259045"/>
    <xdr:sp macro="" textlink="">
      <xdr:nvSpPr>
        <xdr:cNvPr id="345" name="テキスト ボックス 344"/>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159022</xdr:rowOff>
    </xdr:from>
    <xdr:to>
      <xdr:col>22</xdr:col>
      <xdr:colOff>254000</xdr:colOff>
      <xdr:row>61</xdr:row>
      <xdr:rowOff>89172</xdr:rowOff>
    </xdr:to>
    <xdr:sp macro="" textlink="">
      <xdr:nvSpPr>
        <xdr:cNvPr id="346" name="円/楕円 345"/>
        <xdr:cNvSpPr/>
      </xdr:nvSpPr>
      <xdr:spPr>
        <a:xfrm>
          <a:off x="15240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99349</xdr:rowOff>
    </xdr:from>
    <xdr:ext cx="762000" cy="259045"/>
    <xdr:sp macro="" textlink="">
      <xdr:nvSpPr>
        <xdr:cNvPr id="347" name="テキスト ボックス 346"/>
        <xdr:cNvSpPr txBox="1"/>
      </xdr:nvSpPr>
      <xdr:spPr>
        <a:xfrm>
          <a:off x="14909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171087</xdr:rowOff>
    </xdr:from>
    <xdr:to>
      <xdr:col>21</xdr:col>
      <xdr:colOff>50800</xdr:colOff>
      <xdr:row>61</xdr:row>
      <xdr:rowOff>101237</xdr:rowOff>
    </xdr:to>
    <xdr:sp macro="" textlink="">
      <xdr:nvSpPr>
        <xdr:cNvPr id="348" name="円/楕円 347"/>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111414</xdr:rowOff>
    </xdr:from>
    <xdr:ext cx="762000" cy="259045"/>
    <xdr:sp macro="" textlink="">
      <xdr:nvSpPr>
        <xdr:cNvPr id="349" name="テキスト ボックス 348"/>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1360</xdr:rowOff>
    </xdr:from>
    <xdr:to>
      <xdr:col>19</xdr:col>
      <xdr:colOff>533400</xdr:colOff>
      <xdr:row>61</xdr:row>
      <xdr:rowOff>102960</xdr:rowOff>
    </xdr:to>
    <xdr:sp macro="" textlink="">
      <xdr:nvSpPr>
        <xdr:cNvPr id="350" name="円/楕円 349"/>
        <xdr:cNvSpPr/>
      </xdr:nvSpPr>
      <xdr:spPr>
        <a:xfrm>
          <a:off x="13462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113137</xdr:rowOff>
    </xdr:from>
    <xdr:ext cx="762000" cy="259045"/>
    <xdr:sp macro="" textlink="">
      <xdr:nvSpPr>
        <xdr:cNvPr id="351" name="テキスト ボックス 350"/>
        <xdr:cNvSpPr txBox="1"/>
      </xdr:nvSpPr>
      <xdr:spPr>
        <a:xfrm>
          <a:off x="13131800" y="1022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一般会計の公債費は過去の積極的な都市基盤整備による大型の借入金などの償還ピークが過ぎたことから減少傾向にある。その一方で、下水道事業などの公営企業債の償還額は平成</a:t>
          </a:r>
          <a:r>
            <a:rPr kumimoji="1" lang="en-US" altLang="ja-JP" sz="1300">
              <a:latin typeface="ＭＳ Ｐゴシック"/>
            </a:rPr>
            <a:t>33</a:t>
          </a:r>
          <a:r>
            <a:rPr kumimoji="1" lang="ja-JP" altLang="en-US" sz="1300">
              <a:latin typeface="ＭＳ Ｐゴシック"/>
            </a:rPr>
            <a:t>年度までは増加する見込みであり、比率の増加要因となっている。</a:t>
          </a:r>
        </a:p>
        <a:p>
          <a:r>
            <a:rPr kumimoji="1" lang="ja-JP" altLang="en-US" sz="1300">
              <a:latin typeface="ＭＳ Ｐゴシック"/>
            </a:rPr>
            <a:t>　今後も市債発行抑制など計画的な投資による公債費負担の低減と財政健全化に努める。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80" name="直線コネクタ 379"/>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81"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2" name="直線コネクタ 381"/>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3"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4" name="直線コネクタ 383"/>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121920</xdr:rowOff>
    </xdr:from>
    <xdr:to>
      <xdr:col>24</xdr:col>
      <xdr:colOff>558800</xdr:colOff>
      <xdr:row>42</xdr:row>
      <xdr:rowOff>154094</xdr:rowOff>
    </xdr:to>
    <xdr:cxnSp macro="">
      <xdr:nvCxnSpPr>
        <xdr:cNvPr id="385" name="直線コネクタ 384"/>
        <xdr:cNvCxnSpPr/>
      </xdr:nvCxnSpPr>
      <xdr:spPr>
        <a:xfrm flipV="1">
          <a:off x="16179800" y="73228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6"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154094</xdr:rowOff>
    </xdr:from>
    <xdr:to>
      <xdr:col>23</xdr:col>
      <xdr:colOff>406400</xdr:colOff>
      <xdr:row>43</xdr:row>
      <xdr:rowOff>30904</xdr:rowOff>
    </xdr:to>
    <xdr:cxnSp macro="">
      <xdr:nvCxnSpPr>
        <xdr:cNvPr id="388" name="直線コネクタ 387"/>
        <xdr:cNvCxnSpPr/>
      </xdr:nvCxnSpPr>
      <xdr:spPr>
        <a:xfrm flipV="1">
          <a:off x="15290800" y="735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9" name="フローチャート : 判断 388"/>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90" name="テキスト ボックス 389"/>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43</xdr:row>
      <xdr:rowOff>143510</xdr:rowOff>
    </xdr:to>
    <xdr:cxnSp macro="">
      <xdr:nvCxnSpPr>
        <xdr:cNvPr id="391" name="直線コネクタ 390"/>
        <xdr:cNvCxnSpPr/>
      </xdr:nvCxnSpPr>
      <xdr:spPr>
        <a:xfrm flipV="1">
          <a:off x="14401800" y="74032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2" name="フローチャート : 判断 391"/>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93" name="テキスト ボックス 392"/>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20320</xdr:rowOff>
    </xdr:to>
    <xdr:cxnSp macro="">
      <xdr:nvCxnSpPr>
        <xdr:cNvPr id="394" name="直線コネクタ 393"/>
        <xdr:cNvCxnSpPr/>
      </xdr:nvCxnSpPr>
      <xdr:spPr>
        <a:xfrm flipV="1">
          <a:off x="13512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5" name="フローチャート : 判断 394"/>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6" name="テキスト ボックス 395"/>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7" name="フローチャート : 判断 396"/>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8" name="テキスト ボックス 397"/>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404" name="円/楕円 403"/>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43197</xdr:rowOff>
    </xdr:from>
    <xdr:ext cx="762000" cy="259045"/>
    <xdr:sp macro="" textlink="">
      <xdr:nvSpPr>
        <xdr:cNvPr id="405"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103294</xdr:rowOff>
    </xdr:from>
    <xdr:to>
      <xdr:col>23</xdr:col>
      <xdr:colOff>457200</xdr:colOff>
      <xdr:row>43</xdr:row>
      <xdr:rowOff>33444</xdr:rowOff>
    </xdr:to>
    <xdr:sp macro="" textlink="">
      <xdr:nvSpPr>
        <xdr:cNvPr id="406" name="円/楕円 405"/>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407" name="テキスト ボックス 406"/>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151554</xdr:rowOff>
    </xdr:from>
    <xdr:to>
      <xdr:col>22</xdr:col>
      <xdr:colOff>254000</xdr:colOff>
      <xdr:row>43</xdr:row>
      <xdr:rowOff>81704</xdr:rowOff>
    </xdr:to>
    <xdr:sp macro="" textlink="">
      <xdr:nvSpPr>
        <xdr:cNvPr id="408" name="円/楕円 407"/>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66481</xdr:rowOff>
    </xdr:from>
    <xdr:ext cx="762000" cy="259045"/>
    <xdr:sp macro="" textlink="">
      <xdr:nvSpPr>
        <xdr:cNvPr id="409" name="テキスト ボックス 408"/>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10" name="円/楕円 409"/>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11" name="テキスト ボックス 410"/>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12" name="円/楕円 411"/>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13" name="テキスト ボックス 412"/>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23.1</a:t>
          </a:r>
          <a:r>
            <a:rPr kumimoji="1" lang="ja-JP" altLang="en-US" sz="1300">
              <a:latin typeface="ＭＳ Ｐゴシック"/>
            </a:rPr>
            <a:t>％の上昇要因は、第三セクター等改革推進事業により、土地開発公社の債務保証が地方債へと変わり、保有地の売却見込み額が比率算定時に控除されなくなったこと、また、公共下水道事業会計への繰出割合が増加したことなどによる。</a:t>
          </a:r>
          <a:endParaRPr kumimoji="1" lang="en-US" altLang="ja-JP" sz="1300">
            <a:latin typeface="ＭＳ Ｐゴシック"/>
          </a:endParaRPr>
        </a:p>
        <a:p>
          <a:r>
            <a:rPr kumimoji="1" lang="ja-JP" altLang="en-US" sz="1300">
              <a:latin typeface="ＭＳ Ｐゴシック"/>
            </a:rPr>
            <a:t>　第</a:t>
          </a:r>
          <a:r>
            <a:rPr kumimoji="1" lang="ja-JP" altLang="ja-JP" sz="1100">
              <a:solidFill>
                <a:schemeClr val="dk1"/>
              </a:solidFill>
              <a:effectLst/>
              <a:latin typeface="+mn-lt"/>
              <a:ea typeface="+mn-ea"/>
              <a:cs typeface="+mn-cs"/>
            </a:rPr>
            <a:t>三</a:t>
          </a:r>
          <a:r>
            <a:rPr kumimoji="1" lang="ja-JP" altLang="en-US" sz="1300">
              <a:latin typeface="ＭＳ Ｐゴシック"/>
            </a:rPr>
            <a:t>セクター等改革推進事業による比率上昇は、実質的な将来負担の増加ではなく財政リスクの軽減であり、財政健全化に積極的の取り組んだことの現れである。しかし、類似団体比較でも依然高い水準であり、更なる財政健全化に取り組む必要があ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2" name="直線コネクタ 441"/>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3"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4" name="直線コネクタ 443"/>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127127</xdr:rowOff>
    </xdr:from>
    <xdr:to>
      <xdr:col>24</xdr:col>
      <xdr:colOff>558800</xdr:colOff>
      <xdr:row>22</xdr:row>
      <xdr:rowOff>141478</xdr:rowOff>
    </xdr:to>
    <xdr:cxnSp macro="">
      <xdr:nvCxnSpPr>
        <xdr:cNvPr id="447" name="直線コネクタ 446"/>
        <xdr:cNvCxnSpPr/>
      </xdr:nvCxnSpPr>
      <xdr:spPr>
        <a:xfrm>
          <a:off x="16179800" y="3727577"/>
          <a:ext cx="8382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8"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9" name="フローチャート : 判断 448"/>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127127</xdr:rowOff>
    </xdr:from>
    <xdr:to>
      <xdr:col>23</xdr:col>
      <xdr:colOff>406400</xdr:colOff>
      <xdr:row>22</xdr:row>
      <xdr:rowOff>40132</xdr:rowOff>
    </xdr:to>
    <xdr:cxnSp macro="">
      <xdr:nvCxnSpPr>
        <xdr:cNvPr id="450" name="直線コネクタ 449"/>
        <xdr:cNvCxnSpPr/>
      </xdr:nvCxnSpPr>
      <xdr:spPr>
        <a:xfrm flipV="1">
          <a:off x="15290800" y="372757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51" name="フローチャート : 判断 450"/>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2" name="テキスト ボックス 451"/>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40132</xdr:rowOff>
    </xdr:from>
    <xdr:to>
      <xdr:col>22</xdr:col>
      <xdr:colOff>203200</xdr:colOff>
      <xdr:row>22</xdr:row>
      <xdr:rowOff>98044</xdr:rowOff>
    </xdr:to>
    <xdr:cxnSp macro="">
      <xdr:nvCxnSpPr>
        <xdr:cNvPr id="453" name="直線コネクタ 452"/>
        <xdr:cNvCxnSpPr/>
      </xdr:nvCxnSpPr>
      <xdr:spPr>
        <a:xfrm flipV="1">
          <a:off x="14401800" y="38120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4" name="フローチャート : 判断 453"/>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5" name="テキスト ボックス 454"/>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98044</xdr:rowOff>
    </xdr:from>
    <xdr:to>
      <xdr:col>21</xdr:col>
      <xdr:colOff>0</xdr:colOff>
      <xdr:row>22</xdr:row>
      <xdr:rowOff>119761</xdr:rowOff>
    </xdr:to>
    <xdr:cxnSp macro="">
      <xdr:nvCxnSpPr>
        <xdr:cNvPr id="456" name="直線コネクタ 455"/>
        <xdr:cNvCxnSpPr/>
      </xdr:nvCxnSpPr>
      <xdr:spPr>
        <a:xfrm flipV="1">
          <a:off x="13512800" y="38699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7" name="フローチャート : 判断 456"/>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8" name="テキスト ボックス 457"/>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9" name="フローチャート : 判断 458"/>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60" name="テキスト ボックス 459"/>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22</xdr:row>
      <xdr:rowOff>90678</xdr:rowOff>
    </xdr:from>
    <xdr:to>
      <xdr:col>24</xdr:col>
      <xdr:colOff>609600</xdr:colOff>
      <xdr:row>23</xdr:row>
      <xdr:rowOff>20828</xdr:rowOff>
    </xdr:to>
    <xdr:sp macro="" textlink="">
      <xdr:nvSpPr>
        <xdr:cNvPr id="466" name="円/楕円 465"/>
        <xdr:cNvSpPr/>
      </xdr:nvSpPr>
      <xdr:spPr>
        <a:xfrm>
          <a:off x="16967200" y="38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158005</xdr:rowOff>
    </xdr:from>
    <xdr:ext cx="762000" cy="259045"/>
    <xdr:sp macro="" textlink="">
      <xdr:nvSpPr>
        <xdr:cNvPr id="467" name="将来負担の状況該当値テキスト"/>
        <xdr:cNvSpPr txBox="1"/>
      </xdr:nvSpPr>
      <xdr:spPr>
        <a:xfrm>
          <a:off x="17106900" y="375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76327</xdr:rowOff>
    </xdr:from>
    <xdr:to>
      <xdr:col>23</xdr:col>
      <xdr:colOff>457200</xdr:colOff>
      <xdr:row>22</xdr:row>
      <xdr:rowOff>6477</xdr:rowOff>
    </xdr:to>
    <xdr:sp macro="" textlink="">
      <xdr:nvSpPr>
        <xdr:cNvPr id="468" name="円/楕円 467"/>
        <xdr:cNvSpPr/>
      </xdr:nvSpPr>
      <xdr:spPr>
        <a:xfrm>
          <a:off x="16129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162704</xdr:rowOff>
    </xdr:from>
    <xdr:ext cx="736600" cy="259045"/>
    <xdr:sp macro="" textlink="">
      <xdr:nvSpPr>
        <xdr:cNvPr id="469" name="テキスト ボックス 468"/>
        <xdr:cNvSpPr txBox="1"/>
      </xdr:nvSpPr>
      <xdr:spPr>
        <a:xfrm>
          <a:off x="15798800" y="376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160782</xdr:rowOff>
    </xdr:from>
    <xdr:to>
      <xdr:col>22</xdr:col>
      <xdr:colOff>254000</xdr:colOff>
      <xdr:row>22</xdr:row>
      <xdr:rowOff>90932</xdr:rowOff>
    </xdr:to>
    <xdr:sp macro="" textlink="">
      <xdr:nvSpPr>
        <xdr:cNvPr id="470" name="円/楕円 469"/>
        <xdr:cNvSpPr/>
      </xdr:nvSpPr>
      <xdr:spPr>
        <a:xfrm>
          <a:off x="15240000" y="37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75709</xdr:rowOff>
    </xdr:from>
    <xdr:ext cx="762000" cy="259045"/>
    <xdr:sp macro="" textlink="">
      <xdr:nvSpPr>
        <xdr:cNvPr id="471" name="テキスト ボックス 470"/>
        <xdr:cNvSpPr txBox="1"/>
      </xdr:nvSpPr>
      <xdr:spPr>
        <a:xfrm>
          <a:off x="14909800" y="384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47244</xdr:rowOff>
    </xdr:from>
    <xdr:to>
      <xdr:col>21</xdr:col>
      <xdr:colOff>50800</xdr:colOff>
      <xdr:row>22</xdr:row>
      <xdr:rowOff>148844</xdr:rowOff>
    </xdr:to>
    <xdr:sp macro="" textlink="">
      <xdr:nvSpPr>
        <xdr:cNvPr id="472" name="円/楕円 471"/>
        <xdr:cNvSpPr/>
      </xdr:nvSpPr>
      <xdr:spPr>
        <a:xfrm>
          <a:off x="14351000" y="3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133621</xdr:rowOff>
    </xdr:from>
    <xdr:ext cx="762000" cy="259045"/>
    <xdr:sp macro="" textlink="">
      <xdr:nvSpPr>
        <xdr:cNvPr id="473" name="テキスト ボックス 472"/>
        <xdr:cNvSpPr txBox="1"/>
      </xdr:nvSpPr>
      <xdr:spPr>
        <a:xfrm>
          <a:off x="14020800" y="390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68961</xdr:rowOff>
    </xdr:from>
    <xdr:to>
      <xdr:col>19</xdr:col>
      <xdr:colOff>533400</xdr:colOff>
      <xdr:row>22</xdr:row>
      <xdr:rowOff>170561</xdr:rowOff>
    </xdr:to>
    <xdr:sp macro="" textlink="">
      <xdr:nvSpPr>
        <xdr:cNvPr id="474" name="円/楕円 473"/>
        <xdr:cNvSpPr/>
      </xdr:nvSpPr>
      <xdr:spPr>
        <a:xfrm>
          <a:off x="13462000" y="38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155338</xdr:rowOff>
    </xdr:from>
    <xdr:ext cx="762000" cy="259045"/>
    <xdr:sp macro="" textlink="">
      <xdr:nvSpPr>
        <xdr:cNvPr id="475" name="テキスト ボックス 474"/>
        <xdr:cNvSpPr txBox="1"/>
      </xdr:nvSpPr>
      <xdr:spPr>
        <a:xfrm>
          <a:off x="13131800" y="392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33,207
32,668
165.86
18,276,012
17,955,385
305,858
8,959,502
20,661,160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191.8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多様化する住民サービスに対応するための専門員や相談員などの非常勤職員に係る人件費が増加傾向にある。</a:t>
          </a:r>
          <a:endParaRPr kumimoji="1" lang="en-US" altLang="ja-JP" sz="1300">
            <a:latin typeface="ＭＳ Ｐゴシック"/>
          </a:endParaRPr>
        </a:p>
        <a:p>
          <a:r>
            <a:rPr kumimoji="1" lang="ja-JP" altLang="en-US" sz="1300">
              <a:latin typeface="ＭＳ Ｐゴシック"/>
            </a:rPr>
            <a:t>　今後は、雇用形態にあり方などの行財政改革への取り組みを通じて計画的に総人件費の抑制に努める。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36</xdr:row>
      <xdr:rowOff>20320</xdr:rowOff>
    </xdr:to>
    <xdr:cxnSp macro="">
      <xdr:nvCxnSpPr>
        <xdr:cNvPr id="66" name="直線コネクタ 65"/>
        <xdr:cNvCxnSpPr/>
      </xdr:nvCxnSpPr>
      <xdr:spPr>
        <a:xfrm>
          <a:off x="3987800" y="6108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130810</xdr:rowOff>
    </xdr:to>
    <xdr:cxnSp macro="">
      <xdr:nvCxnSpPr>
        <xdr:cNvPr id="69" name="直線コネクタ 68"/>
        <xdr:cNvCxnSpPr/>
      </xdr:nvCxnSpPr>
      <xdr:spPr>
        <a:xfrm flipV="1">
          <a:off x="3098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130810</xdr:rowOff>
    </xdr:to>
    <xdr:cxnSp macro="">
      <xdr:nvCxnSpPr>
        <xdr:cNvPr id="72" name="直線コネクタ 71"/>
        <xdr:cNvCxnSpPr/>
      </xdr:nvCxnSpPr>
      <xdr:spPr>
        <a:xfrm>
          <a:off x="2209800" y="608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115570</xdr:rowOff>
    </xdr:to>
    <xdr:cxnSp macro="">
      <xdr:nvCxnSpPr>
        <xdr:cNvPr id="75" name="直線コネクタ 74"/>
        <xdr:cNvCxnSpPr/>
      </xdr:nvCxnSpPr>
      <xdr:spPr>
        <a:xfrm flipV="1">
          <a:off x="1320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113047</xdr:rowOff>
    </xdr:from>
    <xdr:ext cx="762000" cy="259045"/>
    <xdr:sp macro="" textlink="">
      <xdr:nvSpPr>
        <xdr:cNvPr id="86" name="人件費該当値テキスト"/>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7" name="円/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3" name="円/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幹業務のうち消防事務、病院事務、ごみ処理事務、行政情報処理事務などを広域行政で執行しているため、類似団体と比較して、人件費・物件費等は低く、補助費等（広域行政負担金）は高くなる傾向がある。</a:t>
          </a:r>
        </a:p>
        <a:p>
          <a:r>
            <a:rPr kumimoji="1" lang="ja-JP" altLang="en-US" sz="1300">
              <a:latin typeface="ＭＳ Ｐゴシック"/>
            </a:rPr>
            <a:t>　今後、業務の民間委託を進めていく際には、人件費・物件費等と補助費等を総合的に勘案した経費削減となるよう努める。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165100</xdr:rowOff>
    </xdr:from>
    <xdr:to>
      <xdr:col>24</xdr:col>
      <xdr:colOff>31750</xdr:colOff>
      <xdr:row>13</xdr:row>
      <xdr:rowOff>69850</xdr:rowOff>
    </xdr:to>
    <xdr:cxnSp macro="">
      <xdr:nvCxnSpPr>
        <xdr:cNvPr id="127" name="直線コネクタ 126"/>
        <xdr:cNvCxnSpPr/>
      </xdr:nvCxnSpPr>
      <xdr:spPr>
        <a:xfrm>
          <a:off x="15671800" y="222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165100</xdr:rowOff>
    </xdr:from>
    <xdr:to>
      <xdr:col>22</xdr:col>
      <xdr:colOff>565150</xdr:colOff>
      <xdr:row>13</xdr:row>
      <xdr:rowOff>31750</xdr:rowOff>
    </xdr:to>
    <xdr:cxnSp macro="">
      <xdr:nvCxnSpPr>
        <xdr:cNvPr id="130" name="直線コネクタ 129"/>
        <xdr:cNvCxnSpPr/>
      </xdr:nvCxnSpPr>
      <xdr:spPr>
        <a:xfrm flipV="1">
          <a:off x="14782800" y="222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19050</xdr:rowOff>
    </xdr:from>
    <xdr:to>
      <xdr:col>21</xdr:col>
      <xdr:colOff>361950</xdr:colOff>
      <xdr:row>13</xdr:row>
      <xdr:rowOff>31750</xdr:rowOff>
    </xdr:to>
    <xdr:cxnSp macro="">
      <xdr:nvCxnSpPr>
        <xdr:cNvPr id="133" name="直線コネクタ 132"/>
        <xdr:cNvCxnSpPr/>
      </xdr:nvCxnSpPr>
      <xdr:spPr>
        <a:xfrm>
          <a:off x="13893800" y="224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127000</xdr:rowOff>
    </xdr:from>
    <xdr:to>
      <xdr:col>20</xdr:col>
      <xdr:colOff>158750</xdr:colOff>
      <xdr:row>13</xdr:row>
      <xdr:rowOff>19050</xdr:rowOff>
    </xdr:to>
    <xdr:cxnSp macro="">
      <xdr:nvCxnSpPr>
        <xdr:cNvPr id="136" name="直線コネクタ 135"/>
        <xdr:cNvCxnSpPr/>
      </xdr:nvCxnSpPr>
      <xdr:spPr>
        <a:xfrm>
          <a:off x="13004800" y="218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40" name="テキスト ボックス 139"/>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19050</xdr:rowOff>
    </xdr:from>
    <xdr:to>
      <xdr:col>24</xdr:col>
      <xdr:colOff>82550</xdr:colOff>
      <xdr:row>13</xdr:row>
      <xdr:rowOff>120650</xdr:rowOff>
    </xdr:to>
    <xdr:sp macro="" textlink="">
      <xdr:nvSpPr>
        <xdr:cNvPr id="146" name="円/楕円 145"/>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7"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114300</xdr:rowOff>
    </xdr:from>
    <xdr:to>
      <xdr:col>22</xdr:col>
      <xdr:colOff>615950</xdr:colOff>
      <xdr:row>13</xdr:row>
      <xdr:rowOff>44450</xdr:rowOff>
    </xdr:to>
    <xdr:sp macro="" textlink="">
      <xdr:nvSpPr>
        <xdr:cNvPr id="148" name="円/楕円 147"/>
        <xdr:cNvSpPr/>
      </xdr:nvSpPr>
      <xdr:spPr>
        <a:xfrm>
          <a:off x="15621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54627</xdr:rowOff>
    </xdr:from>
    <xdr:ext cx="736600" cy="259045"/>
    <xdr:sp macro="" textlink="">
      <xdr:nvSpPr>
        <xdr:cNvPr id="149" name="テキスト ボックス 148"/>
        <xdr:cNvSpPr txBox="1"/>
      </xdr:nvSpPr>
      <xdr:spPr>
        <a:xfrm>
          <a:off x="15290800" y="19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152400</xdr:rowOff>
    </xdr:from>
    <xdr:to>
      <xdr:col>21</xdr:col>
      <xdr:colOff>412750</xdr:colOff>
      <xdr:row>13</xdr:row>
      <xdr:rowOff>82550</xdr:rowOff>
    </xdr:to>
    <xdr:sp macro="" textlink="">
      <xdr:nvSpPr>
        <xdr:cNvPr id="150" name="円/楕円 149"/>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92727</xdr:rowOff>
    </xdr:from>
    <xdr:ext cx="762000" cy="259045"/>
    <xdr:sp macro="" textlink="">
      <xdr:nvSpPr>
        <xdr:cNvPr id="151" name="テキスト ボックス 150"/>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139700</xdr:rowOff>
    </xdr:from>
    <xdr:to>
      <xdr:col>20</xdr:col>
      <xdr:colOff>209550</xdr:colOff>
      <xdr:row>13</xdr:row>
      <xdr:rowOff>69850</xdr:rowOff>
    </xdr:to>
    <xdr:sp macro="" textlink="">
      <xdr:nvSpPr>
        <xdr:cNvPr id="152" name="円/楕円 151"/>
        <xdr:cNvSpPr/>
      </xdr:nvSpPr>
      <xdr:spPr>
        <a:xfrm>
          <a:off x="13843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80027</xdr:rowOff>
    </xdr:from>
    <xdr:ext cx="762000" cy="259045"/>
    <xdr:sp macro="" textlink="">
      <xdr:nvSpPr>
        <xdr:cNvPr id="153" name="テキスト ボックス 152"/>
        <xdr:cNvSpPr txBox="1"/>
      </xdr:nvSpPr>
      <xdr:spPr>
        <a:xfrm>
          <a:off x="13512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76200</xdr:rowOff>
    </xdr:from>
    <xdr:to>
      <xdr:col>19</xdr:col>
      <xdr:colOff>6350</xdr:colOff>
      <xdr:row>13</xdr:row>
      <xdr:rowOff>6350</xdr:rowOff>
    </xdr:to>
    <xdr:sp macro="" textlink="">
      <xdr:nvSpPr>
        <xdr:cNvPr id="154" name="円/楕円 153"/>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16527</xdr:rowOff>
    </xdr:from>
    <xdr:ext cx="762000" cy="259045"/>
    <xdr:sp macro="" textlink="">
      <xdr:nvSpPr>
        <xdr:cNvPr id="155" name="テキスト ボックス 154"/>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扶助費に係る経常収支比率は２年連続して減少しているものの、支出額は増加傾向にあり、平成</a:t>
          </a:r>
          <a:r>
            <a:rPr kumimoji="1" lang="en-US" altLang="ja-JP" sz="1300">
              <a:latin typeface="ＭＳ Ｐゴシック"/>
            </a:rPr>
            <a:t>28</a:t>
          </a:r>
          <a:r>
            <a:rPr kumimoji="1" lang="ja-JP" altLang="en-US" sz="1300">
              <a:latin typeface="ＭＳ Ｐゴシック"/>
            </a:rPr>
            <a:t>年度は前年度比</a:t>
          </a:r>
          <a:r>
            <a:rPr kumimoji="1" lang="en-US" altLang="ja-JP" sz="1300">
              <a:latin typeface="ＭＳ Ｐゴシック"/>
            </a:rPr>
            <a:t>4.6</a:t>
          </a:r>
          <a:r>
            <a:rPr kumimoji="1" lang="ja-JP" altLang="en-US" sz="1300">
              <a:latin typeface="ＭＳ Ｐゴシック"/>
            </a:rPr>
            <a:t>％増加となった。</a:t>
          </a:r>
        </a:p>
        <a:p>
          <a:r>
            <a:rPr kumimoji="1" lang="ja-JP" altLang="en-US" sz="1300">
              <a:latin typeface="ＭＳ Ｐゴシック"/>
            </a:rPr>
            <a:t>　今後も社会保障費の増加が予想されることから、国の動向や経済情勢を注視しながら、予防事業等の施策も強化しつつ扶助費の減少に努める。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54</xdr:row>
      <xdr:rowOff>143328</xdr:rowOff>
    </xdr:to>
    <xdr:cxnSp macro="">
      <xdr:nvCxnSpPr>
        <xdr:cNvPr id="190" name="直線コネクタ 189"/>
        <xdr:cNvCxnSpPr/>
      </xdr:nvCxnSpPr>
      <xdr:spPr>
        <a:xfrm flipV="1">
          <a:off x="3987800" y="92056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37193</xdr:rowOff>
    </xdr:to>
    <xdr:cxnSp macro="">
      <xdr:nvCxnSpPr>
        <xdr:cNvPr id="193" name="直線コネクタ 192"/>
        <xdr:cNvCxnSpPr/>
      </xdr:nvCxnSpPr>
      <xdr:spPr>
        <a:xfrm flipV="1">
          <a:off x="3098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37193</xdr:rowOff>
    </xdr:to>
    <xdr:cxnSp macro="">
      <xdr:nvCxnSpPr>
        <xdr:cNvPr id="196" name="直線コネクタ 195"/>
        <xdr:cNvCxnSpPr/>
      </xdr:nvCxnSpPr>
      <xdr:spPr>
        <a:xfrm>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8" name="テキスト ボックス 19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20865</xdr:rowOff>
    </xdr:to>
    <xdr:cxnSp macro="">
      <xdr:nvCxnSpPr>
        <xdr:cNvPr id="199" name="直線コネクタ 198"/>
        <xdr:cNvCxnSpPr/>
      </xdr:nvCxnSpPr>
      <xdr:spPr>
        <a:xfrm>
          <a:off x="1320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3" name="テキスト ボックス 202"/>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68035</xdr:rowOff>
    </xdr:from>
    <xdr:to>
      <xdr:col>7</xdr:col>
      <xdr:colOff>66675</xdr:colOff>
      <xdr:row>53</xdr:row>
      <xdr:rowOff>169635</xdr:rowOff>
    </xdr:to>
    <xdr:sp macro="" textlink="">
      <xdr:nvSpPr>
        <xdr:cNvPr id="209" name="円/楕円 208"/>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148062</xdr:rowOff>
    </xdr:from>
    <xdr:ext cx="762000" cy="259045"/>
    <xdr:sp macro="" textlink="">
      <xdr:nvSpPr>
        <xdr:cNvPr id="210" name="扶助費該当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11" name="円/楕円 210"/>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2" name="テキスト ボックス 211"/>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3" name="円/楕円 212"/>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4" name="テキスト ボックス 213"/>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「その他」の主なものは、道路維持費などの維持補修費や保険３会計（国保、介護、後期高齢）への繰出金である。</a:t>
          </a:r>
        </a:p>
        <a:p>
          <a:r>
            <a:rPr kumimoji="1" lang="ja-JP" altLang="en-US" sz="1300">
              <a:latin typeface="ＭＳ Ｐゴシック"/>
            </a:rPr>
            <a:t>　今後、インフラ・公共施設の老朽化対策費や社会保障関係費が年々増加すると見込んでいる。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125367</xdr:rowOff>
    </xdr:to>
    <xdr:cxnSp macro="">
      <xdr:nvCxnSpPr>
        <xdr:cNvPr id="253" name="直線コネクタ 252"/>
        <xdr:cNvCxnSpPr/>
      </xdr:nvCxnSpPr>
      <xdr:spPr>
        <a:xfrm>
          <a:off x="15671800" y="95224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86178</xdr:rowOff>
    </xdr:from>
    <xdr:to>
      <xdr:col>22</xdr:col>
      <xdr:colOff>565150</xdr:colOff>
      <xdr:row>55</xdr:row>
      <xdr:rowOff>92710</xdr:rowOff>
    </xdr:to>
    <xdr:cxnSp macro="">
      <xdr:nvCxnSpPr>
        <xdr:cNvPr id="256" name="直線コネクタ 255"/>
        <xdr:cNvCxnSpPr/>
      </xdr:nvCxnSpPr>
      <xdr:spPr>
        <a:xfrm>
          <a:off x="14782800" y="9515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40459</xdr:rowOff>
    </xdr:from>
    <xdr:to>
      <xdr:col>21</xdr:col>
      <xdr:colOff>361950</xdr:colOff>
      <xdr:row>55</xdr:row>
      <xdr:rowOff>86178</xdr:rowOff>
    </xdr:to>
    <xdr:cxnSp macro="">
      <xdr:nvCxnSpPr>
        <xdr:cNvPr id="259" name="直線コネクタ 258"/>
        <xdr:cNvCxnSpPr/>
      </xdr:nvCxnSpPr>
      <xdr:spPr>
        <a:xfrm>
          <a:off x="13893800" y="94702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80934</xdr:rowOff>
    </xdr:from>
    <xdr:ext cx="762000" cy="259045"/>
    <xdr:sp macro="" textlink="">
      <xdr:nvSpPr>
        <xdr:cNvPr id="261" name="テキスト ボックス 260"/>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14333</xdr:rowOff>
    </xdr:from>
    <xdr:to>
      <xdr:col>20</xdr:col>
      <xdr:colOff>158750</xdr:colOff>
      <xdr:row>55</xdr:row>
      <xdr:rowOff>40459</xdr:rowOff>
    </xdr:to>
    <xdr:cxnSp macro="">
      <xdr:nvCxnSpPr>
        <xdr:cNvPr id="262" name="直線コネクタ 261"/>
        <xdr:cNvCxnSpPr/>
      </xdr:nvCxnSpPr>
      <xdr:spPr>
        <a:xfrm>
          <a:off x="13004800" y="94440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74403</xdr:rowOff>
    </xdr:from>
    <xdr:ext cx="762000" cy="259045"/>
    <xdr:sp macro="" textlink="">
      <xdr:nvSpPr>
        <xdr:cNvPr id="264" name="テキスト ボックス 263"/>
        <xdr:cNvSpPr txBox="1"/>
      </xdr:nvSpPr>
      <xdr:spPr>
        <a:xfrm>
          <a:off x="13512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67871</xdr:rowOff>
    </xdr:from>
    <xdr:ext cx="762000" cy="259045"/>
    <xdr:sp macro="" textlink="">
      <xdr:nvSpPr>
        <xdr:cNvPr id="266" name="テキスト ボックス 265"/>
        <xdr:cNvSpPr txBox="1"/>
      </xdr:nvSpPr>
      <xdr:spPr>
        <a:xfrm>
          <a:off x="12623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74567</xdr:rowOff>
    </xdr:from>
    <xdr:to>
      <xdr:col>24</xdr:col>
      <xdr:colOff>82550</xdr:colOff>
      <xdr:row>56</xdr:row>
      <xdr:rowOff>4717</xdr:rowOff>
    </xdr:to>
    <xdr:sp macro="" textlink="">
      <xdr:nvSpPr>
        <xdr:cNvPr id="272" name="円/楕円 271"/>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91094</xdr:rowOff>
    </xdr:from>
    <xdr:ext cx="762000" cy="259045"/>
    <xdr:sp macro="" textlink="">
      <xdr:nvSpPr>
        <xdr:cNvPr id="273" name="その他該当値テキスト"/>
        <xdr:cNvSpPr txBox="1"/>
      </xdr:nvSpPr>
      <xdr:spPr>
        <a:xfrm>
          <a:off x="16598900" y="934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74" name="円/楕円 273"/>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75" name="テキスト ボックス 274"/>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35378</xdr:rowOff>
    </xdr:from>
    <xdr:to>
      <xdr:col>21</xdr:col>
      <xdr:colOff>412750</xdr:colOff>
      <xdr:row>55</xdr:row>
      <xdr:rowOff>136978</xdr:rowOff>
    </xdr:to>
    <xdr:sp macro="" textlink="">
      <xdr:nvSpPr>
        <xdr:cNvPr id="276" name="円/楕円 275"/>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147155</xdr:rowOff>
    </xdr:from>
    <xdr:ext cx="762000" cy="259045"/>
    <xdr:sp macro="" textlink="">
      <xdr:nvSpPr>
        <xdr:cNvPr id="277" name="テキスト ボックス 276"/>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161109</xdr:rowOff>
    </xdr:from>
    <xdr:to>
      <xdr:col>20</xdr:col>
      <xdr:colOff>209550</xdr:colOff>
      <xdr:row>55</xdr:row>
      <xdr:rowOff>91259</xdr:rowOff>
    </xdr:to>
    <xdr:sp macro="" textlink="">
      <xdr:nvSpPr>
        <xdr:cNvPr id="278" name="円/楕円 277"/>
        <xdr:cNvSpPr/>
      </xdr:nvSpPr>
      <xdr:spPr>
        <a:xfrm>
          <a:off x="13843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101436</xdr:rowOff>
    </xdr:from>
    <xdr:ext cx="762000" cy="259045"/>
    <xdr:sp macro="" textlink="">
      <xdr:nvSpPr>
        <xdr:cNvPr id="279" name="テキスト ボックス 278"/>
        <xdr:cNvSpPr txBox="1"/>
      </xdr:nvSpPr>
      <xdr:spPr>
        <a:xfrm>
          <a:off x="13512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134983</xdr:rowOff>
    </xdr:from>
    <xdr:to>
      <xdr:col>19</xdr:col>
      <xdr:colOff>6350</xdr:colOff>
      <xdr:row>55</xdr:row>
      <xdr:rowOff>65133</xdr:rowOff>
    </xdr:to>
    <xdr:sp macro="" textlink="">
      <xdr:nvSpPr>
        <xdr:cNvPr id="280" name="円/楕円 279"/>
        <xdr:cNvSpPr/>
      </xdr:nvSpPr>
      <xdr:spPr>
        <a:xfrm>
          <a:off x="12954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75310</xdr:rowOff>
    </xdr:from>
    <xdr:ext cx="762000" cy="259045"/>
    <xdr:sp macro="" textlink="">
      <xdr:nvSpPr>
        <xdr:cNvPr id="281" name="テキスト ボックス 280"/>
        <xdr:cNvSpPr txBox="1"/>
      </xdr:nvSpPr>
      <xdr:spPr>
        <a:xfrm>
          <a:off x="12623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前述のとおり、類似団体と比較して人件費・物件費等は低く、補助費等（広域行政負担金）は高くなる傾向がある。また、積極的に進めてきた下水道整備などによる補助等も指標の上昇要因となっている。</a:t>
          </a:r>
        </a:p>
        <a:p>
          <a:r>
            <a:rPr kumimoji="1" lang="ja-JP" altLang="en-US" sz="1300">
              <a:latin typeface="ＭＳ Ｐゴシック"/>
            </a:rPr>
            <a:t>　限られた財源を効果的に活用できるよう、事業見直し等を徹底して経費の削減に努める。　</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76708</xdr:rowOff>
    </xdr:from>
    <xdr:to>
      <xdr:col>24</xdr:col>
      <xdr:colOff>31750</xdr:colOff>
      <xdr:row>38</xdr:row>
      <xdr:rowOff>81280</xdr:rowOff>
    </xdr:to>
    <xdr:cxnSp macro="">
      <xdr:nvCxnSpPr>
        <xdr:cNvPr id="311" name="直線コネクタ 310"/>
        <xdr:cNvCxnSpPr/>
      </xdr:nvCxnSpPr>
      <xdr:spPr>
        <a:xfrm>
          <a:off x="15671800" y="65918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76708</xdr:rowOff>
    </xdr:to>
    <xdr:cxnSp macro="">
      <xdr:nvCxnSpPr>
        <xdr:cNvPr id="314" name="直線コネクタ 313"/>
        <xdr:cNvCxnSpPr/>
      </xdr:nvCxnSpPr>
      <xdr:spPr>
        <a:xfrm>
          <a:off x="14782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49276</xdr:rowOff>
    </xdr:to>
    <xdr:cxnSp macro="">
      <xdr:nvCxnSpPr>
        <xdr:cNvPr id="317" name="直線コネクタ 316"/>
        <xdr:cNvCxnSpPr/>
      </xdr:nvCxnSpPr>
      <xdr:spPr>
        <a:xfrm flipV="1">
          <a:off x="13893800" y="6527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19" name="テキスト ボックス 31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49276</xdr:rowOff>
    </xdr:from>
    <xdr:to>
      <xdr:col>20</xdr:col>
      <xdr:colOff>158750</xdr:colOff>
      <xdr:row>38</xdr:row>
      <xdr:rowOff>113284</xdr:rowOff>
    </xdr:to>
    <xdr:cxnSp macro="">
      <xdr:nvCxnSpPr>
        <xdr:cNvPr id="320" name="直線コネクタ 319"/>
        <xdr:cNvCxnSpPr/>
      </xdr:nvCxnSpPr>
      <xdr:spPr>
        <a:xfrm flipV="1">
          <a:off x="13004800" y="65643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30" name="円/楕円 329"/>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31"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25908</xdr:rowOff>
    </xdr:from>
    <xdr:to>
      <xdr:col>22</xdr:col>
      <xdr:colOff>615950</xdr:colOff>
      <xdr:row>38</xdr:row>
      <xdr:rowOff>127508</xdr:rowOff>
    </xdr:to>
    <xdr:sp macro="" textlink="">
      <xdr:nvSpPr>
        <xdr:cNvPr id="332" name="円/楕円 331"/>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112285</xdr:rowOff>
    </xdr:from>
    <xdr:ext cx="736600" cy="259045"/>
    <xdr:sp macro="" textlink="">
      <xdr:nvSpPr>
        <xdr:cNvPr id="333" name="テキスト ボックス 332"/>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34" name="円/楕円 333"/>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35" name="テキスト ボックス 334"/>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169926</xdr:rowOff>
    </xdr:from>
    <xdr:to>
      <xdr:col>20</xdr:col>
      <xdr:colOff>209550</xdr:colOff>
      <xdr:row>38</xdr:row>
      <xdr:rowOff>100076</xdr:rowOff>
    </xdr:to>
    <xdr:sp macro="" textlink="">
      <xdr:nvSpPr>
        <xdr:cNvPr id="336" name="円/楕円 335"/>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84853</xdr:rowOff>
    </xdr:from>
    <xdr:ext cx="762000" cy="259045"/>
    <xdr:sp macro="" textlink="">
      <xdr:nvSpPr>
        <xdr:cNvPr id="337" name="テキスト ボックス 336"/>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62484</xdr:rowOff>
    </xdr:from>
    <xdr:to>
      <xdr:col>19</xdr:col>
      <xdr:colOff>6350</xdr:colOff>
      <xdr:row>38</xdr:row>
      <xdr:rowOff>164084</xdr:rowOff>
    </xdr:to>
    <xdr:sp macro="" textlink="">
      <xdr:nvSpPr>
        <xdr:cNvPr id="338" name="円/楕円 337"/>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148861</xdr:rowOff>
    </xdr:from>
    <xdr:ext cx="762000" cy="259045"/>
    <xdr:sp macro="" textlink="">
      <xdr:nvSpPr>
        <xdr:cNvPr id="339" name="テキスト ボックス 338"/>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市債の発行抑制の効果により、一般会計の公債費は平成</a:t>
          </a:r>
          <a:r>
            <a:rPr kumimoji="1" lang="en-US" altLang="ja-JP" sz="1300">
              <a:latin typeface="ＭＳ Ｐゴシック"/>
            </a:rPr>
            <a:t>26</a:t>
          </a:r>
          <a:r>
            <a:rPr kumimoji="1" lang="ja-JP" altLang="en-US" sz="1300">
              <a:latin typeface="ＭＳ Ｐゴシック"/>
            </a:rPr>
            <a:t>年度がピークとなり減少している。第三セクター等改革推進債の活用により、今後の減少幅は鈍化するが、長期的には比率が下がっていく見通しである。</a:t>
          </a:r>
        </a:p>
        <a:p>
          <a:r>
            <a:rPr kumimoji="1" lang="ja-JP" altLang="en-US" sz="1300">
              <a:latin typeface="ＭＳ Ｐゴシック"/>
            </a:rPr>
            <a:t>　引き続き計画的な投資による市債残高・公債費負担の低減を図り、財政健全化に努める。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85089</xdr:rowOff>
    </xdr:from>
    <xdr:to>
      <xdr:col>7</xdr:col>
      <xdr:colOff>15875</xdr:colOff>
      <xdr:row>77</xdr:row>
      <xdr:rowOff>115570</xdr:rowOff>
    </xdr:to>
    <xdr:cxnSp macro="">
      <xdr:nvCxnSpPr>
        <xdr:cNvPr id="372" name="直線コネクタ 371"/>
        <xdr:cNvCxnSpPr/>
      </xdr:nvCxnSpPr>
      <xdr:spPr>
        <a:xfrm flipV="1">
          <a:off x="3987800" y="132867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73661</xdr:rowOff>
    </xdr:to>
    <xdr:cxnSp macro="">
      <xdr:nvCxnSpPr>
        <xdr:cNvPr id="375" name="直線コネクタ 374"/>
        <xdr:cNvCxnSpPr/>
      </xdr:nvCxnSpPr>
      <xdr:spPr>
        <a:xfrm flipV="1">
          <a:off x="3098800" y="133172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73661</xdr:rowOff>
    </xdr:to>
    <xdr:cxnSp macro="">
      <xdr:nvCxnSpPr>
        <xdr:cNvPr id="378" name="直線コネクタ 377"/>
        <xdr:cNvCxnSpPr/>
      </xdr:nvCxnSpPr>
      <xdr:spPr>
        <a:xfrm>
          <a:off x="2209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66039</xdr:rowOff>
    </xdr:to>
    <xdr:cxnSp macro="">
      <xdr:nvCxnSpPr>
        <xdr:cNvPr id="381" name="直線コネクタ 380"/>
        <xdr:cNvCxnSpPr/>
      </xdr:nvCxnSpPr>
      <xdr:spPr>
        <a:xfrm>
          <a:off x="1320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2" name="フローチャート :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4" name="フローチャート : 判断 383"/>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85" name="テキスト ボックス 384"/>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91" name="円/楕円 390"/>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6366</xdr:rowOff>
    </xdr:from>
    <xdr:ext cx="762000" cy="259045"/>
    <xdr:sp macro="" textlink="">
      <xdr:nvSpPr>
        <xdr:cNvPr id="392"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3" name="円/楕円 392"/>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94" name="テキスト ボックス 393"/>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95" name="円/楕円 394"/>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96" name="テキスト ボックス 395"/>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97" name="円/楕円 396"/>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98" name="テキスト ボックス 397"/>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9" name="円/楕円 398"/>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400" name="テキスト ボックス 399"/>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おおむね類似団体平均と同数で推移している。</a:t>
          </a:r>
        </a:p>
        <a:p>
          <a:r>
            <a:rPr kumimoji="1" lang="ja-JP" altLang="en-US" sz="1300">
              <a:latin typeface="ＭＳ Ｐゴシック"/>
            </a:rPr>
            <a:t>　引き続き総人件費の抑制や一般行政経費の縮減を図るとともに、地域経済の活性化や人口減少・少子化の克服に向けた施策を推進し、経常収支の改善と財政の柔軟化に努める。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83566</xdr:rowOff>
    </xdr:from>
    <xdr:to>
      <xdr:col>24</xdr:col>
      <xdr:colOff>31750</xdr:colOff>
      <xdr:row>75</xdr:row>
      <xdr:rowOff>133858</xdr:rowOff>
    </xdr:to>
    <xdr:cxnSp macro="">
      <xdr:nvCxnSpPr>
        <xdr:cNvPr id="431" name="直線コネクタ 430"/>
        <xdr:cNvCxnSpPr/>
      </xdr:nvCxnSpPr>
      <xdr:spPr>
        <a:xfrm>
          <a:off x="15671800" y="129423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60706</xdr:rowOff>
    </xdr:from>
    <xdr:to>
      <xdr:col>22</xdr:col>
      <xdr:colOff>565150</xdr:colOff>
      <xdr:row>75</xdr:row>
      <xdr:rowOff>83566</xdr:rowOff>
    </xdr:to>
    <xdr:cxnSp macro="">
      <xdr:nvCxnSpPr>
        <xdr:cNvPr id="434" name="直線コネクタ 433"/>
        <xdr:cNvCxnSpPr/>
      </xdr:nvCxnSpPr>
      <xdr:spPr>
        <a:xfrm>
          <a:off x="14782800" y="12919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28702</xdr:rowOff>
    </xdr:from>
    <xdr:to>
      <xdr:col>21</xdr:col>
      <xdr:colOff>361950</xdr:colOff>
      <xdr:row>75</xdr:row>
      <xdr:rowOff>60706</xdr:rowOff>
    </xdr:to>
    <xdr:cxnSp macro="">
      <xdr:nvCxnSpPr>
        <xdr:cNvPr id="437" name="直線コネクタ 436"/>
        <xdr:cNvCxnSpPr/>
      </xdr:nvCxnSpPr>
      <xdr:spPr>
        <a:xfrm>
          <a:off x="13893800" y="128874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8" name="フローチャート : 判断 437"/>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29990</xdr:rowOff>
    </xdr:from>
    <xdr:ext cx="762000" cy="259045"/>
    <xdr:sp macro="" textlink="">
      <xdr:nvSpPr>
        <xdr:cNvPr id="439" name="テキスト ボックス 438"/>
        <xdr:cNvSpPr txBox="1"/>
      </xdr:nvSpPr>
      <xdr:spPr>
        <a:xfrm>
          <a:off x="14401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28702</xdr:rowOff>
    </xdr:from>
    <xdr:to>
      <xdr:col>20</xdr:col>
      <xdr:colOff>158750</xdr:colOff>
      <xdr:row>75</xdr:row>
      <xdr:rowOff>56134</xdr:rowOff>
    </xdr:to>
    <xdr:cxnSp macro="">
      <xdr:nvCxnSpPr>
        <xdr:cNvPr id="440" name="直線コネクタ 439"/>
        <xdr:cNvCxnSpPr/>
      </xdr:nvCxnSpPr>
      <xdr:spPr>
        <a:xfrm flipV="1">
          <a:off x="13004800" y="12887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1" name="フローチャート : 判断 440"/>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155719</xdr:rowOff>
    </xdr:from>
    <xdr:ext cx="762000" cy="259045"/>
    <xdr:sp macro="" textlink="">
      <xdr:nvSpPr>
        <xdr:cNvPr id="442" name="テキスト ボックス 441"/>
        <xdr:cNvSpPr txBox="1"/>
      </xdr:nvSpPr>
      <xdr:spPr>
        <a:xfrm>
          <a:off x="13512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3" name="フローチャート : 判断 442"/>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4" name="テキスト ボックス 443"/>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83058</xdr:rowOff>
    </xdr:from>
    <xdr:to>
      <xdr:col>24</xdr:col>
      <xdr:colOff>82550</xdr:colOff>
      <xdr:row>76</xdr:row>
      <xdr:rowOff>13208</xdr:rowOff>
    </xdr:to>
    <xdr:sp macro="" textlink="">
      <xdr:nvSpPr>
        <xdr:cNvPr id="450" name="円/楕円 449"/>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99585</xdr:rowOff>
    </xdr:from>
    <xdr:ext cx="762000" cy="259045"/>
    <xdr:sp macro="" textlink="">
      <xdr:nvSpPr>
        <xdr:cNvPr id="451"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32766</xdr:rowOff>
    </xdr:from>
    <xdr:to>
      <xdr:col>22</xdr:col>
      <xdr:colOff>615950</xdr:colOff>
      <xdr:row>75</xdr:row>
      <xdr:rowOff>134366</xdr:rowOff>
    </xdr:to>
    <xdr:sp macro="" textlink="">
      <xdr:nvSpPr>
        <xdr:cNvPr id="452" name="円/楕円 451"/>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144543</xdr:rowOff>
    </xdr:from>
    <xdr:ext cx="736600" cy="259045"/>
    <xdr:sp macro="" textlink="">
      <xdr:nvSpPr>
        <xdr:cNvPr id="453" name="テキスト ボックス 452"/>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xdr:rowOff>
    </xdr:from>
    <xdr:to>
      <xdr:col>21</xdr:col>
      <xdr:colOff>412750</xdr:colOff>
      <xdr:row>75</xdr:row>
      <xdr:rowOff>111506</xdr:rowOff>
    </xdr:to>
    <xdr:sp macro="" textlink="">
      <xdr:nvSpPr>
        <xdr:cNvPr id="454" name="円/楕円 453"/>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121683</xdr:rowOff>
    </xdr:from>
    <xdr:ext cx="762000" cy="259045"/>
    <xdr:sp macro="" textlink="">
      <xdr:nvSpPr>
        <xdr:cNvPr id="455" name="テキスト ボックス 454"/>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149352</xdr:rowOff>
    </xdr:from>
    <xdr:to>
      <xdr:col>20</xdr:col>
      <xdr:colOff>209550</xdr:colOff>
      <xdr:row>75</xdr:row>
      <xdr:rowOff>79502</xdr:rowOff>
    </xdr:to>
    <xdr:sp macro="" textlink="">
      <xdr:nvSpPr>
        <xdr:cNvPr id="456" name="円/楕円 455"/>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89679</xdr:rowOff>
    </xdr:from>
    <xdr:ext cx="762000" cy="259045"/>
    <xdr:sp macro="" textlink="">
      <xdr:nvSpPr>
        <xdr:cNvPr id="457" name="テキスト ボックス 456"/>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58" name="円/楕円 457"/>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59" name="テキスト ボックス 458"/>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長野県駒ケ根市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165195</xdr:rowOff>
    </xdr:from>
    <xdr:to>
      <xdr:col>4</xdr:col>
      <xdr:colOff>1117600</xdr:colOff>
      <xdr:row>16</xdr:row>
      <xdr:rowOff>47104</xdr:rowOff>
    </xdr:to>
    <xdr:cxnSp macro="">
      <xdr:nvCxnSpPr>
        <xdr:cNvPr id="50" name="直線コネクタ 49"/>
        <xdr:cNvCxnSpPr/>
      </xdr:nvCxnSpPr>
      <xdr:spPr bwMode="auto">
        <a:xfrm>
          <a:off x="5003800" y="2784570"/>
          <a:ext cx="647700" cy="53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153022</xdr:rowOff>
    </xdr:from>
    <xdr:to>
      <xdr:col>4</xdr:col>
      <xdr:colOff>469900</xdr:colOff>
      <xdr:row>15</xdr:row>
      <xdr:rowOff>165195</xdr:rowOff>
    </xdr:to>
    <xdr:cxnSp macro="">
      <xdr:nvCxnSpPr>
        <xdr:cNvPr id="53" name="直線コネクタ 52"/>
        <xdr:cNvCxnSpPr/>
      </xdr:nvCxnSpPr>
      <xdr:spPr bwMode="auto">
        <a:xfrm>
          <a:off x="4305300" y="2772397"/>
          <a:ext cx="698500" cy="1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153022</xdr:rowOff>
    </xdr:from>
    <xdr:to>
      <xdr:col>3</xdr:col>
      <xdr:colOff>904875</xdr:colOff>
      <xdr:row>16</xdr:row>
      <xdr:rowOff>51486</xdr:rowOff>
    </xdr:to>
    <xdr:cxnSp macro="">
      <xdr:nvCxnSpPr>
        <xdr:cNvPr id="56" name="直線コネクタ 55"/>
        <xdr:cNvCxnSpPr/>
      </xdr:nvCxnSpPr>
      <xdr:spPr bwMode="auto">
        <a:xfrm flipV="1">
          <a:off x="3606800" y="2772397"/>
          <a:ext cx="698500" cy="6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15367</xdr:rowOff>
    </xdr:from>
    <xdr:to>
      <xdr:col>3</xdr:col>
      <xdr:colOff>206375</xdr:colOff>
      <xdr:row>16</xdr:row>
      <xdr:rowOff>51486</xdr:rowOff>
    </xdr:to>
    <xdr:cxnSp macro="">
      <xdr:nvCxnSpPr>
        <xdr:cNvPr id="59" name="直線コネクタ 58"/>
        <xdr:cNvCxnSpPr/>
      </xdr:nvCxnSpPr>
      <xdr:spPr bwMode="auto">
        <a:xfrm>
          <a:off x="2908300" y="2806192"/>
          <a:ext cx="6985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167754</xdr:rowOff>
    </xdr:from>
    <xdr:to>
      <xdr:col>5</xdr:col>
      <xdr:colOff>34925</xdr:colOff>
      <xdr:row>16</xdr:row>
      <xdr:rowOff>97904</xdr:rowOff>
    </xdr:to>
    <xdr:sp macro="" textlink="">
      <xdr:nvSpPr>
        <xdr:cNvPr id="69" name="円/楕円 68"/>
        <xdr:cNvSpPr/>
      </xdr:nvSpPr>
      <xdr:spPr bwMode="auto">
        <a:xfrm>
          <a:off x="5600700" y="278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139831</xdr:rowOff>
    </xdr:from>
    <xdr:ext cx="762000" cy="259045"/>
    <xdr:sp macro="" textlink="">
      <xdr:nvSpPr>
        <xdr:cNvPr id="70" name="人口1人当たり決算額の推移該当値テキスト130"/>
        <xdr:cNvSpPr txBox="1"/>
      </xdr:nvSpPr>
      <xdr:spPr>
        <a:xfrm>
          <a:off x="5740400" y="275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77,694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114395</xdr:rowOff>
    </xdr:from>
    <xdr:to>
      <xdr:col>4</xdr:col>
      <xdr:colOff>520700</xdr:colOff>
      <xdr:row>16</xdr:row>
      <xdr:rowOff>44545</xdr:rowOff>
    </xdr:to>
    <xdr:sp macro="" textlink="">
      <xdr:nvSpPr>
        <xdr:cNvPr id="71" name="円/楕円 70"/>
        <xdr:cNvSpPr/>
      </xdr:nvSpPr>
      <xdr:spPr bwMode="auto">
        <a:xfrm>
          <a:off x="4953000" y="273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29322</xdr:rowOff>
    </xdr:from>
    <xdr:ext cx="736600" cy="259045"/>
    <xdr:sp macro="" textlink="">
      <xdr:nvSpPr>
        <xdr:cNvPr id="72" name="テキスト ボックス 71"/>
        <xdr:cNvSpPr txBox="1"/>
      </xdr:nvSpPr>
      <xdr:spPr>
        <a:xfrm>
          <a:off x="4622800" y="2820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80,495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102222</xdr:rowOff>
    </xdr:from>
    <xdr:to>
      <xdr:col>3</xdr:col>
      <xdr:colOff>955675</xdr:colOff>
      <xdr:row>16</xdr:row>
      <xdr:rowOff>32372</xdr:rowOff>
    </xdr:to>
    <xdr:sp macro="" textlink="">
      <xdr:nvSpPr>
        <xdr:cNvPr id="73" name="円/楕円 72"/>
        <xdr:cNvSpPr/>
      </xdr:nvSpPr>
      <xdr:spPr bwMode="auto">
        <a:xfrm>
          <a:off x="4254500" y="272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17149</xdr:rowOff>
    </xdr:from>
    <xdr:ext cx="762000" cy="259045"/>
    <xdr:sp macro="" textlink="">
      <xdr:nvSpPr>
        <xdr:cNvPr id="74" name="テキスト ボックス 73"/>
        <xdr:cNvSpPr txBox="1"/>
      </xdr:nvSpPr>
      <xdr:spPr>
        <a:xfrm>
          <a:off x="3924300" y="280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81,134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686</xdr:rowOff>
    </xdr:from>
    <xdr:to>
      <xdr:col>3</xdr:col>
      <xdr:colOff>257175</xdr:colOff>
      <xdr:row>16</xdr:row>
      <xdr:rowOff>102286</xdr:rowOff>
    </xdr:to>
    <xdr:sp macro="" textlink="">
      <xdr:nvSpPr>
        <xdr:cNvPr id="75" name="円/楕円 74"/>
        <xdr:cNvSpPr/>
      </xdr:nvSpPr>
      <xdr:spPr bwMode="auto">
        <a:xfrm>
          <a:off x="3556000" y="2791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87063</xdr:rowOff>
    </xdr:from>
    <xdr:ext cx="762000" cy="259045"/>
    <xdr:sp macro="" textlink="">
      <xdr:nvSpPr>
        <xdr:cNvPr id="76" name="テキスト ボックス 75"/>
        <xdr:cNvSpPr txBox="1"/>
      </xdr:nvSpPr>
      <xdr:spPr>
        <a:xfrm>
          <a:off x="3225800" y="287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77,464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136017</xdr:rowOff>
    </xdr:from>
    <xdr:to>
      <xdr:col>2</xdr:col>
      <xdr:colOff>692150</xdr:colOff>
      <xdr:row>16</xdr:row>
      <xdr:rowOff>66167</xdr:rowOff>
    </xdr:to>
    <xdr:sp macro="" textlink="">
      <xdr:nvSpPr>
        <xdr:cNvPr id="77" name="円/楕円 76"/>
        <xdr:cNvSpPr/>
      </xdr:nvSpPr>
      <xdr:spPr bwMode="auto">
        <a:xfrm>
          <a:off x="2857500" y="275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50944</xdr:rowOff>
    </xdr:from>
    <xdr:ext cx="762000" cy="259045"/>
    <xdr:sp macro="" textlink="">
      <xdr:nvSpPr>
        <xdr:cNvPr id="78" name="テキスト ボックス 77"/>
        <xdr:cNvSpPr txBox="1"/>
      </xdr:nvSpPr>
      <xdr:spPr>
        <a:xfrm>
          <a:off x="25273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98699</xdr:rowOff>
    </xdr:from>
    <xdr:to>
      <xdr:col>4</xdr:col>
      <xdr:colOff>1117600</xdr:colOff>
      <xdr:row>35</xdr:row>
      <xdr:rowOff>198941</xdr:rowOff>
    </xdr:to>
    <xdr:cxnSp macro="">
      <xdr:nvCxnSpPr>
        <xdr:cNvPr id="110" name="直線コネクタ 109"/>
        <xdr:cNvCxnSpPr/>
      </xdr:nvCxnSpPr>
      <xdr:spPr bwMode="auto">
        <a:xfrm>
          <a:off x="5003800" y="6709049"/>
          <a:ext cx="647700" cy="100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98699</xdr:rowOff>
    </xdr:from>
    <xdr:to>
      <xdr:col>4</xdr:col>
      <xdr:colOff>469900</xdr:colOff>
      <xdr:row>35</xdr:row>
      <xdr:rowOff>193500</xdr:rowOff>
    </xdr:to>
    <xdr:cxnSp macro="">
      <xdr:nvCxnSpPr>
        <xdr:cNvPr id="113" name="直線コネクタ 112"/>
        <xdr:cNvCxnSpPr/>
      </xdr:nvCxnSpPr>
      <xdr:spPr bwMode="auto">
        <a:xfrm flipV="1">
          <a:off x="4305300" y="6709049"/>
          <a:ext cx="698500" cy="9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132258</xdr:rowOff>
    </xdr:from>
    <xdr:to>
      <xdr:col>3</xdr:col>
      <xdr:colOff>904875</xdr:colOff>
      <xdr:row>35</xdr:row>
      <xdr:rowOff>193500</xdr:rowOff>
    </xdr:to>
    <xdr:cxnSp macro="">
      <xdr:nvCxnSpPr>
        <xdr:cNvPr id="116" name="直線コネクタ 115"/>
        <xdr:cNvCxnSpPr/>
      </xdr:nvCxnSpPr>
      <xdr:spPr bwMode="auto">
        <a:xfrm>
          <a:off x="3606800" y="6742608"/>
          <a:ext cx="698500" cy="6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34600</xdr:rowOff>
    </xdr:from>
    <xdr:to>
      <xdr:col>3</xdr:col>
      <xdr:colOff>206375</xdr:colOff>
      <xdr:row>35</xdr:row>
      <xdr:rowOff>132258</xdr:rowOff>
    </xdr:to>
    <xdr:cxnSp macro="">
      <xdr:nvCxnSpPr>
        <xdr:cNvPr id="119" name="直線コネクタ 118"/>
        <xdr:cNvCxnSpPr/>
      </xdr:nvCxnSpPr>
      <xdr:spPr bwMode="auto">
        <a:xfrm>
          <a:off x="2908300" y="6644950"/>
          <a:ext cx="698500" cy="9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148141</xdr:rowOff>
    </xdr:from>
    <xdr:to>
      <xdr:col>5</xdr:col>
      <xdr:colOff>34925</xdr:colOff>
      <xdr:row>35</xdr:row>
      <xdr:rowOff>249741</xdr:rowOff>
    </xdr:to>
    <xdr:sp macro="" textlink="">
      <xdr:nvSpPr>
        <xdr:cNvPr id="129" name="円/楕円 128"/>
        <xdr:cNvSpPr/>
      </xdr:nvSpPr>
      <xdr:spPr bwMode="auto">
        <a:xfrm>
          <a:off x="5600700" y="675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336118</xdr:rowOff>
    </xdr:from>
    <xdr:ext cx="762000" cy="259045"/>
    <xdr:sp macro="" textlink="">
      <xdr:nvSpPr>
        <xdr:cNvPr id="130" name="人口1人当たり決算額の推移該当値テキスト445"/>
        <xdr:cNvSpPr txBox="1"/>
      </xdr:nvSpPr>
      <xdr:spPr>
        <a:xfrm>
          <a:off x="5740400" y="660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47899</xdr:rowOff>
    </xdr:from>
    <xdr:to>
      <xdr:col>4</xdr:col>
      <xdr:colOff>520700</xdr:colOff>
      <xdr:row>35</xdr:row>
      <xdr:rowOff>149499</xdr:rowOff>
    </xdr:to>
    <xdr:sp macro="" textlink="">
      <xdr:nvSpPr>
        <xdr:cNvPr id="131" name="円/楕円 130"/>
        <xdr:cNvSpPr/>
      </xdr:nvSpPr>
      <xdr:spPr bwMode="auto">
        <a:xfrm>
          <a:off x="4953000" y="665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159676</xdr:rowOff>
    </xdr:from>
    <xdr:ext cx="736600" cy="259045"/>
    <xdr:sp macro="" textlink="">
      <xdr:nvSpPr>
        <xdr:cNvPr id="132" name="テキスト ボックス 131"/>
        <xdr:cNvSpPr txBox="1"/>
      </xdr:nvSpPr>
      <xdr:spPr>
        <a:xfrm>
          <a:off x="4622800" y="6427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142700</xdr:rowOff>
    </xdr:from>
    <xdr:to>
      <xdr:col>3</xdr:col>
      <xdr:colOff>955675</xdr:colOff>
      <xdr:row>35</xdr:row>
      <xdr:rowOff>244300</xdr:rowOff>
    </xdr:to>
    <xdr:sp macro="" textlink="">
      <xdr:nvSpPr>
        <xdr:cNvPr id="133" name="円/楕円 132"/>
        <xdr:cNvSpPr/>
      </xdr:nvSpPr>
      <xdr:spPr bwMode="auto">
        <a:xfrm>
          <a:off x="4254500" y="675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254477</xdr:rowOff>
    </xdr:from>
    <xdr:ext cx="762000" cy="259045"/>
    <xdr:sp macro="" textlink="">
      <xdr:nvSpPr>
        <xdr:cNvPr id="134" name="テキスト ボックス 133"/>
        <xdr:cNvSpPr txBox="1"/>
      </xdr:nvSpPr>
      <xdr:spPr>
        <a:xfrm>
          <a:off x="3924300" y="652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81458</xdr:rowOff>
    </xdr:from>
    <xdr:to>
      <xdr:col>3</xdr:col>
      <xdr:colOff>257175</xdr:colOff>
      <xdr:row>35</xdr:row>
      <xdr:rowOff>183058</xdr:rowOff>
    </xdr:to>
    <xdr:sp macro="" textlink="">
      <xdr:nvSpPr>
        <xdr:cNvPr id="135" name="円/楕円 134"/>
        <xdr:cNvSpPr/>
      </xdr:nvSpPr>
      <xdr:spPr bwMode="auto">
        <a:xfrm>
          <a:off x="3556000" y="669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193235</xdr:rowOff>
    </xdr:from>
    <xdr:ext cx="762000" cy="259045"/>
    <xdr:sp macro="" textlink="">
      <xdr:nvSpPr>
        <xdr:cNvPr id="136" name="テキスト ボックス 135"/>
        <xdr:cNvSpPr txBox="1"/>
      </xdr:nvSpPr>
      <xdr:spPr>
        <a:xfrm>
          <a:off x="3225800" y="646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326700</xdr:rowOff>
    </xdr:from>
    <xdr:to>
      <xdr:col>2</xdr:col>
      <xdr:colOff>692150</xdr:colOff>
      <xdr:row>35</xdr:row>
      <xdr:rowOff>85400</xdr:rowOff>
    </xdr:to>
    <xdr:sp macro="" textlink="">
      <xdr:nvSpPr>
        <xdr:cNvPr id="137" name="円/楕円 136"/>
        <xdr:cNvSpPr/>
      </xdr:nvSpPr>
      <xdr:spPr bwMode="auto">
        <a:xfrm>
          <a:off x="2857500" y="659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95577</xdr:rowOff>
    </xdr:from>
    <xdr:ext cx="762000" cy="259045"/>
    <xdr:sp macro="" textlink="">
      <xdr:nvSpPr>
        <xdr:cNvPr id="138" name="テキスト ボックス 137"/>
        <xdr:cNvSpPr txBox="1"/>
      </xdr:nvSpPr>
      <xdr:spPr>
        <a:xfrm>
          <a:off x="2527300" y="636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33,207
32,668
165.86
18,276,012
17,955,385
305,858
8,959,502
20,661,160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191.8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94597</xdr:rowOff>
    </xdr:from>
    <xdr:to>
      <xdr:col>6</xdr:col>
      <xdr:colOff>511175</xdr:colOff>
      <xdr:row>35</xdr:row>
      <xdr:rowOff>34292</xdr:rowOff>
    </xdr:to>
    <xdr:cxnSp macro="">
      <xdr:nvCxnSpPr>
        <xdr:cNvPr id="59" name="直線コネクタ 58"/>
        <xdr:cNvCxnSpPr/>
      </xdr:nvCxnSpPr>
      <xdr:spPr>
        <a:xfrm>
          <a:off x="3797300" y="5923897"/>
          <a:ext cx="838200" cy="1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36670</xdr:rowOff>
    </xdr:from>
    <xdr:to>
      <xdr:col>5</xdr:col>
      <xdr:colOff>358775</xdr:colOff>
      <xdr:row>34</xdr:row>
      <xdr:rowOff>94597</xdr:rowOff>
    </xdr:to>
    <xdr:cxnSp macro="">
      <xdr:nvCxnSpPr>
        <xdr:cNvPr id="62" name="直線コネクタ 61"/>
        <xdr:cNvCxnSpPr/>
      </xdr:nvCxnSpPr>
      <xdr:spPr>
        <a:xfrm>
          <a:off x="2908300" y="5865970"/>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36670</xdr:rowOff>
    </xdr:from>
    <xdr:to>
      <xdr:col>4</xdr:col>
      <xdr:colOff>155575</xdr:colOff>
      <xdr:row>34</xdr:row>
      <xdr:rowOff>159794</xdr:rowOff>
    </xdr:to>
    <xdr:cxnSp macro="">
      <xdr:nvCxnSpPr>
        <xdr:cNvPr id="65" name="直線コネクタ 64"/>
        <xdr:cNvCxnSpPr/>
      </xdr:nvCxnSpPr>
      <xdr:spPr>
        <a:xfrm flipV="1">
          <a:off x="2019300" y="5865970"/>
          <a:ext cx="889000" cy="1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131018</xdr:rowOff>
    </xdr:from>
    <xdr:ext cx="534377" cy="259045"/>
    <xdr:sp macro="" textlink="">
      <xdr:nvSpPr>
        <xdr:cNvPr id="67" name="テキスト ボックス 66"/>
        <xdr:cNvSpPr txBox="1"/>
      </xdr:nvSpPr>
      <xdr:spPr>
        <a:xfrm>
          <a:off x="2641111" y="54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159794</xdr:rowOff>
    </xdr:from>
    <xdr:to>
      <xdr:col>2</xdr:col>
      <xdr:colOff>638175</xdr:colOff>
      <xdr:row>35</xdr:row>
      <xdr:rowOff>8804</xdr:rowOff>
    </xdr:to>
    <xdr:cxnSp macro="">
      <xdr:nvCxnSpPr>
        <xdr:cNvPr id="68" name="直線コネクタ 67"/>
        <xdr:cNvCxnSpPr/>
      </xdr:nvCxnSpPr>
      <xdr:spPr>
        <a:xfrm flipV="1">
          <a:off x="1130300" y="5989094"/>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99905</xdr:rowOff>
    </xdr:from>
    <xdr:ext cx="534377" cy="259045"/>
    <xdr:sp macro="" textlink="">
      <xdr:nvSpPr>
        <xdr:cNvPr id="72" name="テキスト ボックス 71"/>
        <xdr:cNvSpPr txBox="1"/>
      </xdr:nvSpPr>
      <xdr:spPr>
        <a:xfrm>
          <a:off x="863111" y="54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154942</xdr:rowOff>
    </xdr:from>
    <xdr:to>
      <xdr:col>6</xdr:col>
      <xdr:colOff>561975</xdr:colOff>
      <xdr:row>35</xdr:row>
      <xdr:rowOff>85092</xdr:rowOff>
    </xdr:to>
    <xdr:sp macro="" textlink="">
      <xdr:nvSpPr>
        <xdr:cNvPr id="78" name="円/楕円 77"/>
        <xdr:cNvSpPr/>
      </xdr:nvSpPr>
      <xdr:spPr>
        <a:xfrm>
          <a:off x="4584700" y="598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133369</xdr:rowOff>
    </xdr:from>
    <xdr:ext cx="534377" cy="259045"/>
    <xdr:sp macro="" textlink="">
      <xdr:nvSpPr>
        <xdr:cNvPr id="79" name="人件費該当値テキスト"/>
        <xdr:cNvSpPr txBox="1"/>
      </xdr:nvSpPr>
      <xdr:spPr>
        <a:xfrm>
          <a:off x="4686300" y="59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67,111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43797</xdr:rowOff>
    </xdr:from>
    <xdr:to>
      <xdr:col>5</xdr:col>
      <xdr:colOff>409575</xdr:colOff>
      <xdr:row>34</xdr:row>
      <xdr:rowOff>145397</xdr:rowOff>
    </xdr:to>
    <xdr:sp macro="" textlink="">
      <xdr:nvSpPr>
        <xdr:cNvPr id="80" name="円/楕円 79"/>
        <xdr:cNvSpPr/>
      </xdr:nvSpPr>
      <xdr:spPr>
        <a:xfrm>
          <a:off x="3746500" y="587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161924</xdr:rowOff>
    </xdr:from>
    <xdr:ext cx="534377" cy="259045"/>
    <xdr:sp macro="" textlink="">
      <xdr:nvSpPr>
        <xdr:cNvPr id="81" name="テキスト ボックス 80"/>
        <xdr:cNvSpPr txBox="1"/>
      </xdr:nvSpPr>
      <xdr:spPr>
        <a:xfrm>
          <a:off x="3530111" y="56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157320</xdr:rowOff>
    </xdr:from>
    <xdr:to>
      <xdr:col>4</xdr:col>
      <xdr:colOff>206375</xdr:colOff>
      <xdr:row>34</xdr:row>
      <xdr:rowOff>87470</xdr:rowOff>
    </xdr:to>
    <xdr:sp macro="" textlink="">
      <xdr:nvSpPr>
        <xdr:cNvPr id="82" name="円/楕円 81"/>
        <xdr:cNvSpPr/>
      </xdr:nvSpPr>
      <xdr:spPr>
        <a:xfrm>
          <a:off x="2857500" y="58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78597</xdr:rowOff>
    </xdr:from>
    <xdr:ext cx="534377" cy="259045"/>
    <xdr:sp macro="" textlink="">
      <xdr:nvSpPr>
        <xdr:cNvPr id="83" name="テキスト ボックス 82"/>
        <xdr:cNvSpPr txBox="1"/>
      </xdr:nvSpPr>
      <xdr:spPr>
        <a:xfrm>
          <a:off x="2641111" y="590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108994</xdr:rowOff>
    </xdr:from>
    <xdr:to>
      <xdr:col>3</xdr:col>
      <xdr:colOff>3175</xdr:colOff>
      <xdr:row>35</xdr:row>
      <xdr:rowOff>39144</xdr:rowOff>
    </xdr:to>
    <xdr:sp macro="" textlink="">
      <xdr:nvSpPr>
        <xdr:cNvPr id="84" name="円/楕円 83"/>
        <xdr:cNvSpPr/>
      </xdr:nvSpPr>
      <xdr:spPr>
        <a:xfrm>
          <a:off x="1968500" y="59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30271</xdr:rowOff>
    </xdr:from>
    <xdr:ext cx="534377" cy="259045"/>
    <xdr:sp macro="" textlink="">
      <xdr:nvSpPr>
        <xdr:cNvPr id="85" name="テキスト ボックス 84"/>
        <xdr:cNvSpPr txBox="1"/>
      </xdr:nvSpPr>
      <xdr:spPr>
        <a:xfrm>
          <a:off x="1752111" y="60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129454</xdr:rowOff>
    </xdr:from>
    <xdr:to>
      <xdr:col>1</xdr:col>
      <xdr:colOff>485775</xdr:colOff>
      <xdr:row>35</xdr:row>
      <xdr:rowOff>59604</xdr:rowOff>
    </xdr:to>
    <xdr:sp macro="" textlink="">
      <xdr:nvSpPr>
        <xdr:cNvPr id="86" name="円/楕円 85"/>
        <xdr:cNvSpPr/>
      </xdr:nvSpPr>
      <xdr:spPr>
        <a:xfrm>
          <a:off x="1079500" y="59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50731</xdr:rowOff>
    </xdr:from>
    <xdr:ext cx="534377" cy="259045"/>
    <xdr:sp macro="" textlink="">
      <xdr:nvSpPr>
        <xdr:cNvPr id="87" name="テキスト ボックス 86"/>
        <xdr:cNvSpPr txBox="1"/>
      </xdr:nvSpPr>
      <xdr:spPr>
        <a:xfrm>
          <a:off x="863111" y="60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14005</xdr:rowOff>
    </xdr:from>
    <xdr:to>
      <xdr:col>6</xdr:col>
      <xdr:colOff>511175</xdr:colOff>
      <xdr:row>58</xdr:row>
      <xdr:rowOff>23457</xdr:rowOff>
    </xdr:to>
    <xdr:cxnSp macro="">
      <xdr:nvCxnSpPr>
        <xdr:cNvPr id="116" name="直線コネクタ 115"/>
        <xdr:cNvCxnSpPr/>
      </xdr:nvCxnSpPr>
      <xdr:spPr>
        <a:xfrm flipV="1">
          <a:off x="3797300" y="9958105"/>
          <a:ext cx="8382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23457</xdr:rowOff>
    </xdr:from>
    <xdr:to>
      <xdr:col>5</xdr:col>
      <xdr:colOff>358775</xdr:colOff>
      <xdr:row>58</xdr:row>
      <xdr:rowOff>46702</xdr:rowOff>
    </xdr:to>
    <xdr:cxnSp macro="">
      <xdr:nvCxnSpPr>
        <xdr:cNvPr id="119" name="直線コネクタ 118"/>
        <xdr:cNvCxnSpPr/>
      </xdr:nvCxnSpPr>
      <xdr:spPr>
        <a:xfrm flipV="1">
          <a:off x="2908300" y="9967557"/>
          <a:ext cx="8890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46702</xdr:rowOff>
    </xdr:from>
    <xdr:to>
      <xdr:col>4</xdr:col>
      <xdr:colOff>155575</xdr:colOff>
      <xdr:row>58</xdr:row>
      <xdr:rowOff>47472</xdr:rowOff>
    </xdr:to>
    <xdr:cxnSp macro="">
      <xdr:nvCxnSpPr>
        <xdr:cNvPr id="122" name="直線コネクタ 121"/>
        <xdr:cNvCxnSpPr/>
      </xdr:nvCxnSpPr>
      <xdr:spPr>
        <a:xfrm flipV="1">
          <a:off x="2019300" y="9990802"/>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47472</xdr:rowOff>
    </xdr:from>
    <xdr:to>
      <xdr:col>2</xdr:col>
      <xdr:colOff>638175</xdr:colOff>
      <xdr:row>58</xdr:row>
      <xdr:rowOff>51083</xdr:rowOff>
    </xdr:to>
    <xdr:cxnSp macro="">
      <xdr:nvCxnSpPr>
        <xdr:cNvPr id="125" name="直線コネクタ 124"/>
        <xdr:cNvCxnSpPr/>
      </xdr:nvCxnSpPr>
      <xdr:spPr>
        <a:xfrm flipV="1">
          <a:off x="1130300" y="9991572"/>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44401</xdr:rowOff>
    </xdr:from>
    <xdr:ext cx="534377" cy="259045"/>
    <xdr:sp macro="" textlink="">
      <xdr:nvSpPr>
        <xdr:cNvPr id="129" name="テキスト ボックス 128"/>
        <xdr:cNvSpPr txBox="1"/>
      </xdr:nvSpPr>
      <xdr:spPr>
        <a:xfrm>
          <a:off x="863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134655</xdr:rowOff>
    </xdr:from>
    <xdr:to>
      <xdr:col>6</xdr:col>
      <xdr:colOff>561975</xdr:colOff>
      <xdr:row>58</xdr:row>
      <xdr:rowOff>64805</xdr:rowOff>
    </xdr:to>
    <xdr:sp macro="" textlink="">
      <xdr:nvSpPr>
        <xdr:cNvPr id="135" name="円/楕円 134"/>
        <xdr:cNvSpPr/>
      </xdr:nvSpPr>
      <xdr:spPr>
        <a:xfrm>
          <a:off x="4584700" y="99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50301</xdr:rowOff>
    </xdr:from>
    <xdr:ext cx="534377" cy="259045"/>
    <xdr:sp macro="" textlink="">
      <xdr:nvSpPr>
        <xdr:cNvPr id="136" name="物件費該当値テキスト"/>
        <xdr:cNvSpPr txBox="1"/>
      </xdr:nvSpPr>
      <xdr:spPr>
        <a:xfrm>
          <a:off x="4686300" y="98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144107</xdr:rowOff>
    </xdr:from>
    <xdr:to>
      <xdr:col>5</xdr:col>
      <xdr:colOff>409575</xdr:colOff>
      <xdr:row>58</xdr:row>
      <xdr:rowOff>74257</xdr:rowOff>
    </xdr:to>
    <xdr:sp macro="" textlink="">
      <xdr:nvSpPr>
        <xdr:cNvPr id="137" name="円/楕円 136"/>
        <xdr:cNvSpPr/>
      </xdr:nvSpPr>
      <xdr:spPr>
        <a:xfrm>
          <a:off x="3746500" y="9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65384</xdr:rowOff>
    </xdr:from>
    <xdr:ext cx="534377" cy="259045"/>
    <xdr:sp macro="" textlink="">
      <xdr:nvSpPr>
        <xdr:cNvPr id="138" name="テキスト ボックス 137"/>
        <xdr:cNvSpPr txBox="1"/>
      </xdr:nvSpPr>
      <xdr:spPr>
        <a:xfrm>
          <a:off x="3530111" y="100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167352</xdr:rowOff>
    </xdr:from>
    <xdr:to>
      <xdr:col>4</xdr:col>
      <xdr:colOff>206375</xdr:colOff>
      <xdr:row>58</xdr:row>
      <xdr:rowOff>97502</xdr:rowOff>
    </xdr:to>
    <xdr:sp macro="" textlink="">
      <xdr:nvSpPr>
        <xdr:cNvPr id="139" name="円/楕円 138"/>
        <xdr:cNvSpPr/>
      </xdr:nvSpPr>
      <xdr:spPr>
        <a:xfrm>
          <a:off x="2857500" y="99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88629</xdr:rowOff>
    </xdr:from>
    <xdr:ext cx="534377" cy="259045"/>
    <xdr:sp macro="" textlink="">
      <xdr:nvSpPr>
        <xdr:cNvPr id="140" name="テキスト ボックス 139"/>
        <xdr:cNvSpPr txBox="1"/>
      </xdr:nvSpPr>
      <xdr:spPr>
        <a:xfrm>
          <a:off x="2641111" y="100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168122</xdr:rowOff>
    </xdr:from>
    <xdr:to>
      <xdr:col>3</xdr:col>
      <xdr:colOff>3175</xdr:colOff>
      <xdr:row>58</xdr:row>
      <xdr:rowOff>98272</xdr:rowOff>
    </xdr:to>
    <xdr:sp macro="" textlink="">
      <xdr:nvSpPr>
        <xdr:cNvPr id="141" name="円/楕円 140"/>
        <xdr:cNvSpPr/>
      </xdr:nvSpPr>
      <xdr:spPr>
        <a:xfrm>
          <a:off x="1968500" y="99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89399</xdr:rowOff>
    </xdr:from>
    <xdr:ext cx="534377" cy="259045"/>
    <xdr:sp macro="" textlink="">
      <xdr:nvSpPr>
        <xdr:cNvPr id="142" name="テキスト ボックス 141"/>
        <xdr:cNvSpPr txBox="1"/>
      </xdr:nvSpPr>
      <xdr:spPr>
        <a:xfrm>
          <a:off x="1752111" y="100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283</xdr:rowOff>
    </xdr:from>
    <xdr:to>
      <xdr:col>1</xdr:col>
      <xdr:colOff>485775</xdr:colOff>
      <xdr:row>58</xdr:row>
      <xdr:rowOff>101883</xdr:rowOff>
    </xdr:to>
    <xdr:sp macro="" textlink="">
      <xdr:nvSpPr>
        <xdr:cNvPr id="143" name="円/楕円 142"/>
        <xdr:cNvSpPr/>
      </xdr:nvSpPr>
      <xdr:spPr>
        <a:xfrm>
          <a:off x="1079500" y="99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93010</xdr:rowOff>
    </xdr:from>
    <xdr:ext cx="534377" cy="259045"/>
    <xdr:sp macro="" textlink="">
      <xdr:nvSpPr>
        <xdr:cNvPr id="144" name="テキスト ボックス 143"/>
        <xdr:cNvSpPr txBox="1"/>
      </xdr:nvSpPr>
      <xdr:spPr>
        <a:xfrm>
          <a:off x="863111" y="100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130060</xdr:rowOff>
    </xdr:from>
    <xdr:to>
      <xdr:col>6</xdr:col>
      <xdr:colOff>511175</xdr:colOff>
      <xdr:row>78</xdr:row>
      <xdr:rowOff>131127</xdr:rowOff>
    </xdr:to>
    <xdr:cxnSp macro="">
      <xdr:nvCxnSpPr>
        <xdr:cNvPr id="173" name="直線コネクタ 172"/>
        <xdr:cNvCxnSpPr/>
      </xdr:nvCxnSpPr>
      <xdr:spPr>
        <a:xfrm flipV="1">
          <a:off x="3797300" y="13503160"/>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131127</xdr:rowOff>
    </xdr:from>
    <xdr:to>
      <xdr:col>5</xdr:col>
      <xdr:colOff>358775</xdr:colOff>
      <xdr:row>78</xdr:row>
      <xdr:rowOff>138785</xdr:rowOff>
    </xdr:to>
    <xdr:cxnSp macro="">
      <xdr:nvCxnSpPr>
        <xdr:cNvPr id="176" name="直線コネクタ 175"/>
        <xdr:cNvCxnSpPr/>
      </xdr:nvCxnSpPr>
      <xdr:spPr>
        <a:xfrm flipV="1">
          <a:off x="2908300" y="13504227"/>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138785</xdr:rowOff>
    </xdr:from>
    <xdr:to>
      <xdr:col>4</xdr:col>
      <xdr:colOff>155575</xdr:colOff>
      <xdr:row>78</xdr:row>
      <xdr:rowOff>160998</xdr:rowOff>
    </xdr:to>
    <xdr:cxnSp macro="">
      <xdr:nvCxnSpPr>
        <xdr:cNvPr id="179" name="直線コネクタ 178"/>
        <xdr:cNvCxnSpPr/>
      </xdr:nvCxnSpPr>
      <xdr:spPr>
        <a:xfrm flipV="1">
          <a:off x="2019300" y="13511885"/>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160998</xdr:rowOff>
    </xdr:from>
    <xdr:to>
      <xdr:col>2</xdr:col>
      <xdr:colOff>638175</xdr:colOff>
      <xdr:row>78</xdr:row>
      <xdr:rowOff>165075</xdr:rowOff>
    </xdr:to>
    <xdr:cxnSp macro="">
      <xdr:nvCxnSpPr>
        <xdr:cNvPr id="182" name="直線コネクタ 181"/>
        <xdr:cNvCxnSpPr/>
      </xdr:nvCxnSpPr>
      <xdr:spPr>
        <a:xfrm flipV="1">
          <a:off x="1130300" y="13534098"/>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79260</xdr:rowOff>
    </xdr:from>
    <xdr:to>
      <xdr:col>6</xdr:col>
      <xdr:colOff>561975</xdr:colOff>
      <xdr:row>79</xdr:row>
      <xdr:rowOff>9410</xdr:rowOff>
    </xdr:to>
    <xdr:sp macro="" textlink="">
      <xdr:nvSpPr>
        <xdr:cNvPr id="192" name="円/楕円 191"/>
        <xdr:cNvSpPr/>
      </xdr:nvSpPr>
      <xdr:spPr>
        <a:xfrm>
          <a:off x="4584700" y="134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165637</xdr:rowOff>
    </xdr:from>
    <xdr:ext cx="469744" cy="259045"/>
    <xdr:sp macro="" textlink="">
      <xdr:nvSpPr>
        <xdr:cNvPr id="193" name="維持補修費該当値テキスト"/>
        <xdr:cNvSpPr txBox="1"/>
      </xdr:nvSpPr>
      <xdr:spPr>
        <a:xfrm>
          <a:off x="4686300" y="1336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80327</xdr:rowOff>
    </xdr:from>
    <xdr:to>
      <xdr:col>5</xdr:col>
      <xdr:colOff>409575</xdr:colOff>
      <xdr:row>79</xdr:row>
      <xdr:rowOff>10477</xdr:rowOff>
    </xdr:to>
    <xdr:sp macro="" textlink="">
      <xdr:nvSpPr>
        <xdr:cNvPr id="194" name="円/楕円 193"/>
        <xdr:cNvSpPr/>
      </xdr:nvSpPr>
      <xdr:spPr>
        <a:xfrm>
          <a:off x="3746500" y="134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1604</xdr:rowOff>
    </xdr:from>
    <xdr:ext cx="469744" cy="259045"/>
    <xdr:sp macro="" textlink="">
      <xdr:nvSpPr>
        <xdr:cNvPr id="195" name="テキスト ボックス 194"/>
        <xdr:cNvSpPr txBox="1"/>
      </xdr:nvSpPr>
      <xdr:spPr>
        <a:xfrm>
          <a:off x="3562427" y="1354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87985</xdr:rowOff>
    </xdr:from>
    <xdr:to>
      <xdr:col>4</xdr:col>
      <xdr:colOff>206375</xdr:colOff>
      <xdr:row>79</xdr:row>
      <xdr:rowOff>18135</xdr:rowOff>
    </xdr:to>
    <xdr:sp macro="" textlink="">
      <xdr:nvSpPr>
        <xdr:cNvPr id="196" name="円/楕円 195"/>
        <xdr:cNvSpPr/>
      </xdr:nvSpPr>
      <xdr:spPr>
        <a:xfrm>
          <a:off x="2857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9262</xdr:rowOff>
    </xdr:from>
    <xdr:ext cx="469744" cy="259045"/>
    <xdr:sp macro="" textlink="">
      <xdr:nvSpPr>
        <xdr:cNvPr id="197" name="テキスト ボックス 196"/>
        <xdr:cNvSpPr txBox="1"/>
      </xdr:nvSpPr>
      <xdr:spPr>
        <a:xfrm>
          <a:off x="2673427" y="135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110198</xdr:rowOff>
    </xdr:from>
    <xdr:to>
      <xdr:col>3</xdr:col>
      <xdr:colOff>3175</xdr:colOff>
      <xdr:row>79</xdr:row>
      <xdr:rowOff>40348</xdr:rowOff>
    </xdr:to>
    <xdr:sp macro="" textlink="">
      <xdr:nvSpPr>
        <xdr:cNvPr id="198" name="円/楕円 197"/>
        <xdr:cNvSpPr/>
      </xdr:nvSpPr>
      <xdr:spPr>
        <a:xfrm>
          <a:off x="1968500" y="134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31475</xdr:rowOff>
    </xdr:from>
    <xdr:ext cx="469744" cy="259045"/>
    <xdr:sp macro="" textlink="">
      <xdr:nvSpPr>
        <xdr:cNvPr id="199" name="テキスト ボックス 198"/>
        <xdr:cNvSpPr txBox="1"/>
      </xdr:nvSpPr>
      <xdr:spPr>
        <a:xfrm>
          <a:off x="1784427" y="1357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114275</xdr:rowOff>
    </xdr:from>
    <xdr:to>
      <xdr:col>1</xdr:col>
      <xdr:colOff>485775</xdr:colOff>
      <xdr:row>79</xdr:row>
      <xdr:rowOff>44425</xdr:rowOff>
    </xdr:to>
    <xdr:sp macro="" textlink="">
      <xdr:nvSpPr>
        <xdr:cNvPr id="200" name="円/楕円 199"/>
        <xdr:cNvSpPr/>
      </xdr:nvSpPr>
      <xdr:spPr>
        <a:xfrm>
          <a:off x="1079500" y="134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35552</xdr:rowOff>
    </xdr:from>
    <xdr:ext cx="469744" cy="259045"/>
    <xdr:sp macro="" textlink="">
      <xdr:nvSpPr>
        <xdr:cNvPr id="201" name="テキスト ボックス 200"/>
        <xdr:cNvSpPr txBox="1"/>
      </xdr:nvSpPr>
      <xdr:spPr>
        <a:xfrm>
          <a:off x="895427" y="135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113564</xdr:rowOff>
    </xdr:from>
    <xdr:to>
      <xdr:col>6</xdr:col>
      <xdr:colOff>511175</xdr:colOff>
      <xdr:row>97</xdr:row>
      <xdr:rowOff>1606</xdr:rowOff>
    </xdr:to>
    <xdr:cxnSp macro="">
      <xdr:nvCxnSpPr>
        <xdr:cNvPr id="231" name="直線コネクタ 230"/>
        <xdr:cNvCxnSpPr/>
      </xdr:nvCxnSpPr>
      <xdr:spPr>
        <a:xfrm flipV="1">
          <a:off x="3797300" y="16572764"/>
          <a:ext cx="8382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144101</xdr:rowOff>
    </xdr:from>
    <xdr:to>
      <xdr:col>5</xdr:col>
      <xdr:colOff>358775</xdr:colOff>
      <xdr:row>97</xdr:row>
      <xdr:rowOff>1606</xdr:rowOff>
    </xdr:to>
    <xdr:cxnSp macro="">
      <xdr:nvCxnSpPr>
        <xdr:cNvPr id="234" name="直線コネクタ 233"/>
        <xdr:cNvCxnSpPr/>
      </xdr:nvCxnSpPr>
      <xdr:spPr>
        <a:xfrm>
          <a:off x="2908300" y="16603301"/>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144101</xdr:rowOff>
    </xdr:from>
    <xdr:to>
      <xdr:col>4</xdr:col>
      <xdr:colOff>155575</xdr:colOff>
      <xdr:row>97</xdr:row>
      <xdr:rowOff>57175</xdr:rowOff>
    </xdr:to>
    <xdr:cxnSp macro="">
      <xdr:nvCxnSpPr>
        <xdr:cNvPr id="237" name="直線コネクタ 236"/>
        <xdr:cNvCxnSpPr/>
      </xdr:nvCxnSpPr>
      <xdr:spPr>
        <a:xfrm flipV="1">
          <a:off x="2019300" y="16603301"/>
          <a:ext cx="889000" cy="8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106748</xdr:rowOff>
    </xdr:from>
    <xdr:ext cx="534377" cy="259045"/>
    <xdr:sp macro="" textlink="">
      <xdr:nvSpPr>
        <xdr:cNvPr id="239" name="テキスト ボックス 238"/>
        <xdr:cNvSpPr txBox="1"/>
      </xdr:nvSpPr>
      <xdr:spPr>
        <a:xfrm>
          <a:off x="2641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57175</xdr:rowOff>
    </xdr:from>
    <xdr:to>
      <xdr:col>2</xdr:col>
      <xdr:colOff>638175</xdr:colOff>
      <xdr:row>97</xdr:row>
      <xdr:rowOff>103753</xdr:rowOff>
    </xdr:to>
    <xdr:cxnSp macro="">
      <xdr:nvCxnSpPr>
        <xdr:cNvPr id="240" name="直線コネクタ 239"/>
        <xdr:cNvCxnSpPr/>
      </xdr:nvCxnSpPr>
      <xdr:spPr>
        <a:xfrm flipV="1">
          <a:off x="1130300" y="16687825"/>
          <a:ext cx="889000" cy="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47389</xdr:rowOff>
    </xdr:from>
    <xdr:ext cx="534377" cy="259045"/>
    <xdr:sp macro="" textlink="">
      <xdr:nvSpPr>
        <xdr:cNvPr id="242" name="テキスト ボックス 241"/>
        <xdr:cNvSpPr txBox="1"/>
      </xdr:nvSpPr>
      <xdr:spPr>
        <a:xfrm>
          <a:off x="1752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74268</xdr:rowOff>
    </xdr:from>
    <xdr:ext cx="534377" cy="259045"/>
    <xdr:sp macro="" textlink="">
      <xdr:nvSpPr>
        <xdr:cNvPr id="244" name="テキスト ボックス 243"/>
        <xdr:cNvSpPr txBox="1"/>
      </xdr:nvSpPr>
      <xdr:spPr>
        <a:xfrm>
          <a:off x="863111" y="1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62764</xdr:rowOff>
    </xdr:from>
    <xdr:to>
      <xdr:col>6</xdr:col>
      <xdr:colOff>561975</xdr:colOff>
      <xdr:row>96</xdr:row>
      <xdr:rowOff>164364</xdr:rowOff>
    </xdr:to>
    <xdr:sp macro="" textlink="">
      <xdr:nvSpPr>
        <xdr:cNvPr id="250" name="円/楕円 249"/>
        <xdr:cNvSpPr/>
      </xdr:nvSpPr>
      <xdr:spPr>
        <a:xfrm>
          <a:off x="4584700" y="165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41191</xdr:rowOff>
    </xdr:from>
    <xdr:ext cx="534377" cy="259045"/>
    <xdr:sp macro="" textlink="">
      <xdr:nvSpPr>
        <xdr:cNvPr id="251" name="扶助費該当値テキスト"/>
        <xdr:cNvSpPr txBox="1"/>
      </xdr:nvSpPr>
      <xdr:spPr>
        <a:xfrm>
          <a:off x="4686300" y="165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122256</xdr:rowOff>
    </xdr:from>
    <xdr:to>
      <xdr:col>5</xdr:col>
      <xdr:colOff>409575</xdr:colOff>
      <xdr:row>97</xdr:row>
      <xdr:rowOff>52406</xdr:rowOff>
    </xdr:to>
    <xdr:sp macro="" textlink="">
      <xdr:nvSpPr>
        <xdr:cNvPr id="252" name="円/楕円 251"/>
        <xdr:cNvSpPr/>
      </xdr:nvSpPr>
      <xdr:spPr>
        <a:xfrm>
          <a:off x="3746500" y="165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43533</xdr:rowOff>
    </xdr:from>
    <xdr:ext cx="534377" cy="259045"/>
    <xdr:sp macro="" textlink="">
      <xdr:nvSpPr>
        <xdr:cNvPr id="253" name="テキスト ボックス 252"/>
        <xdr:cNvSpPr txBox="1"/>
      </xdr:nvSpPr>
      <xdr:spPr>
        <a:xfrm>
          <a:off x="3530111" y="166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93301</xdr:rowOff>
    </xdr:from>
    <xdr:to>
      <xdr:col>4</xdr:col>
      <xdr:colOff>206375</xdr:colOff>
      <xdr:row>97</xdr:row>
      <xdr:rowOff>23451</xdr:rowOff>
    </xdr:to>
    <xdr:sp macro="" textlink="">
      <xdr:nvSpPr>
        <xdr:cNvPr id="254" name="円/楕円 253"/>
        <xdr:cNvSpPr/>
      </xdr:nvSpPr>
      <xdr:spPr>
        <a:xfrm>
          <a:off x="2857500" y="16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14578</xdr:rowOff>
    </xdr:from>
    <xdr:ext cx="534377" cy="259045"/>
    <xdr:sp macro="" textlink="">
      <xdr:nvSpPr>
        <xdr:cNvPr id="255" name="テキスト ボックス 254"/>
        <xdr:cNvSpPr txBox="1"/>
      </xdr:nvSpPr>
      <xdr:spPr>
        <a:xfrm>
          <a:off x="2641111" y="166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6375</xdr:rowOff>
    </xdr:from>
    <xdr:to>
      <xdr:col>3</xdr:col>
      <xdr:colOff>3175</xdr:colOff>
      <xdr:row>97</xdr:row>
      <xdr:rowOff>107975</xdr:rowOff>
    </xdr:to>
    <xdr:sp macro="" textlink="">
      <xdr:nvSpPr>
        <xdr:cNvPr id="256" name="円/楕円 255"/>
        <xdr:cNvSpPr/>
      </xdr:nvSpPr>
      <xdr:spPr>
        <a:xfrm>
          <a:off x="1968500" y="16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99102</xdr:rowOff>
    </xdr:from>
    <xdr:ext cx="534377" cy="259045"/>
    <xdr:sp macro="" textlink="">
      <xdr:nvSpPr>
        <xdr:cNvPr id="257" name="テキスト ボックス 256"/>
        <xdr:cNvSpPr txBox="1"/>
      </xdr:nvSpPr>
      <xdr:spPr>
        <a:xfrm>
          <a:off x="1752111" y="167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52953</xdr:rowOff>
    </xdr:from>
    <xdr:to>
      <xdr:col>1</xdr:col>
      <xdr:colOff>485775</xdr:colOff>
      <xdr:row>97</xdr:row>
      <xdr:rowOff>154553</xdr:rowOff>
    </xdr:to>
    <xdr:sp macro="" textlink="">
      <xdr:nvSpPr>
        <xdr:cNvPr id="258" name="円/楕円 257"/>
        <xdr:cNvSpPr/>
      </xdr:nvSpPr>
      <xdr:spPr>
        <a:xfrm>
          <a:off x="1079500" y="16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145680</xdr:rowOff>
    </xdr:from>
    <xdr:ext cx="534377" cy="259045"/>
    <xdr:sp macro="" textlink="">
      <xdr:nvSpPr>
        <xdr:cNvPr id="259" name="テキスト ボックス 258"/>
        <xdr:cNvSpPr txBox="1"/>
      </xdr:nvSpPr>
      <xdr:spPr>
        <a:xfrm>
          <a:off x="863111" y="167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152643</xdr:rowOff>
    </xdr:from>
    <xdr:to>
      <xdr:col>15</xdr:col>
      <xdr:colOff>180975</xdr:colOff>
      <xdr:row>34</xdr:row>
      <xdr:rowOff>27653</xdr:rowOff>
    </xdr:to>
    <xdr:cxnSp macro="">
      <xdr:nvCxnSpPr>
        <xdr:cNvPr id="290" name="直線コネクタ 289"/>
        <xdr:cNvCxnSpPr/>
      </xdr:nvCxnSpPr>
      <xdr:spPr>
        <a:xfrm flipV="1">
          <a:off x="9639300" y="5124693"/>
          <a:ext cx="838200" cy="7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27653</xdr:rowOff>
    </xdr:from>
    <xdr:to>
      <xdr:col>14</xdr:col>
      <xdr:colOff>28575</xdr:colOff>
      <xdr:row>34</xdr:row>
      <xdr:rowOff>42894</xdr:rowOff>
    </xdr:to>
    <xdr:cxnSp macro="">
      <xdr:nvCxnSpPr>
        <xdr:cNvPr id="293" name="直線コネクタ 292"/>
        <xdr:cNvCxnSpPr/>
      </xdr:nvCxnSpPr>
      <xdr:spPr>
        <a:xfrm flipV="1">
          <a:off x="8750300" y="5856953"/>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210</xdr:rowOff>
    </xdr:from>
    <xdr:to>
      <xdr:col>12</xdr:col>
      <xdr:colOff>511175</xdr:colOff>
      <xdr:row>34</xdr:row>
      <xdr:rowOff>42894</xdr:rowOff>
    </xdr:to>
    <xdr:cxnSp macro="">
      <xdr:nvCxnSpPr>
        <xdr:cNvPr id="296" name="直線コネクタ 295"/>
        <xdr:cNvCxnSpPr/>
      </xdr:nvCxnSpPr>
      <xdr:spPr>
        <a:xfrm>
          <a:off x="7861300" y="5829510"/>
          <a:ext cx="8890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14390</xdr:rowOff>
    </xdr:from>
    <xdr:ext cx="534377" cy="259045"/>
    <xdr:sp macro="" textlink="">
      <xdr:nvSpPr>
        <xdr:cNvPr id="298" name="テキスト ボックス 297"/>
        <xdr:cNvSpPr txBox="1"/>
      </xdr:nvSpPr>
      <xdr:spPr>
        <a:xfrm>
          <a:off x="8483111" y="61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210</xdr:rowOff>
    </xdr:from>
    <xdr:to>
      <xdr:col>11</xdr:col>
      <xdr:colOff>307975</xdr:colOff>
      <xdr:row>34</xdr:row>
      <xdr:rowOff>72873</xdr:rowOff>
    </xdr:to>
    <xdr:cxnSp macro="">
      <xdr:nvCxnSpPr>
        <xdr:cNvPr id="299" name="直線コネクタ 298"/>
        <xdr:cNvCxnSpPr/>
      </xdr:nvCxnSpPr>
      <xdr:spPr>
        <a:xfrm flipV="1">
          <a:off x="6972300" y="5829510"/>
          <a:ext cx="889000" cy="7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23131</xdr:rowOff>
    </xdr:from>
    <xdr:ext cx="534377" cy="259045"/>
    <xdr:sp macro="" textlink="">
      <xdr:nvSpPr>
        <xdr:cNvPr id="301" name="テキスト ボックス 300"/>
        <xdr:cNvSpPr txBox="1"/>
      </xdr:nvSpPr>
      <xdr:spPr>
        <a:xfrm>
          <a:off x="7594111" y="61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56115</xdr:rowOff>
    </xdr:from>
    <xdr:ext cx="534377" cy="259045"/>
    <xdr:sp macro="" textlink="">
      <xdr:nvSpPr>
        <xdr:cNvPr id="303" name="テキスト ボックス 302"/>
        <xdr:cNvSpPr txBox="1"/>
      </xdr:nvSpPr>
      <xdr:spPr>
        <a:xfrm>
          <a:off x="6705111" y="62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29</xdr:row>
      <xdr:rowOff>101843</xdr:rowOff>
    </xdr:from>
    <xdr:to>
      <xdr:col>15</xdr:col>
      <xdr:colOff>231775</xdr:colOff>
      <xdr:row>30</xdr:row>
      <xdr:rowOff>31993</xdr:rowOff>
    </xdr:to>
    <xdr:sp macro="" textlink="">
      <xdr:nvSpPr>
        <xdr:cNvPr id="309" name="円/楕円 308"/>
        <xdr:cNvSpPr/>
      </xdr:nvSpPr>
      <xdr:spPr>
        <a:xfrm>
          <a:off x="10426700" y="50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54870</xdr:rowOff>
    </xdr:from>
    <xdr:ext cx="599010" cy="259045"/>
    <xdr:sp macro="" textlink="">
      <xdr:nvSpPr>
        <xdr:cNvPr id="310" name="補助費等該当値テキスト"/>
        <xdr:cNvSpPr txBox="1"/>
      </xdr:nvSpPr>
      <xdr:spPr>
        <a:xfrm>
          <a:off x="10528300" y="502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152,561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148303</xdr:rowOff>
    </xdr:from>
    <xdr:to>
      <xdr:col>14</xdr:col>
      <xdr:colOff>79375</xdr:colOff>
      <xdr:row>34</xdr:row>
      <xdr:rowOff>78453</xdr:rowOff>
    </xdr:to>
    <xdr:sp macro="" textlink="">
      <xdr:nvSpPr>
        <xdr:cNvPr id="311" name="円/楕円 310"/>
        <xdr:cNvSpPr/>
      </xdr:nvSpPr>
      <xdr:spPr>
        <a:xfrm>
          <a:off x="9588500" y="580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94980</xdr:rowOff>
    </xdr:from>
    <xdr:ext cx="534377" cy="259045"/>
    <xdr:sp macro="" textlink="">
      <xdr:nvSpPr>
        <xdr:cNvPr id="312" name="テキスト ボックス 311"/>
        <xdr:cNvSpPr txBox="1"/>
      </xdr:nvSpPr>
      <xdr:spPr>
        <a:xfrm>
          <a:off x="9372111" y="55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163544</xdr:rowOff>
    </xdr:from>
    <xdr:to>
      <xdr:col>12</xdr:col>
      <xdr:colOff>561975</xdr:colOff>
      <xdr:row>34</xdr:row>
      <xdr:rowOff>93694</xdr:rowOff>
    </xdr:to>
    <xdr:sp macro="" textlink="">
      <xdr:nvSpPr>
        <xdr:cNvPr id="313" name="円/楕円 312"/>
        <xdr:cNvSpPr/>
      </xdr:nvSpPr>
      <xdr:spPr>
        <a:xfrm>
          <a:off x="8699500" y="58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110221</xdr:rowOff>
    </xdr:from>
    <xdr:ext cx="534377" cy="259045"/>
    <xdr:sp macro="" textlink="">
      <xdr:nvSpPr>
        <xdr:cNvPr id="314" name="テキスト ボックス 313"/>
        <xdr:cNvSpPr txBox="1"/>
      </xdr:nvSpPr>
      <xdr:spPr>
        <a:xfrm>
          <a:off x="8483111" y="559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83,893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120860</xdr:rowOff>
    </xdr:from>
    <xdr:to>
      <xdr:col>11</xdr:col>
      <xdr:colOff>358775</xdr:colOff>
      <xdr:row>34</xdr:row>
      <xdr:rowOff>51010</xdr:rowOff>
    </xdr:to>
    <xdr:sp macro="" textlink="">
      <xdr:nvSpPr>
        <xdr:cNvPr id="315" name="円/楕円 314"/>
        <xdr:cNvSpPr/>
      </xdr:nvSpPr>
      <xdr:spPr>
        <a:xfrm>
          <a:off x="7810500" y="57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67537</xdr:rowOff>
    </xdr:from>
    <xdr:ext cx="534377" cy="259045"/>
    <xdr:sp macro="" textlink="">
      <xdr:nvSpPr>
        <xdr:cNvPr id="316" name="テキスト ボックス 315"/>
        <xdr:cNvSpPr txBox="1"/>
      </xdr:nvSpPr>
      <xdr:spPr>
        <a:xfrm>
          <a:off x="7594111" y="555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22073</xdr:rowOff>
    </xdr:from>
    <xdr:to>
      <xdr:col>10</xdr:col>
      <xdr:colOff>155575</xdr:colOff>
      <xdr:row>34</xdr:row>
      <xdr:rowOff>123673</xdr:rowOff>
    </xdr:to>
    <xdr:sp macro="" textlink="">
      <xdr:nvSpPr>
        <xdr:cNvPr id="317" name="円/楕円 316"/>
        <xdr:cNvSpPr/>
      </xdr:nvSpPr>
      <xdr:spPr>
        <a:xfrm>
          <a:off x="6921500" y="58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140200</xdr:rowOff>
    </xdr:from>
    <xdr:ext cx="534377" cy="259045"/>
    <xdr:sp macro="" textlink="">
      <xdr:nvSpPr>
        <xdr:cNvPr id="318" name="テキスト ボックス 317"/>
        <xdr:cNvSpPr txBox="1"/>
      </xdr:nvSpPr>
      <xdr:spPr>
        <a:xfrm>
          <a:off x="6705111" y="56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152115</xdr:rowOff>
    </xdr:from>
    <xdr:to>
      <xdr:col>15</xdr:col>
      <xdr:colOff>180975</xdr:colOff>
      <xdr:row>59</xdr:row>
      <xdr:rowOff>55</xdr:rowOff>
    </xdr:to>
    <xdr:cxnSp macro="">
      <xdr:nvCxnSpPr>
        <xdr:cNvPr id="349" name="直線コネクタ 348"/>
        <xdr:cNvCxnSpPr/>
      </xdr:nvCxnSpPr>
      <xdr:spPr>
        <a:xfrm flipV="1">
          <a:off x="9639300" y="10096215"/>
          <a:ext cx="838200" cy="1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55</xdr:rowOff>
    </xdr:from>
    <xdr:to>
      <xdr:col>14</xdr:col>
      <xdr:colOff>28575</xdr:colOff>
      <xdr:row>59</xdr:row>
      <xdr:rowOff>44927</xdr:rowOff>
    </xdr:to>
    <xdr:cxnSp macro="">
      <xdr:nvCxnSpPr>
        <xdr:cNvPr id="352" name="直線コネクタ 351"/>
        <xdr:cNvCxnSpPr/>
      </xdr:nvCxnSpPr>
      <xdr:spPr>
        <a:xfrm flipV="1">
          <a:off x="8750300" y="10115605"/>
          <a:ext cx="889000" cy="4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20580</xdr:rowOff>
    </xdr:from>
    <xdr:to>
      <xdr:col>12</xdr:col>
      <xdr:colOff>511175</xdr:colOff>
      <xdr:row>59</xdr:row>
      <xdr:rowOff>44927</xdr:rowOff>
    </xdr:to>
    <xdr:cxnSp macro="">
      <xdr:nvCxnSpPr>
        <xdr:cNvPr id="355" name="直線コネクタ 354"/>
        <xdr:cNvCxnSpPr/>
      </xdr:nvCxnSpPr>
      <xdr:spPr>
        <a:xfrm>
          <a:off x="7861300" y="10136130"/>
          <a:ext cx="889000" cy="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29661</xdr:rowOff>
    </xdr:from>
    <xdr:ext cx="534377" cy="259045"/>
    <xdr:sp macro="" textlink="">
      <xdr:nvSpPr>
        <xdr:cNvPr id="357" name="テキスト ボックス 356"/>
        <xdr:cNvSpPr txBox="1"/>
      </xdr:nvSpPr>
      <xdr:spPr>
        <a:xfrm>
          <a:off x="8483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143073</xdr:rowOff>
    </xdr:from>
    <xdr:to>
      <xdr:col>11</xdr:col>
      <xdr:colOff>307975</xdr:colOff>
      <xdr:row>59</xdr:row>
      <xdr:rowOff>20580</xdr:rowOff>
    </xdr:to>
    <xdr:cxnSp macro="">
      <xdr:nvCxnSpPr>
        <xdr:cNvPr id="358" name="直線コネクタ 357"/>
        <xdr:cNvCxnSpPr/>
      </xdr:nvCxnSpPr>
      <xdr:spPr>
        <a:xfrm>
          <a:off x="6972300" y="10087173"/>
          <a:ext cx="889000" cy="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28411</xdr:rowOff>
    </xdr:from>
    <xdr:ext cx="534377" cy="259045"/>
    <xdr:sp macro="" textlink="">
      <xdr:nvSpPr>
        <xdr:cNvPr id="360" name="テキスト ボックス 359"/>
        <xdr:cNvSpPr txBox="1"/>
      </xdr:nvSpPr>
      <xdr:spPr>
        <a:xfrm>
          <a:off x="7594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25707</xdr:rowOff>
    </xdr:from>
    <xdr:ext cx="534377" cy="259045"/>
    <xdr:sp macro="" textlink="">
      <xdr:nvSpPr>
        <xdr:cNvPr id="362" name="テキスト ボックス 361"/>
        <xdr:cNvSpPr txBox="1"/>
      </xdr:nvSpPr>
      <xdr:spPr>
        <a:xfrm>
          <a:off x="6705111" y="1014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101315</xdr:rowOff>
    </xdr:from>
    <xdr:to>
      <xdr:col>15</xdr:col>
      <xdr:colOff>231775</xdr:colOff>
      <xdr:row>59</xdr:row>
      <xdr:rowOff>31465</xdr:rowOff>
    </xdr:to>
    <xdr:sp macro="" textlink="">
      <xdr:nvSpPr>
        <xdr:cNvPr id="368" name="円/楕円 367"/>
        <xdr:cNvSpPr/>
      </xdr:nvSpPr>
      <xdr:spPr>
        <a:xfrm>
          <a:off x="10426700" y="100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60692</xdr:rowOff>
    </xdr:from>
    <xdr:ext cx="534377" cy="259045"/>
    <xdr:sp macro="" textlink="">
      <xdr:nvSpPr>
        <xdr:cNvPr id="369" name="普通建設事業費該当値テキスト"/>
        <xdr:cNvSpPr txBox="1"/>
      </xdr:nvSpPr>
      <xdr:spPr>
        <a:xfrm>
          <a:off x="10528300" y="98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120705</xdr:rowOff>
    </xdr:from>
    <xdr:to>
      <xdr:col>14</xdr:col>
      <xdr:colOff>79375</xdr:colOff>
      <xdr:row>59</xdr:row>
      <xdr:rowOff>50855</xdr:rowOff>
    </xdr:to>
    <xdr:sp macro="" textlink="">
      <xdr:nvSpPr>
        <xdr:cNvPr id="370" name="円/楕円 369"/>
        <xdr:cNvSpPr/>
      </xdr:nvSpPr>
      <xdr:spPr>
        <a:xfrm>
          <a:off x="9588500" y="1006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41982</xdr:rowOff>
    </xdr:from>
    <xdr:ext cx="534377" cy="259045"/>
    <xdr:sp macro="" textlink="">
      <xdr:nvSpPr>
        <xdr:cNvPr id="371" name="テキスト ボックス 370"/>
        <xdr:cNvSpPr txBox="1"/>
      </xdr:nvSpPr>
      <xdr:spPr>
        <a:xfrm>
          <a:off x="9372111" y="1015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165577</xdr:rowOff>
    </xdr:from>
    <xdr:to>
      <xdr:col>12</xdr:col>
      <xdr:colOff>561975</xdr:colOff>
      <xdr:row>59</xdr:row>
      <xdr:rowOff>95727</xdr:rowOff>
    </xdr:to>
    <xdr:sp macro="" textlink="">
      <xdr:nvSpPr>
        <xdr:cNvPr id="372" name="円/楕円 371"/>
        <xdr:cNvSpPr/>
      </xdr:nvSpPr>
      <xdr:spPr>
        <a:xfrm>
          <a:off x="8699500" y="101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86854</xdr:rowOff>
    </xdr:from>
    <xdr:ext cx="534377" cy="259045"/>
    <xdr:sp macro="" textlink="">
      <xdr:nvSpPr>
        <xdr:cNvPr id="373" name="テキスト ボックス 372"/>
        <xdr:cNvSpPr txBox="1"/>
      </xdr:nvSpPr>
      <xdr:spPr>
        <a:xfrm>
          <a:off x="8483111" y="102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141230</xdr:rowOff>
    </xdr:from>
    <xdr:to>
      <xdr:col>11</xdr:col>
      <xdr:colOff>358775</xdr:colOff>
      <xdr:row>59</xdr:row>
      <xdr:rowOff>71380</xdr:rowOff>
    </xdr:to>
    <xdr:sp macro="" textlink="">
      <xdr:nvSpPr>
        <xdr:cNvPr id="374" name="円/楕円 373"/>
        <xdr:cNvSpPr/>
      </xdr:nvSpPr>
      <xdr:spPr>
        <a:xfrm>
          <a:off x="7810500" y="10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62507</xdr:rowOff>
    </xdr:from>
    <xdr:ext cx="534377" cy="259045"/>
    <xdr:sp macro="" textlink="">
      <xdr:nvSpPr>
        <xdr:cNvPr id="375" name="テキスト ボックス 374"/>
        <xdr:cNvSpPr txBox="1"/>
      </xdr:nvSpPr>
      <xdr:spPr>
        <a:xfrm>
          <a:off x="7594111" y="1017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92273</xdr:rowOff>
    </xdr:from>
    <xdr:to>
      <xdr:col>10</xdr:col>
      <xdr:colOff>155575</xdr:colOff>
      <xdr:row>59</xdr:row>
      <xdr:rowOff>22423</xdr:rowOff>
    </xdr:to>
    <xdr:sp macro="" textlink="">
      <xdr:nvSpPr>
        <xdr:cNvPr id="376" name="円/楕円 375"/>
        <xdr:cNvSpPr/>
      </xdr:nvSpPr>
      <xdr:spPr>
        <a:xfrm>
          <a:off x="6921500" y="100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38950</xdr:rowOff>
    </xdr:from>
    <xdr:ext cx="534377" cy="259045"/>
    <xdr:sp macro="" textlink="">
      <xdr:nvSpPr>
        <xdr:cNvPr id="377" name="テキスト ボックス 376"/>
        <xdr:cNvSpPr txBox="1"/>
      </xdr:nvSpPr>
      <xdr:spPr>
        <a:xfrm>
          <a:off x="6705111" y="98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40415</xdr:rowOff>
    </xdr:from>
    <xdr:to>
      <xdr:col>15</xdr:col>
      <xdr:colOff>180975</xdr:colOff>
      <xdr:row>79</xdr:row>
      <xdr:rowOff>59913</xdr:rowOff>
    </xdr:to>
    <xdr:cxnSp macro="">
      <xdr:nvCxnSpPr>
        <xdr:cNvPr id="408" name="直線コネクタ 407"/>
        <xdr:cNvCxnSpPr/>
      </xdr:nvCxnSpPr>
      <xdr:spPr>
        <a:xfrm flipV="1">
          <a:off x="9639300" y="13584965"/>
          <a:ext cx="838200" cy="1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59913</xdr:rowOff>
    </xdr:from>
    <xdr:to>
      <xdr:col>14</xdr:col>
      <xdr:colOff>28575</xdr:colOff>
      <xdr:row>79</xdr:row>
      <xdr:rowOff>85376</xdr:rowOff>
    </xdr:to>
    <xdr:cxnSp macro="">
      <xdr:nvCxnSpPr>
        <xdr:cNvPr id="411" name="直線コネクタ 410"/>
        <xdr:cNvCxnSpPr/>
      </xdr:nvCxnSpPr>
      <xdr:spPr>
        <a:xfrm flipV="1">
          <a:off x="8750300" y="13604463"/>
          <a:ext cx="889000" cy="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107714</xdr:rowOff>
    </xdr:from>
    <xdr:ext cx="534377" cy="259045"/>
    <xdr:sp macro="" textlink="">
      <xdr:nvSpPr>
        <xdr:cNvPr id="415" name="テキスト ボックス 414"/>
        <xdr:cNvSpPr txBox="1"/>
      </xdr:nvSpPr>
      <xdr:spPr>
        <a:xfrm>
          <a:off x="8483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161065</xdr:rowOff>
    </xdr:from>
    <xdr:to>
      <xdr:col>15</xdr:col>
      <xdr:colOff>231775</xdr:colOff>
      <xdr:row>79</xdr:row>
      <xdr:rowOff>91215</xdr:rowOff>
    </xdr:to>
    <xdr:sp macro="" textlink="">
      <xdr:nvSpPr>
        <xdr:cNvPr id="421" name="円/楕円 420"/>
        <xdr:cNvSpPr/>
      </xdr:nvSpPr>
      <xdr:spPr>
        <a:xfrm>
          <a:off x="10426700" y="135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120442</xdr:rowOff>
    </xdr:from>
    <xdr:ext cx="534377" cy="259045"/>
    <xdr:sp macro="" textlink="">
      <xdr:nvSpPr>
        <xdr:cNvPr id="422" name="普通建設事業費 （ うち新規整備　）該当値テキスト"/>
        <xdr:cNvSpPr txBox="1"/>
      </xdr:nvSpPr>
      <xdr:spPr>
        <a:xfrm>
          <a:off x="10528300" y="1332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9113</xdr:rowOff>
    </xdr:from>
    <xdr:to>
      <xdr:col>14</xdr:col>
      <xdr:colOff>79375</xdr:colOff>
      <xdr:row>79</xdr:row>
      <xdr:rowOff>110713</xdr:rowOff>
    </xdr:to>
    <xdr:sp macro="" textlink="">
      <xdr:nvSpPr>
        <xdr:cNvPr id="423" name="円/楕円 422"/>
        <xdr:cNvSpPr/>
      </xdr:nvSpPr>
      <xdr:spPr>
        <a:xfrm>
          <a:off x="9588500" y="1355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101840</xdr:rowOff>
    </xdr:from>
    <xdr:ext cx="534377" cy="259045"/>
    <xdr:sp macro="" textlink="">
      <xdr:nvSpPr>
        <xdr:cNvPr id="424" name="テキスト ボックス 423"/>
        <xdr:cNvSpPr txBox="1"/>
      </xdr:nvSpPr>
      <xdr:spPr>
        <a:xfrm>
          <a:off x="9372111" y="1364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23,864</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34576</xdr:rowOff>
    </xdr:from>
    <xdr:to>
      <xdr:col>12</xdr:col>
      <xdr:colOff>561975</xdr:colOff>
      <xdr:row>79</xdr:row>
      <xdr:rowOff>136176</xdr:rowOff>
    </xdr:to>
    <xdr:sp macro="" textlink="">
      <xdr:nvSpPr>
        <xdr:cNvPr id="425" name="円/楕円 424"/>
        <xdr:cNvSpPr/>
      </xdr:nvSpPr>
      <xdr:spPr>
        <a:xfrm>
          <a:off x="8699500" y="135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127303</xdr:rowOff>
    </xdr:from>
    <xdr:ext cx="469744" cy="259045"/>
    <xdr:sp macro="" textlink="">
      <xdr:nvSpPr>
        <xdr:cNvPr id="426" name="テキスト ボックス 425"/>
        <xdr:cNvSpPr txBox="1"/>
      </xdr:nvSpPr>
      <xdr:spPr>
        <a:xfrm>
          <a:off x="8515427" y="136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80581</xdr:rowOff>
    </xdr:from>
    <xdr:to>
      <xdr:col>15</xdr:col>
      <xdr:colOff>180975</xdr:colOff>
      <xdr:row>97</xdr:row>
      <xdr:rowOff>90703</xdr:rowOff>
    </xdr:to>
    <xdr:cxnSp macro="">
      <xdr:nvCxnSpPr>
        <xdr:cNvPr id="455" name="直線コネクタ 454"/>
        <xdr:cNvCxnSpPr/>
      </xdr:nvCxnSpPr>
      <xdr:spPr>
        <a:xfrm flipV="1">
          <a:off x="9639300" y="16711231"/>
          <a:ext cx="8382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90703</xdr:rowOff>
    </xdr:from>
    <xdr:to>
      <xdr:col>14</xdr:col>
      <xdr:colOff>28575</xdr:colOff>
      <xdr:row>98</xdr:row>
      <xdr:rowOff>9995</xdr:rowOff>
    </xdr:to>
    <xdr:cxnSp macro="">
      <xdr:nvCxnSpPr>
        <xdr:cNvPr id="458" name="直線コネクタ 457"/>
        <xdr:cNvCxnSpPr/>
      </xdr:nvCxnSpPr>
      <xdr:spPr>
        <a:xfrm flipV="1">
          <a:off x="8750300" y="16721353"/>
          <a:ext cx="889000" cy="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26052</xdr:rowOff>
    </xdr:from>
    <xdr:ext cx="534377" cy="259045"/>
    <xdr:sp macro="" textlink="">
      <xdr:nvSpPr>
        <xdr:cNvPr id="462" name="テキスト ボックス 461"/>
        <xdr:cNvSpPr txBox="1"/>
      </xdr:nvSpPr>
      <xdr:spPr>
        <a:xfrm>
          <a:off x="8483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29781</xdr:rowOff>
    </xdr:from>
    <xdr:to>
      <xdr:col>15</xdr:col>
      <xdr:colOff>231775</xdr:colOff>
      <xdr:row>97</xdr:row>
      <xdr:rowOff>131381</xdr:rowOff>
    </xdr:to>
    <xdr:sp macro="" textlink="">
      <xdr:nvSpPr>
        <xdr:cNvPr id="468" name="円/楕円 467"/>
        <xdr:cNvSpPr/>
      </xdr:nvSpPr>
      <xdr:spPr>
        <a:xfrm>
          <a:off x="10426700" y="166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8208</xdr:rowOff>
    </xdr:from>
    <xdr:ext cx="534377" cy="259045"/>
    <xdr:sp macro="" textlink="">
      <xdr:nvSpPr>
        <xdr:cNvPr id="469" name="普通建設事業費 （ うち更新整備　）該当値テキスト"/>
        <xdr:cNvSpPr txBox="1"/>
      </xdr:nvSpPr>
      <xdr:spPr>
        <a:xfrm>
          <a:off x="10528300" y="1663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39903</xdr:rowOff>
    </xdr:from>
    <xdr:to>
      <xdr:col>14</xdr:col>
      <xdr:colOff>79375</xdr:colOff>
      <xdr:row>97</xdr:row>
      <xdr:rowOff>141503</xdr:rowOff>
    </xdr:to>
    <xdr:sp macro="" textlink="">
      <xdr:nvSpPr>
        <xdr:cNvPr id="470" name="円/楕円 469"/>
        <xdr:cNvSpPr/>
      </xdr:nvSpPr>
      <xdr:spPr>
        <a:xfrm>
          <a:off x="9588500" y="166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132630</xdr:rowOff>
    </xdr:from>
    <xdr:ext cx="534377" cy="259045"/>
    <xdr:sp macro="" textlink="">
      <xdr:nvSpPr>
        <xdr:cNvPr id="471" name="テキスト ボックス 470"/>
        <xdr:cNvSpPr txBox="1"/>
      </xdr:nvSpPr>
      <xdr:spPr>
        <a:xfrm>
          <a:off x="9372111" y="167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130645</xdr:rowOff>
    </xdr:from>
    <xdr:to>
      <xdr:col>12</xdr:col>
      <xdr:colOff>561975</xdr:colOff>
      <xdr:row>98</xdr:row>
      <xdr:rowOff>60795</xdr:rowOff>
    </xdr:to>
    <xdr:sp macro="" textlink="">
      <xdr:nvSpPr>
        <xdr:cNvPr id="472" name="円/楕円 471"/>
        <xdr:cNvSpPr/>
      </xdr:nvSpPr>
      <xdr:spPr>
        <a:xfrm>
          <a:off x="8699500" y="167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51922</xdr:rowOff>
    </xdr:from>
    <xdr:ext cx="534377" cy="259045"/>
    <xdr:sp macro="" textlink="">
      <xdr:nvSpPr>
        <xdr:cNvPr id="473" name="テキスト ボックス 472"/>
        <xdr:cNvSpPr txBox="1"/>
      </xdr:nvSpPr>
      <xdr:spPr>
        <a:xfrm>
          <a:off x="8483111" y="1685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44442</xdr:rowOff>
    </xdr:from>
    <xdr:to>
      <xdr:col>23</xdr:col>
      <xdr:colOff>517525</xdr:colOff>
      <xdr:row>39</xdr:row>
      <xdr:rowOff>44450</xdr:rowOff>
    </xdr:to>
    <xdr:cxnSp macro="">
      <xdr:nvCxnSpPr>
        <xdr:cNvPr id="502" name="直線コネクタ 501"/>
        <xdr:cNvCxnSpPr/>
      </xdr:nvCxnSpPr>
      <xdr:spPr>
        <a:xfrm flipV="1">
          <a:off x="15481300" y="6730992"/>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42049</xdr:rowOff>
    </xdr:from>
    <xdr:to>
      <xdr:col>19</xdr:col>
      <xdr:colOff>644525</xdr:colOff>
      <xdr:row>39</xdr:row>
      <xdr:rowOff>44450</xdr:rowOff>
    </xdr:to>
    <xdr:cxnSp macro="">
      <xdr:nvCxnSpPr>
        <xdr:cNvPr id="511" name="直線コネクタ 510"/>
        <xdr:cNvCxnSpPr/>
      </xdr:nvCxnSpPr>
      <xdr:spPr>
        <a:xfrm>
          <a:off x="12814300" y="672859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80863</xdr:rowOff>
    </xdr:from>
    <xdr:ext cx="469744" cy="259045"/>
    <xdr:sp macro="" textlink="">
      <xdr:nvSpPr>
        <xdr:cNvPr id="515" name="テキスト ボックス 514"/>
        <xdr:cNvSpPr txBox="1"/>
      </xdr:nvSpPr>
      <xdr:spPr>
        <a:xfrm>
          <a:off x="12579427" y="642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165092</xdr:rowOff>
    </xdr:from>
    <xdr:to>
      <xdr:col>23</xdr:col>
      <xdr:colOff>568325</xdr:colOff>
      <xdr:row>39</xdr:row>
      <xdr:rowOff>95242</xdr:rowOff>
    </xdr:to>
    <xdr:sp macro="" textlink="">
      <xdr:nvSpPr>
        <xdr:cNvPr id="521" name="円/楕円 520"/>
        <xdr:cNvSpPr/>
      </xdr:nvSpPr>
      <xdr:spPr>
        <a:xfrm>
          <a:off x="162687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136009</xdr:rowOff>
    </xdr:from>
    <xdr:ext cx="249299" cy="259045"/>
    <xdr:sp macro="" textlink="">
      <xdr:nvSpPr>
        <xdr:cNvPr id="522" name="災害復旧事業費該当値テキスト"/>
        <xdr:cNvSpPr txBox="1"/>
      </xdr:nvSpPr>
      <xdr:spPr>
        <a:xfrm>
          <a:off x="16370300" y="6651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162699</xdr:rowOff>
    </xdr:from>
    <xdr:to>
      <xdr:col>18</xdr:col>
      <xdr:colOff>492125</xdr:colOff>
      <xdr:row>39</xdr:row>
      <xdr:rowOff>92849</xdr:rowOff>
    </xdr:to>
    <xdr:sp macro="" textlink="">
      <xdr:nvSpPr>
        <xdr:cNvPr id="529" name="円/楕円 528"/>
        <xdr:cNvSpPr/>
      </xdr:nvSpPr>
      <xdr:spPr>
        <a:xfrm>
          <a:off x="12763500" y="66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83976</xdr:rowOff>
    </xdr:from>
    <xdr:ext cx="378565" cy="259045"/>
    <xdr:sp macro="" textlink="">
      <xdr:nvSpPr>
        <xdr:cNvPr id="530" name="テキスト ボックス 529"/>
        <xdr:cNvSpPr txBox="1"/>
      </xdr:nvSpPr>
      <xdr:spPr>
        <a:xfrm>
          <a:off x="12625017" y="677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131362</xdr:rowOff>
    </xdr:from>
    <xdr:to>
      <xdr:col>23</xdr:col>
      <xdr:colOff>517525</xdr:colOff>
      <xdr:row>75</xdr:row>
      <xdr:rowOff>163398</xdr:rowOff>
    </xdr:to>
    <xdr:cxnSp macro="">
      <xdr:nvCxnSpPr>
        <xdr:cNvPr id="610" name="直線コネクタ 609"/>
        <xdr:cNvCxnSpPr/>
      </xdr:nvCxnSpPr>
      <xdr:spPr>
        <a:xfrm>
          <a:off x="15481300" y="12990112"/>
          <a:ext cx="838200" cy="3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1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90529</xdr:rowOff>
    </xdr:from>
    <xdr:to>
      <xdr:col>22</xdr:col>
      <xdr:colOff>365125</xdr:colOff>
      <xdr:row>75</xdr:row>
      <xdr:rowOff>131362</xdr:rowOff>
    </xdr:to>
    <xdr:cxnSp macro="">
      <xdr:nvCxnSpPr>
        <xdr:cNvPr id="613" name="直線コネクタ 612"/>
        <xdr:cNvCxnSpPr/>
      </xdr:nvCxnSpPr>
      <xdr:spPr>
        <a:xfrm>
          <a:off x="14592300" y="12949279"/>
          <a:ext cx="889000" cy="4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15" name="テキスト ボックス 61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90529</xdr:rowOff>
    </xdr:from>
    <xdr:to>
      <xdr:col>21</xdr:col>
      <xdr:colOff>161925</xdr:colOff>
      <xdr:row>75</xdr:row>
      <xdr:rowOff>99782</xdr:rowOff>
    </xdr:to>
    <xdr:cxnSp macro="">
      <xdr:nvCxnSpPr>
        <xdr:cNvPr id="616" name="直線コネクタ 615"/>
        <xdr:cNvCxnSpPr/>
      </xdr:nvCxnSpPr>
      <xdr:spPr>
        <a:xfrm flipV="1">
          <a:off x="13703300" y="12949279"/>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148396</xdr:rowOff>
    </xdr:from>
    <xdr:ext cx="534377" cy="259045"/>
    <xdr:sp macro="" textlink="">
      <xdr:nvSpPr>
        <xdr:cNvPr id="618" name="テキスト ボックス 617"/>
        <xdr:cNvSpPr txBox="1"/>
      </xdr:nvSpPr>
      <xdr:spPr>
        <a:xfrm>
          <a:off x="14325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99782</xdr:rowOff>
    </xdr:from>
    <xdr:to>
      <xdr:col>19</xdr:col>
      <xdr:colOff>644525</xdr:colOff>
      <xdr:row>75</xdr:row>
      <xdr:rowOff>107184</xdr:rowOff>
    </xdr:to>
    <xdr:cxnSp macro="">
      <xdr:nvCxnSpPr>
        <xdr:cNvPr id="619" name="直線コネクタ 618"/>
        <xdr:cNvCxnSpPr/>
      </xdr:nvCxnSpPr>
      <xdr:spPr>
        <a:xfrm flipV="1">
          <a:off x="12814300" y="12958532"/>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154591</xdr:rowOff>
    </xdr:from>
    <xdr:ext cx="534377" cy="259045"/>
    <xdr:sp macro="" textlink="">
      <xdr:nvSpPr>
        <xdr:cNvPr id="621" name="テキスト ボックス 620"/>
        <xdr:cNvSpPr txBox="1"/>
      </xdr:nvSpPr>
      <xdr:spPr>
        <a:xfrm>
          <a:off x="13436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150759</xdr:rowOff>
    </xdr:from>
    <xdr:ext cx="534377" cy="259045"/>
    <xdr:sp macro="" textlink="">
      <xdr:nvSpPr>
        <xdr:cNvPr id="623" name="テキスト ボックス 622"/>
        <xdr:cNvSpPr txBox="1"/>
      </xdr:nvSpPr>
      <xdr:spPr>
        <a:xfrm>
          <a:off x="12547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112599</xdr:rowOff>
    </xdr:from>
    <xdr:to>
      <xdr:col>23</xdr:col>
      <xdr:colOff>568325</xdr:colOff>
      <xdr:row>76</xdr:row>
      <xdr:rowOff>42748</xdr:rowOff>
    </xdr:to>
    <xdr:sp macro="" textlink="">
      <xdr:nvSpPr>
        <xdr:cNvPr id="629" name="円/楕円 628"/>
        <xdr:cNvSpPr/>
      </xdr:nvSpPr>
      <xdr:spPr>
        <a:xfrm>
          <a:off x="16268700" y="129713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135476</xdr:rowOff>
    </xdr:from>
    <xdr:ext cx="534377" cy="259045"/>
    <xdr:sp macro="" textlink="">
      <xdr:nvSpPr>
        <xdr:cNvPr id="630" name="公債費該当値テキスト"/>
        <xdr:cNvSpPr txBox="1"/>
      </xdr:nvSpPr>
      <xdr:spPr>
        <a:xfrm>
          <a:off x="16370300" y="128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57,073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80562</xdr:rowOff>
    </xdr:from>
    <xdr:to>
      <xdr:col>22</xdr:col>
      <xdr:colOff>415925</xdr:colOff>
      <xdr:row>76</xdr:row>
      <xdr:rowOff>10713</xdr:rowOff>
    </xdr:to>
    <xdr:sp macro="" textlink="">
      <xdr:nvSpPr>
        <xdr:cNvPr id="631" name="円/楕円 630"/>
        <xdr:cNvSpPr/>
      </xdr:nvSpPr>
      <xdr:spPr>
        <a:xfrm>
          <a:off x="15430500" y="12939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27239</xdr:rowOff>
    </xdr:from>
    <xdr:ext cx="534377" cy="259045"/>
    <xdr:sp macro="" textlink="">
      <xdr:nvSpPr>
        <xdr:cNvPr id="632" name="テキスト ボックス 631"/>
        <xdr:cNvSpPr txBox="1"/>
      </xdr:nvSpPr>
      <xdr:spPr>
        <a:xfrm>
          <a:off x="15214111" y="127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39729</xdr:rowOff>
    </xdr:from>
    <xdr:to>
      <xdr:col>21</xdr:col>
      <xdr:colOff>212725</xdr:colOff>
      <xdr:row>75</xdr:row>
      <xdr:rowOff>141329</xdr:rowOff>
    </xdr:to>
    <xdr:sp macro="" textlink="">
      <xdr:nvSpPr>
        <xdr:cNvPr id="633" name="円/楕円 632"/>
        <xdr:cNvSpPr/>
      </xdr:nvSpPr>
      <xdr:spPr>
        <a:xfrm>
          <a:off x="14541500" y="1289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132456</xdr:rowOff>
    </xdr:from>
    <xdr:ext cx="534377" cy="259045"/>
    <xdr:sp macro="" textlink="">
      <xdr:nvSpPr>
        <xdr:cNvPr id="634" name="テキスト ボックス 633"/>
        <xdr:cNvSpPr txBox="1"/>
      </xdr:nvSpPr>
      <xdr:spPr>
        <a:xfrm>
          <a:off x="14325111" y="12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48982</xdr:rowOff>
    </xdr:from>
    <xdr:to>
      <xdr:col>20</xdr:col>
      <xdr:colOff>9525</xdr:colOff>
      <xdr:row>75</xdr:row>
      <xdr:rowOff>150583</xdr:rowOff>
    </xdr:to>
    <xdr:sp macro="" textlink="">
      <xdr:nvSpPr>
        <xdr:cNvPr id="635" name="円/楕円 634"/>
        <xdr:cNvSpPr/>
      </xdr:nvSpPr>
      <xdr:spPr>
        <a:xfrm>
          <a:off x="13652500" y="129077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141709</xdr:rowOff>
    </xdr:from>
    <xdr:ext cx="534377" cy="259045"/>
    <xdr:sp macro="" textlink="">
      <xdr:nvSpPr>
        <xdr:cNvPr id="636" name="テキスト ボックス 635"/>
        <xdr:cNvSpPr txBox="1"/>
      </xdr:nvSpPr>
      <xdr:spPr>
        <a:xfrm>
          <a:off x="13436111" y="130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56384</xdr:rowOff>
    </xdr:from>
    <xdr:to>
      <xdr:col>18</xdr:col>
      <xdr:colOff>492125</xdr:colOff>
      <xdr:row>75</xdr:row>
      <xdr:rowOff>157984</xdr:rowOff>
    </xdr:to>
    <xdr:sp macro="" textlink="">
      <xdr:nvSpPr>
        <xdr:cNvPr id="637" name="円/楕円 636"/>
        <xdr:cNvSpPr/>
      </xdr:nvSpPr>
      <xdr:spPr>
        <a:xfrm>
          <a:off x="12763500" y="129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149111</xdr:rowOff>
    </xdr:from>
    <xdr:ext cx="534377" cy="259045"/>
    <xdr:sp macro="" textlink="">
      <xdr:nvSpPr>
        <xdr:cNvPr id="638" name="テキスト ボックス 637"/>
        <xdr:cNvSpPr txBox="1"/>
      </xdr:nvSpPr>
      <xdr:spPr>
        <a:xfrm>
          <a:off x="12547111" y="130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88018</xdr:rowOff>
    </xdr:from>
    <xdr:to>
      <xdr:col>23</xdr:col>
      <xdr:colOff>517525</xdr:colOff>
      <xdr:row>98</xdr:row>
      <xdr:rowOff>89010</xdr:rowOff>
    </xdr:to>
    <xdr:cxnSp macro="">
      <xdr:nvCxnSpPr>
        <xdr:cNvPr id="665" name="直線コネクタ 664"/>
        <xdr:cNvCxnSpPr/>
      </xdr:nvCxnSpPr>
      <xdr:spPr>
        <a:xfrm>
          <a:off x="15481300" y="16890118"/>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88018</xdr:rowOff>
    </xdr:from>
    <xdr:to>
      <xdr:col>22</xdr:col>
      <xdr:colOff>365125</xdr:colOff>
      <xdr:row>98</xdr:row>
      <xdr:rowOff>137802</xdr:rowOff>
    </xdr:to>
    <xdr:cxnSp macro="">
      <xdr:nvCxnSpPr>
        <xdr:cNvPr id="668" name="直線コネクタ 667"/>
        <xdr:cNvCxnSpPr/>
      </xdr:nvCxnSpPr>
      <xdr:spPr>
        <a:xfrm flipV="1">
          <a:off x="14592300" y="16890118"/>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132581</xdr:rowOff>
    </xdr:from>
    <xdr:to>
      <xdr:col>21</xdr:col>
      <xdr:colOff>161925</xdr:colOff>
      <xdr:row>98</xdr:row>
      <xdr:rowOff>137802</xdr:rowOff>
    </xdr:to>
    <xdr:cxnSp macro="">
      <xdr:nvCxnSpPr>
        <xdr:cNvPr id="671" name="直線コネクタ 670"/>
        <xdr:cNvCxnSpPr/>
      </xdr:nvCxnSpPr>
      <xdr:spPr>
        <a:xfrm>
          <a:off x="13703300" y="16934681"/>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145425</xdr:rowOff>
    </xdr:from>
    <xdr:ext cx="534377" cy="259045"/>
    <xdr:sp macro="" textlink="">
      <xdr:nvSpPr>
        <xdr:cNvPr id="673" name="テキスト ボックス 672"/>
        <xdr:cNvSpPr txBox="1"/>
      </xdr:nvSpPr>
      <xdr:spPr>
        <a:xfrm>
          <a:off x="14325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132581</xdr:rowOff>
    </xdr:from>
    <xdr:to>
      <xdr:col>19</xdr:col>
      <xdr:colOff>644525</xdr:colOff>
      <xdr:row>98</xdr:row>
      <xdr:rowOff>137181</xdr:rowOff>
    </xdr:to>
    <xdr:cxnSp macro="">
      <xdr:nvCxnSpPr>
        <xdr:cNvPr id="674" name="直線コネクタ 673"/>
        <xdr:cNvCxnSpPr/>
      </xdr:nvCxnSpPr>
      <xdr:spPr>
        <a:xfrm flipV="1">
          <a:off x="12814300" y="16934681"/>
          <a:ext cx="889000" cy="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102300</xdr:rowOff>
    </xdr:from>
    <xdr:ext cx="534377" cy="259045"/>
    <xdr:sp macro="" textlink="">
      <xdr:nvSpPr>
        <xdr:cNvPr id="676" name="テキスト ボックス 675"/>
        <xdr:cNvSpPr txBox="1"/>
      </xdr:nvSpPr>
      <xdr:spPr>
        <a:xfrm>
          <a:off x="13436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73734</xdr:rowOff>
    </xdr:from>
    <xdr:ext cx="534377" cy="259045"/>
    <xdr:sp macro="" textlink="">
      <xdr:nvSpPr>
        <xdr:cNvPr id="678" name="テキスト ボックス 677"/>
        <xdr:cNvSpPr txBox="1"/>
      </xdr:nvSpPr>
      <xdr:spPr>
        <a:xfrm>
          <a:off x="12547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38210</xdr:rowOff>
    </xdr:from>
    <xdr:to>
      <xdr:col>23</xdr:col>
      <xdr:colOff>568325</xdr:colOff>
      <xdr:row>98</xdr:row>
      <xdr:rowOff>139810</xdr:rowOff>
    </xdr:to>
    <xdr:sp macro="" textlink="">
      <xdr:nvSpPr>
        <xdr:cNvPr id="684" name="円/楕円 683"/>
        <xdr:cNvSpPr/>
      </xdr:nvSpPr>
      <xdr:spPr>
        <a:xfrm>
          <a:off x="16268700" y="168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534377" cy="259045"/>
    <xdr:sp macro="" textlink="">
      <xdr:nvSpPr>
        <xdr:cNvPr id="685" name="積立金該当値テキスト"/>
        <xdr:cNvSpPr txBox="1"/>
      </xdr:nvSpPr>
      <xdr:spPr>
        <a:xfrm>
          <a:off x="16370300" y="168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37218</xdr:rowOff>
    </xdr:from>
    <xdr:to>
      <xdr:col>22</xdr:col>
      <xdr:colOff>415925</xdr:colOff>
      <xdr:row>98</xdr:row>
      <xdr:rowOff>138818</xdr:rowOff>
    </xdr:to>
    <xdr:sp macro="" textlink="">
      <xdr:nvSpPr>
        <xdr:cNvPr id="686" name="円/楕円 685"/>
        <xdr:cNvSpPr/>
      </xdr:nvSpPr>
      <xdr:spPr>
        <a:xfrm>
          <a:off x="15430500" y="168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129945</xdr:rowOff>
    </xdr:from>
    <xdr:ext cx="534377" cy="259045"/>
    <xdr:sp macro="" textlink="">
      <xdr:nvSpPr>
        <xdr:cNvPr id="687" name="テキスト ボックス 686"/>
        <xdr:cNvSpPr txBox="1"/>
      </xdr:nvSpPr>
      <xdr:spPr>
        <a:xfrm>
          <a:off x="15214111" y="169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87002</xdr:rowOff>
    </xdr:from>
    <xdr:to>
      <xdr:col>21</xdr:col>
      <xdr:colOff>212725</xdr:colOff>
      <xdr:row>99</xdr:row>
      <xdr:rowOff>17152</xdr:rowOff>
    </xdr:to>
    <xdr:sp macro="" textlink="">
      <xdr:nvSpPr>
        <xdr:cNvPr id="688" name="円/楕円 687"/>
        <xdr:cNvSpPr/>
      </xdr:nvSpPr>
      <xdr:spPr>
        <a:xfrm>
          <a:off x="14541500" y="168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8279</xdr:rowOff>
    </xdr:from>
    <xdr:ext cx="378565" cy="259045"/>
    <xdr:sp macro="" textlink="">
      <xdr:nvSpPr>
        <xdr:cNvPr id="689" name="テキスト ボックス 688"/>
        <xdr:cNvSpPr txBox="1"/>
      </xdr:nvSpPr>
      <xdr:spPr>
        <a:xfrm>
          <a:off x="14403017" y="16981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81781</xdr:rowOff>
    </xdr:from>
    <xdr:to>
      <xdr:col>20</xdr:col>
      <xdr:colOff>9525</xdr:colOff>
      <xdr:row>99</xdr:row>
      <xdr:rowOff>11931</xdr:rowOff>
    </xdr:to>
    <xdr:sp macro="" textlink="">
      <xdr:nvSpPr>
        <xdr:cNvPr id="690" name="円/楕円 689"/>
        <xdr:cNvSpPr/>
      </xdr:nvSpPr>
      <xdr:spPr>
        <a:xfrm>
          <a:off x="13652500" y="1688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3058</xdr:rowOff>
    </xdr:from>
    <xdr:ext cx="469744" cy="259045"/>
    <xdr:sp macro="" textlink="">
      <xdr:nvSpPr>
        <xdr:cNvPr id="691" name="テキスト ボックス 690"/>
        <xdr:cNvSpPr txBox="1"/>
      </xdr:nvSpPr>
      <xdr:spPr>
        <a:xfrm>
          <a:off x="13468427" y="1697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86381</xdr:rowOff>
    </xdr:from>
    <xdr:to>
      <xdr:col>18</xdr:col>
      <xdr:colOff>492125</xdr:colOff>
      <xdr:row>99</xdr:row>
      <xdr:rowOff>16531</xdr:rowOff>
    </xdr:to>
    <xdr:sp macro="" textlink="">
      <xdr:nvSpPr>
        <xdr:cNvPr id="692" name="円/楕円 691"/>
        <xdr:cNvSpPr/>
      </xdr:nvSpPr>
      <xdr:spPr>
        <a:xfrm>
          <a:off x="12763500" y="168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7658</xdr:rowOff>
    </xdr:from>
    <xdr:ext cx="378565" cy="259045"/>
    <xdr:sp macro="" textlink="">
      <xdr:nvSpPr>
        <xdr:cNvPr id="693" name="テキスト ボックス 692"/>
        <xdr:cNvSpPr txBox="1"/>
      </xdr:nvSpPr>
      <xdr:spPr>
        <a:xfrm>
          <a:off x="12625017" y="1698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118440</xdr:rowOff>
    </xdr:from>
    <xdr:to>
      <xdr:col>32</xdr:col>
      <xdr:colOff>187325</xdr:colOff>
      <xdr:row>38</xdr:row>
      <xdr:rowOff>139700</xdr:rowOff>
    </xdr:to>
    <xdr:cxnSp macro="">
      <xdr:nvCxnSpPr>
        <xdr:cNvPr id="720" name="直線コネクタ 719"/>
        <xdr:cNvCxnSpPr/>
      </xdr:nvCxnSpPr>
      <xdr:spPr>
        <a:xfrm>
          <a:off x="21323300" y="6633540"/>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118440</xdr:rowOff>
    </xdr:from>
    <xdr:to>
      <xdr:col>31</xdr:col>
      <xdr:colOff>34925</xdr:colOff>
      <xdr:row>38</xdr:row>
      <xdr:rowOff>139700</xdr:rowOff>
    </xdr:to>
    <xdr:cxnSp macro="">
      <xdr:nvCxnSpPr>
        <xdr:cNvPr id="723" name="直線コネクタ 722"/>
        <xdr:cNvCxnSpPr/>
      </xdr:nvCxnSpPr>
      <xdr:spPr>
        <a:xfrm flipV="1">
          <a:off x="20434300" y="663354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28" name="テキスト ボックス 72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33" name="テキスト ボックス 732"/>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67640</xdr:rowOff>
    </xdr:from>
    <xdr:to>
      <xdr:col>31</xdr:col>
      <xdr:colOff>85725</xdr:colOff>
      <xdr:row>38</xdr:row>
      <xdr:rowOff>169240</xdr:rowOff>
    </xdr:to>
    <xdr:sp macro="" textlink="">
      <xdr:nvSpPr>
        <xdr:cNvPr id="741" name="円/楕円 740"/>
        <xdr:cNvSpPr/>
      </xdr:nvSpPr>
      <xdr:spPr>
        <a:xfrm>
          <a:off x="21272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160367</xdr:rowOff>
    </xdr:from>
    <xdr:ext cx="378565" cy="259045"/>
    <xdr:sp macro="" textlink="">
      <xdr:nvSpPr>
        <xdr:cNvPr id="742" name="テキスト ボックス 741"/>
        <xdr:cNvSpPr txBox="1"/>
      </xdr:nvSpPr>
      <xdr:spPr>
        <a:xfrm>
          <a:off x="21134017" y="6675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93370</xdr:rowOff>
    </xdr:from>
    <xdr:to>
      <xdr:col>32</xdr:col>
      <xdr:colOff>187325</xdr:colOff>
      <xdr:row>54</xdr:row>
      <xdr:rowOff>152121</xdr:rowOff>
    </xdr:to>
    <xdr:cxnSp macro="">
      <xdr:nvCxnSpPr>
        <xdr:cNvPr id="777" name="直線コネクタ 776"/>
        <xdr:cNvCxnSpPr/>
      </xdr:nvCxnSpPr>
      <xdr:spPr>
        <a:xfrm>
          <a:off x="21323300" y="9180220"/>
          <a:ext cx="838200" cy="2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34620</xdr:rowOff>
    </xdr:from>
    <xdr:to>
      <xdr:col>31</xdr:col>
      <xdr:colOff>34925</xdr:colOff>
      <xdr:row>53</xdr:row>
      <xdr:rowOff>93370</xdr:rowOff>
    </xdr:to>
    <xdr:cxnSp macro="">
      <xdr:nvCxnSpPr>
        <xdr:cNvPr id="780" name="直線コネクタ 779"/>
        <xdr:cNvCxnSpPr/>
      </xdr:nvCxnSpPr>
      <xdr:spPr>
        <a:xfrm>
          <a:off x="20434300" y="9121470"/>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82" name="テキスト ボックス 78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74168</xdr:rowOff>
    </xdr:from>
    <xdr:to>
      <xdr:col>29</xdr:col>
      <xdr:colOff>517525</xdr:colOff>
      <xdr:row>53</xdr:row>
      <xdr:rowOff>34620</xdr:rowOff>
    </xdr:to>
    <xdr:cxnSp macro="">
      <xdr:nvCxnSpPr>
        <xdr:cNvPr id="783" name="直線コネクタ 782"/>
        <xdr:cNvCxnSpPr/>
      </xdr:nvCxnSpPr>
      <xdr:spPr>
        <a:xfrm>
          <a:off x="19545300" y="8989568"/>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45648</xdr:rowOff>
    </xdr:from>
    <xdr:ext cx="469744" cy="259045"/>
    <xdr:sp macro="" textlink="">
      <xdr:nvSpPr>
        <xdr:cNvPr id="785" name="テキスト ボックス 784"/>
        <xdr:cNvSpPr txBox="1"/>
      </xdr:nvSpPr>
      <xdr:spPr>
        <a:xfrm>
          <a:off x="20199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168199</xdr:rowOff>
    </xdr:from>
    <xdr:to>
      <xdr:col>28</xdr:col>
      <xdr:colOff>314325</xdr:colOff>
      <xdr:row>52</xdr:row>
      <xdr:rowOff>74168</xdr:rowOff>
    </xdr:to>
    <xdr:cxnSp macro="">
      <xdr:nvCxnSpPr>
        <xdr:cNvPr id="786" name="直線コネクタ 785"/>
        <xdr:cNvCxnSpPr/>
      </xdr:nvCxnSpPr>
      <xdr:spPr>
        <a:xfrm>
          <a:off x="18656300" y="8912149"/>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29456</xdr:rowOff>
    </xdr:from>
    <xdr:ext cx="469744" cy="259045"/>
    <xdr:sp macro="" textlink="">
      <xdr:nvSpPr>
        <xdr:cNvPr id="788" name="テキスト ボックス 787"/>
        <xdr:cNvSpPr txBox="1"/>
      </xdr:nvSpPr>
      <xdr:spPr>
        <a:xfrm>
          <a:off x="19310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29532</xdr:rowOff>
    </xdr:from>
    <xdr:ext cx="469744" cy="259045"/>
    <xdr:sp macro="" textlink="">
      <xdr:nvSpPr>
        <xdr:cNvPr id="790" name="テキスト ボックス 789"/>
        <xdr:cNvSpPr txBox="1"/>
      </xdr:nvSpPr>
      <xdr:spPr>
        <a:xfrm>
          <a:off x="18421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101321</xdr:rowOff>
    </xdr:from>
    <xdr:to>
      <xdr:col>32</xdr:col>
      <xdr:colOff>238125</xdr:colOff>
      <xdr:row>55</xdr:row>
      <xdr:rowOff>31471</xdr:rowOff>
    </xdr:to>
    <xdr:sp macro="" textlink="">
      <xdr:nvSpPr>
        <xdr:cNvPr id="796" name="円/楕円 795"/>
        <xdr:cNvSpPr/>
      </xdr:nvSpPr>
      <xdr:spPr>
        <a:xfrm>
          <a:off x="22110700" y="93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124198</xdr:rowOff>
    </xdr:from>
    <xdr:ext cx="534377" cy="259045"/>
    <xdr:sp macro="" textlink="">
      <xdr:nvSpPr>
        <xdr:cNvPr id="797" name="貸付金該当値テキスト"/>
        <xdr:cNvSpPr txBox="1"/>
      </xdr:nvSpPr>
      <xdr:spPr>
        <a:xfrm>
          <a:off x="22212300" y="92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19,674</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42570</xdr:rowOff>
    </xdr:from>
    <xdr:to>
      <xdr:col>31</xdr:col>
      <xdr:colOff>85725</xdr:colOff>
      <xdr:row>53</xdr:row>
      <xdr:rowOff>144170</xdr:rowOff>
    </xdr:to>
    <xdr:sp macro="" textlink="">
      <xdr:nvSpPr>
        <xdr:cNvPr id="798" name="円/楕円 797"/>
        <xdr:cNvSpPr/>
      </xdr:nvSpPr>
      <xdr:spPr>
        <a:xfrm>
          <a:off x="21272500" y="912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160697</xdr:rowOff>
    </xdr:from>
    <xdr:ext cx="534377" cy="259045"/>
    <xdr:sp macro="" textlink="">
      <xdr:nvSpPr>
        <xdr:cNvPr id="799" name="テキスト ボックス 798"/>
        <xdr:cNvSpPr txBox="1"/>
      </xdr:nvSpPr>
      <xdr:spPr>
        <a:xfrm>
          <a:off x="21056111" y="890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25,716</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155270</xdr:rowOff>
    </xdr:from>
    <xdr:to>
      <xdr:col>29</xdr:col>
      <xdr:colOff>568325</xdr:colOff>
      <xdr:row>53</xdr:row>
      <xdr:rowOff>85420</xdr:rowOff>
    </xdr:to>
    <xdr:sp macro="" textlink="">
      <xdr:nvSpPr>
        <xdr:cNvPr id="800" name="円/楕円 799"/>
        <xdr:cNvSpPr/>
      </xdr:nvSpPr>
      <xdr:spPr>
        <a:xfrm>
          <a:off x="20383500" y="90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101947</xdr:rowOff>
    </xdr:from>
    <xdr:ext cx="534377" cy="259045"/>
    <xdr:sp macro="" textlink="">
      <xdr:nvSpPr>
        <xdr:cNvPr id="801" name="テキスト ボックス 800"/>
        <xdr:cNvSpPr txBox="1"/>
      </xdr:nvSpPr>
      <xdr:spPr>
        <a:xfrm>
          <a:off x="20167111" y="884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27,258</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23368</xdr:rowOff>
    </xdr:from>
    <xdr:to>
      <xdr:col>28</xdr:col>
      <xdr:colOff>365125</xdr:colOff>
      <xdr:row>52</xdr:row>
      <xdr:rowOff>124968</xdr:rowOff>
    </xdr:to>
    <xdr:sp macro="" textlink="">
      <xdr:nvSpPr>
        <xdr:cNvPr id="802" name="円/楕円 801"/>
        <xdr:cNvSpPr/>
      </xdr:nvSpPr>
      <xdr:spPr>
        <a:xfrm>
          <a:off x="19494500" y="893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141495</xdr:rowOff>
    </xdr:from>
    <xdr:ext cx="534377" cy="259045"/>
    <xdr:sp macro="" textlink="">
      <xdr:nvSpPr>
        <xdr:cNvPr id="803" name="テキスト ボックス 802"/>
        <xdr:cNvSpPr txBox="1"/>
      </xdr:nvSpPr>
      <xdr:spPr>
        <a:xfrm>
          <a:off x="19278111" y="871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30,720</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117399</xdr:rowOff>
    </xdr:from>
    <xdr:to>
      <xdr:col>27</xdr:col>
      <xdr:colOff>161925</xdr:colOff>
      <xdr:row>52</xdr:row>
      <xdr:rowOff>47549</xdr:rowOff>
    </xdr:to>
    <xdr:sp macro="" textlink="">
      <xdr:nvSpPr>
        <xdr:cNvPr id="804" name="円/楕円 803"/>
        <xdr:cNvSpPr/>
      </xdr:nvSpPr>
      <xdr:spPr>
        <a:xfrm>
          <a:off x="18605500" y="886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64076</xdr:rowOff>
    </xdr:from>
    <xdr:ext cx="534377" cy="259045"/>
    <xdr:sp macro="" textlink="">
      <xdr:nvSpPr>
        <xdr:cNvPr id="805" name="テキスト ボックス 804"/>
        <xdr:cNvSpPr txBox="1"/>
      </xdr:nvSpPr>
      <xdr:spPr>
        <a:xfrm>
          <a:off x="18389111" y="863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136061</xdr:rowOff>
    </xdr:from>
    <xdr:to>
      <xdr:col>32</xdr:col>
      <xdr:colOff>187325</xdr:colOff>
      <xdr:row>76</xdr:row>
      <xdr:rowOff>138195</xdr:rowOff>
    </xdr:to>
    <xdr:cxnSp macro="">
      <xdr:nvCxnSpPr>
        <xdr:cNvPr id="835" name="直線コネクタ 834"/>
        <xdr:cNvCxnSpPr/>
      </xdr:nvCxnSpPr>
      <xdr:spPr>
        <a:xfrm flipV="1">
          <a:off x="21323300" y="13166261"/>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138195</xdr:rowOff>
    </xdr:from>
    <xdr:to>
      <xdr:col>31</xdr:col>
      <xdr:colOff>34925</xdr:colOff>
      <xdr:row>77</xdr:row>
      <xdr:rowOff>29629</xdr:rowOff>
    </xdr:to>
    <xdr:cxnSp macro="">
      <xdr:nvCxnSpPr>
        <xdr:cNvPr id="838" name="直線コネクタ 837"/>
        <xdr:cNvCxnSpPr/>
      </xdr:nvCxnSpPr>
      <xdr:spPr>
        <a:xfrm flipV="1">
          <a:off x="20434300" y="13168395"/>
          <a:ext cx="889000" cy="6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29629</xdr:rowOff>
    </xdr:from>
    <xdr:to>
      <xdr:col>29</xdr:col>
      <xdr:colOff>517525</xdr:colOff>
      <xdr:row>77</xdr:row>
      <xdr:rowOff>89503</xdr:rowOff>
    </xdr:to>
    <xdr:cxnSp macro="">
      <xdr:nvCxnSpPr>
        <xdr:cNvPr id="841" name="直線コネクタ 840"/>
        <xdr:cNvCxnSpPr/>
      </xdr:nvCxnSpPr>
      <xdr:spPr>
        <a:xfrm flipV="1">
          <a:off x="19545300" y="13231279"/>
          <a:ext cx="889000" cy="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3" name="テキスト ボックス 84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89503</xdr:rowOff>
    </xdr:from>
    <xdr:to>
      <xdr:col>28</xdr:col>
      <xdr:colOff>314325</xdr:colOff>
      <xdr:row>77</xdr:row>
      <xdr:rowOff>95371</xdr:rowOff>
    </xdr:to>
    <xdr:cxnSp macro="">
      <xdr:nvCxnSpPr>
        <xdr:cNvPr id="844" name="直線コネクタ 843"/>
        <xdr:cNvCxnSpPr/>
      </xdr:nvCxnSpPr>
      <xdr:spPr>
        <a:xfrm flipV="1">
          <a:off x="18656300" y="1329115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46" name="テキスト ボックス 845"/>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48" name="テキスト ボックス 847"/>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85261</xdr:rowOff>
    </xdr:from>
    <xdr:to>
      <xdr:col>32</xdr:col>
      <xdr:colOff>238125</xdr:colOff>
      <xdr:row>77</xdr:row>
      <xdr:rowOff>15411</xdr:rowOff>
    </xdr:to>
    <xdr:sp macro="" textlink="">
      <xdr:nvSpPr>
        <xdr:cNvPr id="854" name="円/楕円 853"/>
        <xdr:cNvSpPr/>
      </xdr:nvSpPr>
      <xdr:spPr>
        <a:xfrm>
          <a:off x="22110700" y="131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63688</xdr:rowOff>
    </xdr:from>
    <xdr:ext cx="534377" cy="259045"/>
    <xdr:sp macro="" textlink="">
      <xdr:nvSpPr>
        <xdr:cNvPr id="855" name="繰出金該当値テキスト"/>
        <xdr:cNvSpPr txBox="1"/>
      </xdr:nvSpPr>
      <xdr:spPr>
        <a:xfrm>
          <a:off x="22212300" y="130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42,191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87395</xdr:rowOff>
    </xdr:from>
    <xdr:to>
      <xdr:col>31</xdr:col>
      <xdr:colOff>85725</xdr:colOff>
      <xdr:row>77</xdr:row>
      <xdr:rowOff>17545</xdr:rowOff>
    </xdr:to>
    <xdr:sp macro="" textlink="">
      <xdr:nvSpPr>
        <xdr:cNvPr id="856" name="円/楕円 855"/>
        <xdr:cNvSpPr/>
      </xdr:nvSpPr>
      <xdr:spPr>
        <a:xfrm>
          <a:off x="21272500" y="131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8672</xdr:rowOff>
    </xdr:from>
    <xdr:ext cx="534377" cy="259045"/>
    <xdr:sp macro="" textlink="">
      <xdr:nvSpPr>
        <xdr:cNvPr id="857" name="テキスト ボックス 856"/>
        <xdr:cNvSpPr txBox="1"/>
      </xdr:nvSpPr>
      <xdr:spPr>
        <a:xfrm>
          <a:off x="21056111" y="132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150279</xdr:rowOff>
    </xdr:from>
    <xdr:to>
      <xdr:col>29</xdr:col>
      <xdr:colOff>568325</xdr:colOff>
      <xdr:row>77</xdr:row>
      <xdr:rowOff>80429</xdr:rowOff>
    </xdr:to>
    <xdr:sp macro="" textlink="">
      <xdr:nvSpPr>
        <xdr:cNvPr id="858" name="円/楕円 857"/>
        <xdr:cNvSpPr/>
      </xdr:nvSpPr>
      <xdr:spPr>
        <a:xfrm>
          <a:off x="20383500" y="131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71556</xdr:rowOff>
    </xdr:from>
    <xdr:ext cx="534377" cy="259045"/>
    <xdr:sp macro="" textlink="">
      <xdr:nvSpPr>
        <xdr:cNvPr id="859" name="テキスト ボックス 858"/>
        <xdr:cNvSpPr txBox="1"/>
      </xdr:nvSpPr>
      <xdr:spPr>
        <a:xfrm>
          <a:off x="20167111" y="132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38703</xdr:rowOff>
    </xdr:from>
    <xdr:to>
      <xdr:col>28</xdr:col>
      <xdr:colOff>365125</xdr:colOff>
      <xdr:row>77</xdr:row>
      <xdr:rowOff>140303</xdr:rowOff>
    </xdr:to>
    <xdr:sp macro="" textlink="">
      <xdr:nvSpPr>
        <xdr:cNvPr id="860" name="円/楕円 859"/>
        <xdr:cNvSpPr/>
      </xdr:nvSpPr>
      <xdr:spPr>
        <a:xfrm>
          <a:off x="19494500" y="132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131430</xdr:rowOff>
    </xdr:from>
    <xdr:ext cx="534377" cy="259045"/>
    <xdr:sp macro="" textlink="">
      <xdr:nvSpPr>
        <xdr:cNvPr id="861" name="テキスト ボックス 860"/>
        <xdr:cNvSpPr txBox="1"/>
      </xdr:nvSpPr>
      <xdr:spPr>
        <a:xfrm>
          <a:off x="19278111" y="133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44571</xdr:rowOff>
    </xdr:from>
    <xdr:to>
      <xdr:col>27</xdr:col>
      <xdr:colOff>161925</xdr:colOff>
      <xdr:row>77</xdr:row>
      <xdr:rowOff>146171</xdr:rowOff>
    </xdr:to>
    <xdr:sp macro="" textlink="">
      <xdr:nvSpPr>
        <xdr:cNvPr id="862" name="円/楕円 861"/>
        <xdr:cNvSpPr/>
      </xdr:nvSpPr>
      <xdr:spPr>
        <a:xfrm>
          <a:off x="18605500" y="132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137298</xdr:rowOff>
    </xdr:from>
    <xdr:ext cx="534377" cy="259045"/>
    <xdr:sp macro="" textlink="">
      <xdr:nvSpPr>
        <xdr:cNvPr id="863" name="テキスト ボックス 862"/>
        <xdr:cNvSpPr txBox="1"/>
      </xdr:nvSpPr>
      <xdr:spPr>
        <a:xfrm>
          <a:off x="18389111" y="133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幹業務のうち消防事務、病院事務、ごみ処理事務、行政情報処理事務などを広域行政で執行しているため、類似団体と比較して、人件費・物件費等は低く、補助費等（広域行政負担金）は高くなる傾向がある。</a:t>
          </a:r>
        </a:p>
        <a:p>
          <a:r>
            <a:rPr kumimoji="1" lang="ja-JP" altLang="en-US" sz="1300">
              <a:latin typeface="ＭＳ Ｐゴシック"/>
            </a:rPr>
            <a:t>　人件費は、平成</a:t>
          </a:r>
          <a:r>
            <a:rPr kumimoji="1" lang="en-US" altLang="ja-JP" sz="1300">
              <a:latin typeface="ＭＳ Ｐゴシック"/>
            </a:rPr>
            <a:t>15</a:t>
          </a:r>
          <a:r>
            <a:rPr kumimoji="1" lang="ja-JP" altLang="en-US" sz="1300">
              <a:latin typeface="ＭＳ Ｐゴシック"/>
            </a:rPr>
            <a:t>年度からの集中改革プランによる取り組みにより職員数は計画的に削減してきたが、多様化する住民サービスに応えるためには、これ以上の職員数の削減は困難な状況にある。今後は各種業務の民間委託を進める中で、人件費と物件費の両者を総合的に勘案した経費削減となるよう努める。</a:t>
          </a:r>
        </a:p>
        <a:p>
          <a:r>
            <a:rPr kumimoji="1" lang="ja-JP" altLang="en-US" sz="1300">
              <a:latin typeface="ＭＳ Ｐゴシック"/>
            </a:rPr>
            <a:t>　補助費等は、第三セクター等の抜本的改革の取り組みにより大きく増加しているが、平成</a:t>
          </a:r>
          <a:r>
            <a:rPr kumimoji="1" lang="en-US" altLang="ja-JP" sz="1300">
              <a:latin typeface="ＭＳ Ｐゴシック"/>
            </a:rPr>
            <a:t>28</a:t>
          </a:r>
          <a:r>
            <a:rPr kumimoji="1" lang="ja-JP" altLang="en-US" sz="1300">
              <a:latin typeface="ＭＳ Ｐゴシック"/>
            </a:rPr>
            <a:t>年度のみの事情であり平成</a:t>
          </a:r>
          <a:r>
            <a:rPr kumimoji="1" lang="en-US" altLang="ja-JP" sz="1300">
              <a:latin typeface="ＭＳ Ｐゴシック"/>
            </a:rPr>
            <a:t>29</a:t>
          </a:r>
          <a:r>
            <a:rPr kumimoji="1" lang="ja-JP" altLang="en-US" sz="1300">
              <a:latin typeface="ＭＳ Ｐゴシック"/>
            </a:rPr>
            <a:t>年以降は従前の水準に戻る見込みである。</a:t>
          </a:r>
          <a:endParaRPr kumimoji="1" lang="en-US" altLang="ja-JP" sz="1300">
            <a:latin typeface="ＭＳ Ｐゴシック"/>
          </a:endParaRPr>
        </a:p>
        <a:p>
          <a:r>
            <a:rPr kumimoji="1" lang="ja-JP" altLang="en-US" sz="1300">
              <a:latin typeface="ＭＳ Ｐゴシック"/>
            </a:rPr>
            <a:t>　積立金について、当市における基金は経済事情の著しい変動等による財源不足に備えるだけの残高はなく、行財政改革プラン</a:t>
          </a:r>
          <a:r>
            <a:rPr kumimoji="1" lang="en-US" altLang="ja-JP" sz="1300">
              <a:latin typeface="ＭＳ Ｐゴシック"/>
            </a:rPr>
            <a:t>2016</a:t>
          </a:r>
          <a:r>
            <a:rPr kumimoji="1" lang="ja-JP" altLang="en-US" sz="1300">
              <a:latin typeface="ＭＳ Ｐゴシック"/>
            </a:rPr>
            <a:t>に掲げた財政調整基金残高の増額目標（毎年度平均</a:t>
          </a:r>
          <a:r>
            <a:rPr kumimoji="1" lang="en-US" altLang="ja-JP" sz="1300">
              <a:latin typeface="ＭＳ Ｐゴシック"/>
            </a:rPr>
            <a:t>1</a:t>
          </a:r>
          <a:r>
            <a:rPr kumimoji="1" lang="ja-JP" altLang="en-US" sz="1300">
              <a:latin typeface="ＭＳ Ｐゴシック"/>
            </a:rPr>
            <a:t>億円以上の増額）への取り組みにより、増額に向けて取り組んでいる。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33,207
32,668
165.86
18,276,012
17,955,385
305,858
8,959,502
20,661,160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191.8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38463</xdr:rowOff>
    </xdr:from>
    <xdr:to>
      <xdr:col>6</xdr:col>
      <xdr:colOff>511175</xdr:colOff>
      <xdr:row>37</xdr:row>
      <xdr:rowOff>98225</xdr:rowOff>
    </xdr:to>
    <xdr:cxnSp macro="">
      <xdr:nvCxnSpPr>
        <xdr:cNvPr id="63" name="直線コネクタ 62"/>
        <xdr:cNvCxnSpPr/>
      </xdr:nvCxnSpPr>
      <xdr:spPr>
        <a:xfrm>
          <a:off x="3797300" y="6382113"/>
          <a:ext cx="8382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38463</xdr:rowOff>
    </xdr:from>
    <xdr:to>
      <xdr:col>5</xdr:col>
      <xdr:colOff>358775</xdr:colOff>
      <xdr:row>37</xdr:row>
      <xdr:rowOff>136761</xdr:rowOff>
    </xdr:to>
    <xdr:cxnSp macro="">
      <xdr:nvCxnSpPr>
        <xdr:cNvPr id="66" name="直線コネクタ 65"/>
        <xdr:cNvCxnSpPr/>
      </xdr:nvCxnSpPr>
      <xdr:spPr>
        <a:xfrm flipV="1">
          <a:off x="2908300" y="638211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136761</xdr:rowOff>
    </xdr:from>
    <xdr:to>
      <xdr:col>4</xdr:col>
      <xdr:colOff>155575</xdr:colOff>
      <xdr:row>37</xdr:row>
      <xdr:rowOff>139700</xdr:rowOff>
    </xdr:to>
    <xdr:cxnSp macro="">
      <xdr:nvCxnSpPr>
        <xdr:cNvPr id="69" name="直線コネクタ 68"/>
        <xdr:cNvCxnSpPr/>
      </xdr:nvCxnSpPr>
      <xdr:spPr>
        <a:xfrm flipV="1">
          <a:off x="2019300" y="648041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45048</xdr:rowOff>
    </xdr:from>
    <xdr:ext cx="469744" cy="259045"/>
    <xdr:sp macro="" textlink="">
      <xdr:nvSpPr>
        <xdr:cNvPr id="71" name="テキスト ボックス 70"/>
        <xdr:cNvSpPr txBox="1"/>
      </xdr:nvSpPr>
      <xdr:spPr>
        <a:xfrm>
          <a:off x="2673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48260</xdr:rowOff>
    </xdr:from>
    <xdr:to>
      <xdr:col>2</xdr:col>
      <xdr:colOff>638175</xdr:colOff>
      <xdr:row>37</xdr:row>
      <xdr:rowOff>139700</xdr:rowOff>
    </xdr:to>
    <xdr:cxnSp macro="">
      <xdr:nvCxnSpPr>
        <xdr:cNvPr id="72" name="直線コネクタ 71"/>
        <xdr:cNvCxnSpPr/>
      </xdr:nvCxnSpPr>
      <xdr:spPr>
        <a:xfrm>
          <a:off x="1130300" y="63919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63989</xdr:rowOff>
    </xdr:from>
    <xdr:ext cx="469744" cy="259045"/>
    <xdr:sp macro="" textlink="">
      <xdr:nvSpPr>
        <xdr:cNvPr id="74" name="テキスト ボックス 73"/>
        <xdr:cNvSpPr txBox="1"/>
      </xdr:nvSpPr>
      <xdr:spPr>
        <a:xfrm>
          <a:off x="1784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167512</xdr:rowOff>
    </xdr:from>
    <xdr:ext cx="469744" cy="259045"/>
    <xdr:sp macro="" textlink="">
      <xdr:nvSpPr>
        <xdr:cNvPr id="76" name="テキスト ボックス 75"/>
        <xdr:cNvSpPr txBox="1"/>
      </xdr:nvSpPr>
      <xdr:spPr>
        <a:xfrm>
          <a:off x="895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47425</xdr:rowOff>
    </xdr:from>
    <xdr:to>
      <xdr:col>6</xdr:col>
      <xdr:colOff>561975</xdr:colOff>
      <xdr:row>37</xdr:row>
      <xdr:rowOff>149025</xdr:rowOff>
    </xdr:to>
    <xdr:sp macro="" textlink="">
      <xdr:nvSpPr>
        <xdr:cNvPr id="82" name="円/楕円 81"/>
        <xdr:cNvSpPr/>
      </xdr:nvSpPr>
      <xdr:spPr>
        <a:xfrm>
          <a:off x="4584700" y="63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25852</xdr:rowOff>
    </xdr:from>
    <xdr:ext cx="469744" cy="259045"/>
    <xdr:sp macro="" textlink="">
      <xdr:nvSpPr>
        <xdr:cNvPr id="83" name="議会費該当値テキスト"/>
        <xdr:cNvSpPr txBox="1"/>
      </xdr:nvSpPr>
      <xdr:spPr>
        <a:xfrm>
          <a:off x="4686300" y="63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159113</xdr:rowOff>
    </xdr:from>
    <xdr:to>
      <xdr:col>5</xdr:col>
      <xdr:colOff>409575</xdr:colOff>
      <xdr:row>37</xdr:row>
      <xdr:rowOff>89263</xdr:rowOff>
    </xdr:to>
    <xdr:sp macro="" textlink="">
      <xdr:nvSpPr>
        <xdr:cNvPr id="84" name="円/楕円 83"/>
        <xdr:cNvSpPr/>
      </xdr:nvSpPr>
      <xdr:spPr>
        <a:xfrm>
          <a:off x="3746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80390</xdr:rowOff>
    </xdr:from>
    <xdr:ext cx="469744" cy="259045"/>
    <xdr:sp macro="" textlink="">
      <xdr:nvSpPr>
        <xdr:cNvPr id="85" name="テキスト ボックス 84"/>
        <xdr:cNvSpPr txBox="1"/>
      </xdr:nvSpPr>
      <xdr:spPr>
        <a:xfrm>
          <a:off x="3562427" y="642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85961</xdr:rowOff>
    </xdr:from>
    <xdr:to>
      <xdr:col>4</xdr:col>
      <xdr:colOff>206375</xdr:colOff>
      <xdr:row>38</xdr:row>
      <xdr:rowOff>16111</xdr:rowOff>
    </xdr:to>
    <xdr:sp macro="" textlink="">
      <xdr:nvSpPr>
        <xdr:cNvPr id="86" name="円/楕円 85"/>
        <xdr:cNvSpPr/>
      </xdr:nvSpPr>
      <xdr:spPr>
        <a:xfrm>
          <a:off x="2857500" y="64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7238</xdr:rowOff>
    </xdr:from>
    <xdr:ext cx="469744" cy="259045"/>
    <xdr:sp macro="" textlink="">
      <xdr:nvSpPr>
        <xdr:cNvPr id="87" name="テキスト ボックス 86"/>
        <xdr:cNvSpPr txBox="1"/>
      </xdr:nvSpPr>
      <xdr:spPr>
        <a:xfrm>
          <a:off x="2673427" y="65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88900</xdr:rowOff>
    </xdr:from>
    <xdr:to>
      <xdr:col>3</xdr:col>
      <xdr:colOff>3175</xdr:colOff>
      <xdr:row>38</xdr:row>
      <xdr:rowOff>19050</xdr:rowOff>
    </xdr:to>
    <xdr:sp macro="" textlink="">
      <xdr:nvSpPr>
        <xdr:cNvPr id="88" name="円/楕円 87"/>
        <xdr:cNvSpPr/>
      </xdr:nvSpPr>
      <xdr:spPr>
        <a:xfrm>
          <a:off x="1968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10177</xdr:rowOff>
    </xdr:from>
    <xdr:ext cx="469744" cy="259045"/>
    <xdr:sp macro="" textlink="">
      <xdr:nvSpPr>
        <xdr:cNvPr id="89" name="テキスト ボックス 88"/>
        <xdr:cNvSpPr txBox="1"/>
      </xdr:nvSpPr>
      <xdr:spPr>
        <a:xfrm>
          <a:off x="1784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168910</xdr:rowOff>
    </xdr:from>
    <xdr:to>
      <xdr:col>1</xdr:col>
      <xdr:colOff>485775</xdr:colOff>
      <xdr:row>37</xdr:row>
      <xdr:rowOff>99060</xdr:rowOff>
    </xdr:to>
    <xdr:sp macro="" textlink="">
      <xdr:nvSpPr>
        <xdr:cNvPr id="90" name="円/楕円 89"/>
        <xdr:cNvSpPr/>
      </xdr:nvSpPr>
      <xdr:spPr>
        <a:xfrm>
          <a:off x="1079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90187</xdr:rowOff>
    </xdr:from>
    <xdr:ext cx="469744" cy="259045"/>
    <xdr:sp macro="" textlink="">
      <xdr:nvSpPr>
        <xdr:cNvPr id="91" name="テキスト ボックス 90"/>
        <xdr:cNvSpPr txBox="1"/>
      </xdr:nvSpPr>
      <xdr:spPr>
        <a:xfrm>
          <a:off x="8954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162743</xdr:rowOff>
    </xdr:from>
    <xdr:to>
      <xdr:col>6</xdr:col>
      <xdr:colOff>511175</xdr:colOff>
      <xdr:row>57</xdr:row>
      <xdr:rowOff>155008</xdr:rowOff>
    </xdr:to>
    <xdr:cxnSp macro="">
      <xdr:nvCxnSpPr>
        <xdr:cNvPr id="120" name="直線コネクタ 119"/>
        <xdr:cNvCxnSpPr/>
      </xdr:nvCxnSpPr>
      <xdr:spPr>
        <a:xfrm flipV="1">
          <a:off x="3797300" y="9763943"/>
          <a:ext cx="838200" cy="16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155008</xdr:rowOff>
    </xdr:from>
    <xdr:to>
      <xdr:col>5</xdr:col>
      <xdr:colOff>358775</xdr:colOff>
      <xdr:row>58</xdr:row>
      <xdr:rowOff>54150</xdr:rowOff>
    </xdr:to>
    <xdr:cxnSp macro="">
      <xdr:nvCxnSpPr>
        <xdr:cNvPr id="123" name="直線コネクタ 122"/>
        <xdr:cNvCxnSpPr/>
      </xdr:nvCxnSpPr>
      <xdr:spPr>
        <a:xfrm flipV="1">
          <a:off x="2908300" y="9927658"/>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29591</xdr:rowOff>
    </xdr:from>
    <xdr:to>
      <xdr:col>4</xdr:col>
      <xdr:colOff>155575</xdr:colOff>
      <xdr:row>58</xdr:row>
      <xdr:rowOff>54150</xdr:rowOff>
    </xdr:to>
    <xdr:cxnSp macro="">
      <xdr:nvCxnSpPr>
        <xdr:cNvPr id="126" name="直線コネクタ 125"/>
        <xdr:cNvCxnSpPr/>
      </xdr:nvCxnSpPr>
      <xdr:spPr>
        <a:xfrm>
          <a:off x="2019300" y="9973691"/>
          <a:ext cx="8890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590</xdr:rowOff>
    </xdr:from>
    <xdr:ext cx="534377" cy="259045"/>
    <xdr:sp macro="" textlink="">
      <xdr:nvSpPr>
        <xdr:cNvPr id="128" name="テキスト ボックス 127"/>
        <xdr:cNvSpPr txBox="1"/>
      </xdr:nvSpPr>
      <xdr:spPr>
        <a:xfrm>
          <a:off x="2641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29591</xdr:rowOff>
    </xdr:from>
    <xdr:to>
      <xdr:col>2</xdr:col>
      <xdr:colOff>638175</xdr:colOff>
      <xdr:row>58</xdr:row>
      <xdr:rowOff>70914</xdr:rowOff>
    </xdr:to>
    <xdr:cxnSp macro="">
      <xdr:nvCxnSpPr>
        <xdr:cNvPr id="129" name="直線コネクタ 128"/>
        <xdr:cNvCxnSpPr/>
      </xdr:nvCxnSpPr>
      <xdr:spPr>
        <a:xfrm flipV="1">
          <a:off x="1130300" y="9973691"/>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159806</xdr:rowOff>
    </xdr:from>
    <xdr:ext cx="534377" cy="259045"/>
    <xdr:sp macro="" textlink="">
      <xdr:nvSpPr>
        <xdr:cNvPr id="131" name="テキスト ボックス 130"/>
        <xdr:cNvSpPr txBox="1"/>
      </xdr:nvSpPr>
      <xdr:spPr>
        <a:xfrm>
          <a:off x="1752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156857</xdr:rowOff>
    </xdr:from>
    <xdr:ext cx="534377" cy="259045"/>
    <xdr:sp macro="" textlink="">
      <xdr:nvSpPr>
        <xdr:cNvPr id="133" name="テキスト ボックス 132"/>
        <xdr:cNvSpPr txBox="1"/>
      </xdr:nvSpPr>
      <xdr:spPr>
        <a:xfrm>
          <a:off x="863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111943</xdr:rowOff>
    </xdr:from>
    <xdr:to>
      <xdr:col>6</xdr:col>
      <xdr:colOff>561975</xdr:colOff>
      <xdr:row>57</xdr:row>
      <xdr:rowOff>42093</xdr:rowOff>
    </xdr:to>
    <xdr:sp macro="" textlink="">
      <xdr:nvSpPr>
        <xdr:cNvPr id="139" name="円/楕円 138"/>
        <xdr:cNvSpPr/>
      </xdr:nvSpPr>
      <xdr:spPr>
        <a:xfrm>
          <a:off x="4584700" y="97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134820</xdr:rowOff>
    </xdr:from>
    <xdr:ext cx="599010" cy="259045"/>
    <xdr:sp macro="" textlink="">
      <xdr:nvSpPr>
        <xdr:cNvPr id="140" name="総務費該当値テキスト"/>
        <xdr:cNvSpPr txBox="1"/>
      </xdr:nvSpPr>
      <xdr:spPr>
        <a:xfrm>
          <a:off x="4686300" y="956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104208</xdr:rowOff>
    </xdr:from>
    <xdr:to>
      <xdr:col>5</xdr:col>
      <xdr:colOff>409575</xdr:colOff>
      <xdr:row>58</xdr:row>
      <xdr:rowOff>34358</xdr:rowOff>
    </xdr:to>
    <xdr:sp macro="" textlink="">
      <xdr:nvSpPr>
        <xdr:cNvPr id="141" name="円/楕円 140"/>
        <xdr:cNvSpPr/>
      </xdr:nvSpPr>
      <xdr:spPr>
        <a:xfrm>
          <a:off x="3746500" y="98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25485</xdr:rowOff>
    </xdr:from>
    <xdr:ext cx="534377" cy="259045"/>
    <xdr:sp macro="" textlink="">
      <xdr:nvSpPr>
        <xdr:cNvPr id="142" name="テキスト ボックス 141"/>
        <xdr:cNvSpPr txBox="1"/>
      </xdr:nvSpPr>
      <xdr:spPr>
        <a:xfrm>
          <a:off x="3530111" y="99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3350</xdr:rowOff>
    </xdr:from>
    <xdr:to>
      <xdr:col>4</xdr:col>
      <xdr:colOff>206375</xdr:colOff>
      <xdr:row>58</xdr:row>
      <xdr:rowOff>104950</xdr:rowOff>
    </xdr:to>
    <xdr:sp macro="" textlink="">
      <xdr:nvSpPr>
        <xdr:cNvPr id="143" name="円/楕円 142"/>
        <xdr:cNvSpPr/>
      </xdr:nvSpPr>
      <xdr:spPr>
        <a:xfrm>
          <a:off x="2857500" y="99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96077</xdr:rowOff>
    </xdr:from>
    <xdr:ext cx="534377" cy="259045"/>
    <xdr:sp macro="" textlink="">
      <xdr:nvSpPr>
        <xdr:cNvPr id="144" name="テキスト ボックス 143"/>
        <xdr:cNvSpPr txBox="1"/>
      </xdr:nvSpPr>
      <xdr:spPr>
        <a:xfrm>
          <a:off x="2641111" y="1004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150241</xdr:rowOff>
    </xdr:from>
    <xdr:to>
      <xdr:col>3</xdr:col>
      <xdr:colOff>3175</xdr:colOff>
      <xdr:row>58</xdr:row>
      <xdr:rowOff>80391</xdr:rowOff>
    </xdr:to>
    <xdr:sp macro="" textlink="">
      <xdr:nvSpPr>
        <xdr:cNvPr id="145" name="円/楕円 144"/>
        <xdr:cNvSpPr/>
      </xdr:nvSpPr>
      <xdr:spPr>
        <a:xfrm>
          <a:off x="1968500" y="99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71518</xdr:rowOff>
    </xdr:from>
    <xdr:ext cx="534377" cy="259045"/>
    <xdr:sp macro="" textlink="">
      <xdr:nvSpPr>
        <xdr:cNvPr id="146" name="テキスト ボックス 145"/>
        <xdr:cNvSpPr txBox="1"/>
      </xdr:nvSpPr>
      <xdr:spPr>
        <a:xfrm>
          <a:off x="1752111" y="100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20114</xdr:rowOff>
    </xdr:from>
    <xdr:to>
      <xdr:col>1</xdr:col>
      <xdr:colOff>485775</xdr:colOff>
      <xdr:row>58</xdr:row>
      <xdr:rowOff>121714</xdr:rowOff>
    </xdr:to>
    <xdr:sp macro="" textlink="">
      <xdr:nvSpPr>
        <xdr:cNvPr id="147" name="円/楕円 146"/>
        <xdr:cNvSpPr/>
      </xdr:nvSpPr>
      <xdr:spPr>
        <a:xfrm>
          <a:off x="1079500" y="99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112841</xdr:rowOff>
    </xdr:from>
    <xdr:ext cx="534377" cy="259045"/>
    <xdr:sp macro="" textlink="">
      <xdr:nvSpPr>
        <xdr:cNvPr id="148" name="テキスト ボックス 147"/>
        <xdr:cNvSpPr txBox="1"/>
      </xdr:nvSpPr>
      <xdr:spPr>
        <a:xfrm>
          <a:off x="863111" y="100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46541</xdr:rowOff>
    </xdr:from>
    <xdr:to>
      <xdr:col>6</xdr:col>
      <xdr:colOff>511175</xdr:colOff>
      <xdr:row>78</xdr:row>
      <xdr:rowOff>117819</xdr:rowOff>
    </xdr:to>
    <xdr:cxnSp macro="">
      <xdr:nvCxnSpPr>
        <xdr:cNvPr id="178" name="直線コネクタ 177"/>
        <xdr:cNvCxnSpPr/>
      </xdr:nvCxnSpPr>
      <xdr:spPr>
        <a:xfrm flipV="1">
          <a:off x="3797300" y="13419641"/>
          <a:ext cx="8382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117819</xdr:rowOff>
    </xdr:from>
    <xdr:to>
      <xdr:col>5</xdr:col>
      <xdr:colOff>358775</xdr:colOff>
      <xdr:row>78</xdr:row>
      <xdr:rowOff>135871</xdr:rowOff>
    </xdr:to>
    <xdr:cxnSp macro="">
      <xdr:nvCxnSpPr>
        <xdr:cNvPr id="181" name="直線コネクタ 180"/>
        <xdr:cNvCxnSpPr/>
      </xdr:nvCxnSpPr>
      <xdr:spPr>
        <a:xfrm flipV="1">
          <a:off x="2908300" y="13490919"/>
          <a:ext cx="889000" cy="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135871</xdr:rowOff>
    </xdr:from>
    <xdr:to>
      <xdr:col>4</xdr:col>
      <xdr:colOff>155575</xdr:colOff>
      <xdr:row>78</xdr:row>
      <xdr:rowOff>153031</xdr:rowOff>
    </xdr:to>
    <xdr:cxnSp macro="">
      <xdr:nvCxnSpPr>
        <xdr:cNvPr id="184" name="直線コネクタ 183"/>
        <xdr:cNvCxnSpPr/>
      </xdr:nvCxnSpPr>
      <xdr:spPr>
        <a:xfrm flipV="1">
          <a:off x="2019300" y="13508971"/>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140348</xdr:rowOff>
    </xdr:from>
    <xdr:to>
      <xdr:col>2</xdr:col>
      <xdr:colOff>638175</xdr:colOff>
      <xdr:row>78</xdr:row>
      <xdr:rowOff>153031</xdr:rowOff>
    </xdr:to>
    <xdr:cxnSp macro="">
      <xdr:nvCxnSpPr>
        <xdr:cNvPr id="187" name="直線コネクタ 186"/>
        <xdr:cNvCxnSpPr/>
      </xdr:nvCxnSpPr>
      <xdr:spPr>
        <a:xfrm>
          <a:off x="1130300" y="13513448"/>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167191</xdr:rowOff>
    </xdr:from>
    <xdr:to>
      <xdr:col>6</xdr:col>
      <xdr:colOff>561975</xdr:colOff>
      <xdr:row>78</xdr:row>
      <xdr:rowOff>97341</xdr:rowOff>
    </xdr:to>
    <xdr:sp macro="" textlink="">
      <xdr:nvSpPr>
        <xdr:cNvPr id="197" name="円/楕円 196"/>
        <xdr:cNvSpPr/>
      </xdr:nvSpPr>
      <xdr:spPr>
        <a:xfrm>
          <a:off x="4584700" y="1336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128789</xdr:rowOff>
    </xdr:from>
    <xdr:ext cx="599010" cy="259045"/>
    <xdr:sp macro="" textlink="">
      <xdr:nvSpPr>
        <xdr:cNvPr id="198" name="民生費該当値テキスト"/>
        <xdr:cNvSpPr txBox="1"/>
      </xdr:nvSpPr>
      <xdr:spPr>
        <a:xfrm>
          <a:off x="4686300" y="1333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67019</xdr:rowOff>
    </xdr:from>
    <xdr:to>
      <xdr:col>5</xdr:col>
      <xdr:colOff>409575</xdr:colOff>
      <xdr:row>78</xdr:row>
      <xdr:rowOff>168619</xdr:rowOff>
    </xdr:to>
    <xdr:sp macro="" textlink="">
      <xdr:nvSpPr>
        <xdr:cNvPr id="199" name="円/楕円 198"/>
        <xdr:cNvSpPr/>
      </xdr:nvSpPr>
      <xdr:spPr>
        <a:xfrm>
          <a:off x="3746500" y="134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159746</xdr:rowOff>
    </xdr:from>
    <xdr:ext cx="599010" cy="259045"/>
    <xdr:sp macro="" textlink="">
      <xdr:nvSpPr>
        <xdr:cNvPr id="200" name="テキスト ボックス 199"/>
        <xdr:cNvSpPr txBox="1"/>
      </xdr:nvSpPr>
      <xdr:spPr>
        <a:xfrm>
          <a:off x="3497794" y="1353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85071</xdr:rowOff>
    </xdr:from>
    <xdr:to>
      <xdr:col>4</xdr:col>
      <xdr:colOff>206375</xdr:colOff>
      <xdr:row>79</xdr:row>
      <xdr:rowOff>15221</xdr:rowOff>
    </xdr:to>
    <xdr:sp macro="" textlink="">
      <xdr:nvSpPr>
        <xdr:cNvPr id="201" name="円/楕円 200"/>
        <xdr:cNvSpPr/>
      </xdr:nvSpPr>
      <xdr:spPr>
        <a:xfrm>
          <a:off x="2857500" y="134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6348</xdr:rowOff>
    </xdr:from>
    <xdr:ext cx="599010" cy="259045"/>
    <xdr:sp macro="" textlink="">
      <xdr:nvSpPr>
        <xdr:cNvPr id="202" name="テキスト ボックス 201"/>
        <xdr:cNvSpPr txBox="1"/>
      </xdr:nvSpPr>
      <xdr:spPr>
        <a:xfrm>
          <a:off x="2608794" y="1355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102231</xdr:rowOff>
    </xdr:from>
    <xdr:to>
      <xdr:col>3</xdr:col>
      <xdr:colOff>3175</xdr:colOff>
      <xdr:row>79</xdr:row>
      <xdr:rowOff>32381</xdr:rowOff>
    </xdr:to>
    <xdr:sp macro="" textlink="">
      <xdr:nvSpPr>
        <xdr:cNvPr id="203" name="円/楕円 202"/>
        <xdr:cNvSpPr/>
      </xdr:nvSpPr>
      <xdr:spPr>
        <a:xfrm>
          <a:off x="1968500" y="134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23508</xdr:rowOff>
    </xdr:from>
    <xdr:ext cx="599010" cy="259045"/>
    <xdr:sp macro="" textlink="">
      <xdr:nvSpPr>
        <xdr:cNvPr id="204" name="テキスト ボックス 203"/>
        <xdr:cNvSpPr txBox="1"/>
      </xdr:nvSpPr>
      <xdr:spPr>
        <a:xfrm>
          <a:off x="1719794" y="1356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89548</xdr:rowOff>
    </xdr:from>
    <xdr:to>
      <xdr:col>1</xdr:col>
      <xdr:colOff>485775</xdr:colOff>
      <xdr:row>79</xdr:row>
      <xdr:rowOff>19698</xdr:rowOff>
    </xdr:to>
    <xdr:sp macro="" textlink="">
      <xdr:nvSpPr>
        <xdr:cNvPr id="205" name="円/楕円 204"/>
        <xdr:cNvSpPr/>
      </xdr:nvSpPr>
      <xdr:spPr>
        <a:xfrm>
          <a:off x="1079500" y="134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10825</xdr:rowOff>
    </xdr:from>
    <xdr:ext cx="599010" cy="259045"/>
    <xdr:sp macro="" textlink="">
      <xdr:nvSpPr>
        <xdr:cNvPr id="206" name="テキスト ボックス 205"/>
        <xdr:cNvSpPr txBox="1"/>
      </xdr:nvSpPr>
      <xdr:spPr>
        <a:xfrm>
          <a:off x="830794" y="135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10833</xdr:rowOff>
    </xdr:from>
    <xdr:to>
      <xdr:col>6</xdr:col>
      <xdr:colOff>511175</xdr:colOff>
      <xdr:row>96</xdr:row>
      <xdr:rowOff>17641</xdr:rowOff>
    </xdr:to>
    <xdr:cxnSp macro="">
      <xdr:nvCxnSpPr>
        <xdr:cNvPr id="235" name="直線コネクタ 234"/>
        <xdr:cNvCxnSpPr/>
      </xdr:nvCxnSpPr>
      <xdr:spPr>
        <a:xfrm flipV="1">
          <a:off x="3797300" y="16470033"/>
          <a:ext cx="8382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163348</xdr:rowOff>
    </xdr:from>
    <xdr:to>
      <xdr:col>5</xdr:col>
      <xdr:colOff>358775</xdr:colOff>
      <xdr:row>96</xdr:row>
      <xdr:rowOff>17641</xdr:rowOff>
    </xdr:to>
    <xdr:cxnSp macro="">
      <xdr:nvCxnSpPr>
        <xdr:cNvPr id="238" name="直線コネクタ 237"/>
        <xdr:cNvCxnSpPr/>
      </xdr:nvCxnSpPr>
      <xdr:spPr>
        <a:xfrm>
          <a:off x="2908300" y="16451098"/>
          <a:ext cx="8890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155054</xdr:rowOff>
    </xdr:from>
    <xdr:to>
      <xdr:col>4</xdr:col>
      <xdr:colOff>155575</xdr:colOff>
      <xdr:row>95</xdr:row>
      <xdr:rowOff>163348</xdr:rowOff>
    </xdr:to>
    <xdr:cxnSp macro="">
      <xdr:nvCxnSpPr>
        <xdr:cNvPr id="241" name="直線コネクタ 240"/>
        <xdr:cNvCxnSpPr/>
      </xdr:nvCxnSpPr>
      <xdr:spPr>
        <a:xfrm>
          <a:off x="2019300" y="16442804"/>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26243</xdr:rowOff>
    </xdr:from>
    <xdr:ext cx="534377" cy="259045"/>
    <xdr:sp macro="" textlink="">
      <xdr:nvSpPr>
        <xdr:cNvPr id="243" name="テキスト ボックス 242"/>
        <xdr:cNvSpPr txBox="1"/>
      </xdr:nvSpPr>
      <xdr:spPr>
        <a:xfrm>
          <a:off x="2641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155054</xdr:rowOff>
    </xdr:from>
    <xdr:to>
      <xdr:col>2</xdr:col>
      <xdr:colOff>638175</xdr:colOff>
      <xdr:row>95</xdr:row>
      <xdr:rowOff>161265</xdr:rowOff>
    </xdr:to>
    <xdr:cxnSp macro="">
      <xdr:nvCxnSpPr>
        <xdr:cNvPr id="244" name="直線コネクタ 243"/>
        <xdr:cNvCxnSpPr/>
      </xdr:nvCxnSpPr>
      <xdr:spPr>
        <a:xfrm flipV="1">
          <a:off x="1130300" y="16442804"/>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38473</xdr:rowOff>
    </xdr:from>
    <xdr:ext cx="534377" cy="259045"/>
    <xdr:sp macro="" textlink="">
      <xdr:nvSpPr>
        <xdr:cNvPr id="246" name="テキスト ボックス 245"/>
        <xdr:cNvSpPr txBox="1"/>
      </xdr:nvSpPr>
      <xdr:spPr>
        <a:xfrm>
          <a:off x="1752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28948</xdr:rowOff>
    </xdr:from>
    <xdr:ext cx="534377" cy="259045"/>
    <xdr:sp macro="" textlink="">
      <xdr:nvSpPr>
        <xdr:cNvPr id="248" name="テキスト ボックス 247"/>
        <xdr:cNvSpPr txBox="1"/>
      </xdr:nvSpPr>
      <xdr:spPr>
        <a:xfrm>
          <a:off x="863111" y="161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131483</xdr:rowOff>
    </xdr:from>
    <xdr:to>
      <xdr:col>6</xdr:col>
      <xdr:colOff>561975</xdr:colOff>
      <xdr:row>96</xdr:row>
      <xdr:rowOff>61633</xdr:rowOff>
    </xdr:to>
    <xdr:sp macro="" textlink="">
      <xdr:nvSpPr>
        <xdr:cNvPr id="254" name="円/楕円 253"/>
        <xdr:cNvSpPr/>
      </xdr:nvSpPr>
      <xdr:spPr>
        <a:xfrm>
          <a:off x="4584700" y="164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154360</xdr:rowOff>
    </xdr:from>
    <xdr:ext cx="534377" cy="259045"/>
    <xdr:sp macro="" textlink="">
      <xdr:nvSpPr>
        <xdr:cNvPr id="255" name="衛生費該当値テキスト"/>
        <xdr:cNvSpPr txBox="1"/>
      </xdr:nvSpPr>
      <xdr:spPr>
        <a:xfrm>
          <a:off x="4686300" y="162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138291</xdr:rowOff>
    </xdr:from>
    <xdr:to>
      <xdr:col>5</xdr:col>
      <xdr:colOff>409575</xdr:colOff>
      <xdr:row>96</xdr:row>
      <xdr:rowOff>68441</xdr:rowOff>
    </xdr:to>
    <xdr:sp macro="" textlink="">
      <xdr:nvSpPr>
        <xdr:cNvPr id="256" name="円/楕円 255"/>
        <xdr:cNvSpPr/>
      </xdr:nvSpPr>
      <xdr:spPr>
        <a:xfrm>
          <a:off x="3746500" y="164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59568</xdr:rowOff>
    </xdr:from>
    <xdr:ext cx="534377" cy="259045"/>
    <xdr:sp macro="" textlink="">
      <xdr:nvSpPr>
        <xdr:cNvPr id="257" name="テキスト ボックス 256"/>
        <xdr:cNvSpPr txBox="1"/>
      </xdr:nvSpPr>
      <xdr:spPr>
        <a:xfrm>
          <a:off x="3530111" y="1651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112548</xdr:rowOff>
    </xdr:from>
    <xdr:to>
      <xdr:col>4</xdr:col>
      <xdr:colOff>206375</xdr:colOff>
      <xdr:row>96</xdr:row>
      <xdr:rowOff>42698</xdr:rowOff>
    </xdr:to>
    <xdr:sp macro="" textlink="">
      <xdr:nvSpPr>
        <xdr:cNvPr id="258" name="円/楕円 257"/>
        <xdr:cNvSpPr/>
      </xdr:nvSpPr>
      <xdr:spPr>
        <a:xfrm>
          <a:off x="2857500" y="1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33825</xdr:rowOff>
    </xdr:from>
    <xdr:ext cx="534377" cy="259045"/>
    <xdr:sp macro="" textlink="">
      <xdr:nvSpPr>
        <xdr:cNvPr id="259" name="テキスト ボックス 258"/>
        <xdr:cNvSpPr txBox="1"/>
      </xdr:nvSpPr>
      <xdr:spPr>
        <a:xfrm>
          <a:off x="2641111" y="1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104254</xdr:rowOff>
    </xdr:from>
    <xdr:to>
      <xdr:col>3</xdr:col>
      <xdr:colOff>3175</xdr:colOff>
      <xdr:row>96</xdr:row>
      <xdr:rowOff>34404</xdr:rowOff>
    </xdr:to>
    <xdr:sp macro="" textlink="">
      <xdr:nvSpPr>
        <xdr:cNvPr id="260" name="円/楕円 259"/>
        <xdr:cNvSpPr/>
      </xdr:nvSpPr>
      <xdr:spPr>
        <a:xfrm>
          <a:off x="1968500" y="163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25531</xdr:rowOff>
    </xdr:from>
    <xdr:ext cx="534377" cy="259045"/>
    <xdr:sp macro="" textlink="">
      <xdr:nvSpPr>
        <xdr:cNvPr id="261" name="テキスト ボックス 260"/>
        <xdr:cNvSpPr txBox="1"/>
      </xdr:nvSpPr>
      <xdr:spPr>
        <a:xfrm>
          <a:off x="1752111" y="164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110465</xdr:rowOff>
    </xdr:from>
    <xdr:to>
      <xdr:col>1</xdr:col>
      <xdr:colOff>485775</xdr:colOff>
      <xdr:row>96</xdr:row>
      <xdr:rowOff>40615</xdr:rowOff>
    </xdr:to>
    <xdr:sp macro="" textlink="">
      <xdr:nvSpPr>
        <xdr:cNvPr id="262" name="円/楕円 261"/>
        <xdr:cNvSpPr/>
      </xdr:nvSpPr>
      <xdr:spPr>
        <a:xfrm>
          <a:off x="1079500" y="163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31742</xdr:rowOff>
    </xdr:from>
    <xdr:ext cx="534377" cy="259045"/>
    <xdr:sp macro="" textlink="">
      <xdr:nvSpPr>
        <xdr:cNvPr id="263" name="テキスト ボックス 262"/>
        <xdr:cNvSpPr txBox="1"/>
      </xdr:nvSpPr>
      <xdr:spPr>
        <a:xfrm>
          <a:off x="863111" y="1649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140653</xdr:rowOff>
    </xdr:from>
    <xdr:to>
      <xdr:col>15</xdr:col>
      <xdr:colOff>180975</xdr:colOff>
      <xdr:row>38</xdr:row>
      <xdr:rowOff>144653</xdr:rowOff>
    </xdr:to>
    <xdr:cxnSp macro="">
      <xdr:nvCxnSpPr>
        <xdr:cNvPr id="292" name="直線コネクタ 291"/>
        <xdr:cNvCxnSpPr/>
      </xdr:nvCxnSpPr>
      <xdr:spPr>
        <a:xfrm flipV="1">
          <a:off x="9639300" y="6655753"/>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138367</xdr:rowOff>
    </xdr:from>
    <xdr:to>
      <xdr:col>14</xdr:col>
      <xdr:colOff>28575</xdr:colOff>
      <xdr:row>38</xdr:row>
      <xdr:rowOff>144653</xdr:rowOff>
    </xdr:to>
    <xdr:cxnSp macro="">
      <xdr:nvCxnSpPr>
        <xdr:cNvPr id="295" name="直線コネクタ 294"/>
        <xdr:cNvCxnSpPr/>
      </xdr:nvCxnSpPr>
      <xdr:spPr>
        <a:xfrm>
          <a:off x="8750300" y="6653467"/>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71501</xdr:rowOff>
    </xdr:from>
    <xdr:to>
      <xdr:col>12</xdr:col>
      <xdr:colOff>511175</xdr:colOff>
      <xdr:row>38</xdr:row>
      <xdr:rowOff>138367</xdr:rowOff>
    </xdr:to>
    <xdr:cxnSp macro="">
      <xdr:nvCxnSpPr>
        <xdr:cNvPr id="298" name="直線コネクタ 297"/>
        <xdr:cNvCxnSpPr/>
      </xdr:nvCxnSpPr>
      <xdr:spPr>
        <a:xfrm>
          <a:off x="7861300" y="6586601"/>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0" name="テキスト ボックス 299"/>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48451</xdr:rowOff>
    </xdr:from>
    <xdr:to>
      <xdr:col>11</xdr:col>
      <xdr:colOff>307975</xdr:colOff>
      <xdr:row>38</xdr:row>
      <xdr:rowOff>71501</xdr:rowOff>
    </xdr:to>
    <xdr:cxnSp macro="">
      <xdr:nvCxnSpPr>
        <xdr:cNvPr id="301" name="直線コネクタ 300"/>
        <xdr:cNvCxnSpPr/>
      </xdr:nvCxnSpPr>
      <xdr:spPr>
        <a:xfrm>
          <a:off x="6972300" y="6392101"/>
          <a:ext cx="889000" cy="19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3" name="テキスト ボックス 302"/>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5" name="テキスト ボックス 304"/>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89853</xdr:rowOff>
    </xdr:from>
    <xdr:to>
      <xdr:col>15</xdr:col>
      <xdr:colOff>231775</xdr:colOff>
      <xdr:row>39</xdr:row>
      <xdr:rowOff>20003</xdr:rowOff>
    </xdr:to>
    <xdr:sp macro="" textlink="">
      <xdr:nvSpPr>
        <xdr:cNvPr id="311" name="円/楕円 310"/>
        <xdr:cNvSpPr/>
      </xdr:nvSpPr>
      <xdr:spPr>
        <a:xfrm>
          <a:off x="10426700" y="66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4780</xdr:rowOff>
    </xdr:from>
    <xdr:ext cx="378565" cy="259045"/>
    <xdr:sp macro="" textlink="">
      <xdr:nvSpPr>
        <xdr:cNvPr id="312" name="労働費該当値テキスト"/>
        <xdr:cNvSpPr txBox="1"/>
      </xdr:nvSpPr>
      <xdr:spPr>
        <a:xfrm>
          <a:off x="10528300" y="6519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93853</xdr:rowOff>
    </xdr:from>
    <xdr:to>
      <xdr:col>14</xdr:col>
      <xdr:colOff>79375</xdr:colOff>
      <xdr:row>39</xdr:row>
      <xdr:rowOff>24003</xdr:rowOff>
    </xdr:to>
    <xdr:sp macro="" textlink="">
      <xdr:nvSpPr>
        <xdr:cNvPr id="313" name="円/楕円 312"/>
        <xdr:cNvSpPr/>
      </xdr:nvSpPr>
      <xdr:spPr>
        <a:xfrm>
          <a:off x="95885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15130</xdr:rowOff>
    </xdr:from>
    <xdr:ext cx="378565" cy="259045"/>
    <xdr:sp macro="" textlink="">
      <xdr:nvSpPr>
        <xdr:cNvPr id="314" name="テキスト ボックス 313"/>
        <xdr:cNvSpPr txBox="1"/>
      </xdr:nvSpPr>
      <xdr:spPr>
        <a:xfrm>
          <a:off x="9450017" y="6701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87567</xdr:rowOff>
    </xdr:from>
    <xdr:to>
      <xdr:col>12</xdr:col>
      <xdr:colOff>561975</xdr:colOff>
      <xdr:row>39</xdr:row>
      <xdr:rowOff>17717</xdr:rowOff>
    </xdr:to>
    <xdr:sp macro="" textlink="">
      <xdr:nvSpPr>
        <xdr:cNvPr id="315" name="円/楕円 314"/>
        <xdr:cNvSpPr/>
      </xdr:nvSpPr>
      <xdr:spPr>
        <a:xfrm>
          <a:off x="8699500" y="66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8844</xdr:rowOff>
    </xdr:from>
    <xdr:ext cx="378565" cy="259045"/>
    <xdr:sp macro="" textlink="">
      <xdr:nvSpPr>
        <xdr:cNvPr id="316" name="テキスト ボックス 315"/>
        <xdr:cNvSpPr txBox="1"/>
      </xdr:nvSpPr>
      <xdr:spPr>
        <a:xfrm>
          <a:off x="8561017" y="669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20701</xdr:rowOff>
    </xdr:from>
    <xdr:to>
      <xdr:col>11</xdr:col>
      <xdr:colOff>358775</xdr:colOff>
      <xdr:row>38</xdr:row>
      <xdr:rowOff>122301</xdr:rowOff>
    </xdr:to>
    <xdr:sp macro="" textlink="">
      <xdr:nvSpPr>
        <xdr:cNvPr id="317" name="円/楕円 316"/>
        <xdr:cNvSpPr/>
      </xdr:nvSpPr>
      <xdr:spPr>
        <a:xfrm>
          <a:off x="78105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113428</xdr:rowOff>
    </xdr:from>
    <xdr:ext cx="378565" cy="259045"/>
    <xdr:sp macro="" textlink="">
      <xdr:nvSpPr>
        <xdr:cNvPr id="318" name="テキスト ボックス 317"/>
        <xdr:cNvSpPr txBox="1"/>
      </xdr:nvSpPr>
      <xdr:spPr>
        <a:xfrm>
          <a:off x="7672017" y="6628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169101</xdr:rowOff>
    </xdr:from>
    <xdr:to>
      <xdr:col>10</xdr:col>
      <xdr:colOff>155575</xdr:colOff>
      <xdr:row>37</xdr:row>
      <xdr:rowOff>99251</xdr:rowOff>
    </xdr:to>
    <xdr:sp macro="" textlink="">
      <xdr:nvSpPr>
        <xdr:cNvPr id="319" name="円/楕円 318"/>
        <xdr:cNvSpPr/>
      </xdr:nvSpPr>
      <xdr:spPr>
        <a:xfrm>
          <a:off x="6921500" y="63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90378</xdr:rowOff>
    </xdr:from>
    <xdr:ext cx="469744" cy="259045"/>
    <xdr:sp macro="" textlink="">
      <xdr:nvSpPr>
        <xdr:cNvPr id="320" name="テキスト ボックス 319"/>
        <xdr:cNvSpPr txBox="1"/>
      </xdr:nvSpPr>
      <xdr:spPr>
        <a:xfrm>
          <a:off x="6737427" y="643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39801</xdr:rowOff>
    </xdr:from>
    <xdr:to>
      <xdr:col>15</xdr:col>
      <xdr:colOff>180975</xdr:colOff>
      <xdr:row>57</xdr:row>
      <xdr:rowOff>47727</xdr:rowOff>
    </xdr:to>
    <xdr:cxnSp macro="">
      <xdr:nvCxnSpPr>
        <xdr:cNvPr id="349" name="直線コネクタ 348"/>
        <xdr:cNvCxnSpPr/>
      </xdr:nvCxnSpPr>
      <xdr:spPr>
        <a:xfrm>
          <a:off x="9639300" y="9812451"/>
          <a:ext cx="8382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39801</xdr:rowOff>
    </xdr:from>
    <xdr:to>
      <xdr:col>14</xdr:col>
      <xdr:colOff>28575</xdr:colOff>
      <xdr:row>57</xdr:row>
      <xdr:rowOff>72936</xdr:rowOff>
    </xdr:to>
    <xdr:cxnSp macro="">
      <xdr:nvCxnSpPr>
        <xdr:cNvPr id="352" name="直線コネクタ 351"/>
        <xdr:cNvCxnSpPr/>
      </xdr:nvCxnSpPr>
      <xdr:spPr>
        <a:xfrm flipV="1">
          <a:off x="8750300" y="9812451"/>
          <a:ext cx="889000" cy="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62446</xdr:rowOff>
    </xdr:from>
    <xdr:to>
      <xdr:col>12</xdr:col>
      <xdr:colOff>511175</xdr:colOff>
      <xdr:row>57</xdr:row>
      <xdr:rowOff>72936</xdr:rowOff>
    </xdr:to>
    <xdr:cxnSp macro="">
      <xdr:nvCxnSpPr>
        <xdr:cNvPr id="355" name="直線コネクタ 354"/>
        <xdr:cNvCxnSpPr/>
      </xdr:nvCxnSpPr>
      <xdr:spPr>
        <a:xfrm>
          <a:off x="7861300" y="9835096"/>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62446</xdr:rowOff>
    </xdr:from>
    <xdr:to>
      <xdr:col>11</xdr:col>
      <xdr:colOff>307975</xdr:colOff>
      <xdr:row>57</xdr:row>
      <xdr:rowOff>91707</xdr:rowOff>
    </xdr:to>
    <xdr:cxnSp macro="">
      <xdr:nvCxnSpPr>
        <xdr:cNvPr id="358" name="直線コネクタ 357"/>
        <xdr:cNvCxnSpPr/>
      </xdr:nvCxnSpPr>
      <xdr:spPr>
        <a:xfrm flipV="1">
          <a:off x="6972300" y="9835096"/>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168377</xdr:rowOff>
    </xdr:from>
    <xdr:to>
      <xdr:col>15</xdr:col>
      <xdr:colOff>231775</xdr:colOff>
      <xdr:row>57</xdr:row>
      <xdr:rowOff>98527</xdr:rowOff>
    </xdr:to>
    <xdr:sp macro="" textlink="">
      <xdr:nvSpPr>
        <xdr:cNvPr id="368" name="円/楕円 367"/>
        <xdr:cNvSpPr/>
      </xdr:nvSpPr>
      <xdr:spPr>
        <a:xfrm>
          <a:off x="10426700" y="97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19804</xdr:rowOff>
    </xdr:from>
    <xdr:ext cx="534377" cy="259045"/>
    <xdr:sp macro="" textlink="">
      <xdr:nvSpPr>
        <xdr:cNvPr id="369" name="農林水産業費該当値テキスト"/>
        <xdr:cNvSpPr txBox="1"/>
      </xdr:nvSpPr>
      <xdr:spPr>
        <a:xfrm>
          <a:off x="10528300" y="96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26,742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160451</xdr:rowOff>
    </xdr:from>
    <xdr:to>
      <xdr:col>14</xdr:col>
      <xdr:colOff>79375</xdr:colOff>
      <xdr:row>57</xdr:row>
      <xdr:rowOff>90601</xdr:rowOff>
    </xdr:to>
    <xdr:sp macro="" textlink="">
      <xdr:nvSpPr>
        <xdr:cNvPr id="370" name="円/楕円 369"/>
        <xdr:cNvSpPr/>
      </xdr:nvSpPr>
      <xdr:spPr>
        <a:xfrm>
          <a:off x="9588500" y="97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107128</xdr:rowOff>
    </xdr:from>
    <xdr:ext cx="534377" cy="259045"/>
    <xdr:sp macro="" textlink="">
      <xdr:nvSpPr>
        <xdr:cNvPr id="371" name="テキスト ボックス 370"/>
        <xdr:cNvSpPr txBox="1"/>
      </xdr:nvSpPr>
      <xdr:spPr>
        <a:xfrm>
          <a:off x="9372111" y="95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22136</xdr:rowOff>
    </xdr:from>
    <xdr:to>
      <xdr:col>12</xdr:col>
      <xdr:colOff>561975</xdr:colOff>
      <xdr:row>57</xdr:row>
      <xdr:rowOff>123736</xdr:rowOff>
    </xdr:to>
    <xdr:sp macro="" textlink="">
      <xdr:nvSpPr>
        <xdr:cNvPr id="372" name="円/楕円 371"/>
        <xdr:cNvSpPr/>
      </xdr:nvSpPr>
      <xdr:spPr>
        <a:xfrm>
          <a:off x="8699500" y="97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114863</xdr:rowOff>
    </xdr:from>
    <xdr:ext cx="534377" cy="259045"/>
    <xdr:sp macro="" textlink="">
      <xdr:nvSpPr>
        <xdr:cNvPr id="373" name="テキスト ボックス 372"/>
        <xdr:cNvSpPr txBox="1"/>
      </xdr:nvSpPr>
      <xdr:spPr>
        <a:xfrm>
          <a:off x="8483111" y="98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11646</xdr:rowOff>
    </xdr:from>
    <xdr:to>
      <xdr:col>11</xdr:col>
      <xdr:colOff>358775</xdr:colOff>
      <xdr:row>57</xdr:row>
      <xdr:rowOff>113246</xdr:rowOff>
    </xdr:to>
    <xdr:sp macro="" textlink="">
      <xdr:nvSpPr>
        <xdr:cNvPr id="374" name="円/楕円 373"/>
        <xdr:cNvSpPr/>
      </xdr:nvSpPr>
      <xdr:spPr>
        <a:xfrm>
          <a:off x="7810500" y="97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104373</xdr:rowOff>
    </xdr:from>
    <xdr:ext cx="534377" cy="259045"/>
    <xdr:sp macro="" textlink="">
      <xdr:nvSpPr>
        <xdr:cNvPr id="375" name="テキスト ボックス 374"/>
        <xdr:cNvSpPr txBox="1"/>
      </xdr:nvSpPr>
      <xdr:spPr>
        <a:xfrm>
          <a:off x="7594111" y="98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40907</xdr:rowOff>
    </xdr:from>
    <xdr:to>
      <xdr:col>10</xdr:col>
      <xdr:colOff>155575</xdr:colOff>
      <xdr:row>57</xdr:row>
      <xdr:rowOff>142507</xdr:rowOff>
    </xdr:to>
    <xdr:sp macro="" textlink="">
      <xdr:nvSpPr>
        <xdr:cNvPr id="376" name="円/楕円 375"/>
        <xdr:cNvSpPr/>
      </xdr:nvSpPr>
      <xdr:spPr>
        <a:xfrm>
          <a:off x="6921500" y="98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133634</xdr:rowOff>
    </xdr:from>
    <xdr:ext cx="534377" cy="259045"/>
    <xdr:sp macro="" textlink="">
      <xdr:nvSpPr>
        <xdr:cNvPr id="377" name="テキスト ボックス 376"/>
        <xdr:cNvSpPr txBox="1"/>
      </xdr:nvSpPr>
      <xdr:spPr>
        <a:xfrm>
          <a:off x="6705111" y="99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60702</xdr:rowOff>
    </xdr:from>
    <xdr:to>
      <xdr:col>15</xdr:col>
      <xdr:colOff>180975</xdr:colOff>
      <xdr:row>72</xdr:row>
      <xdr:rowOff>101524</xdr:rowOff>
    </xdr:to>
    <xdr:cxnSp macro="">
      <xdr:nvCxnSpPr>
        <xdr:cNvPr id="408" name="直線コネクタ 407"/>
        <xdr:cNvCxnSpPr/>
      </xdr:nvCxnSpPr>
      <xdr:spPr>
        <a:xfrm flipV="1">
          <a:off x="9639300" y="12062202"/>
          <a:ext cx="838200" cy="3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101524</xdr:rowOff>
    </xdr:from>
    <xdr:to>
      <xdr:col>14</xdr:col>
      <xdr:colOff>28575</xdr:colOff>
      <xdr:row>72</xdr:row>
      <xdr:rowOff>110766</xdr:rowOff>
    </xdr:to>
    <xdr:cxnSp macro="">
      <xdr:nvCxnSpPr>
        <xdr:cNvPr id="411" name="直線コネクタ 410"/>
        <xdr:cNvCxnSpPr/>
      </xdr:nvCxnSpPr>
      <xdr:spPr>
        <a:xfrm flipV="1">
          <a:off x="8750300" y="12445924"/>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55052</xdr:rowOff>
    </xdr:from>
    <xdr:to>
      <xdr:col>12</xdr:col>
      <xdr:colOff>511175</xdr:colOff>
      <xdr:row>72</xdr:row>
      <xdr:rowOff>110766</xdr:rowOff>
    </xdr:to>
    <xdr:cxnSp macro="">
      <xdr:nvCxnSpPr>
        <xdr:cNvPr id="414" name="直線コネクタ 413"/>
        <xdr:cNvCxnSpPr/>
      </xdr:nvCxnSpPr>
      <xdr:spPr>
        <a:xfrm>
          <a:off x="7861300" y="12228002"/>
          <a:ext cx="889000" cy="2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50410</xdr:rowOff>
    </xdr:from>
    <xdr:ext cx="534377" cy="259045"/>
    <xdr:sp macro="" textlink="">
      <xdr:nvSpPr>
        <xdr:cNvPr id="416" name="テキスト ボックス 415"/>
        <xdr:cNvSpPr txBox="1"/>
      </xdr:nvSpPr>
      <xdr:spPr>
        <a:xfrm>
          <a:off x="8483111" y="132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55052</xdr:rowOff>
    </xdr:from>
    <xdr:to>
      <xdr:col>11</xdr:col>
      <xdr:colOff>307975</xdr:colOff>
      <xdr:row>71</xdr:row>
      <xdr:rowOff>66287</xdr:rowOff>
    </xdr:to>
    <xdr:cxnSp macro="">
      <xdr:nvCxnSpPr>
        <xdr:cNvPr id="417" name="直線コネクタ 416"/>
        <xdr:cNvCxnSpPr/>
      </xdr:nvCxnSpPr>
      <xdr:spPr>
        <a:xfrm flipV="1">
          <a:off x="6972300" y="12228002"/>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61123</xdr:rowOff>
    </xdr:from>
    <xdr:ext cx="534377" cy="259045"/>
    <xdr:sp macro="" textlink="">
      <xdr:nvSpPr>
        <xdr:cNvPr id="419" name="テキスト ボックス 418"/>
        <xdr:cNvSpPr txBox="1"/>
      </xdr:nvSpPr>
      <xdr:spPr>
        <a:xfrm>
          <a:off x="7594111" y="132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56452</xdr:rowOff>
    </xdr:from>
    <xdr:ext cx="534377" cy="259045"/>
    <xdr:sp macro="" textlink="">
      <xdr:nvSpPr>
        <xdr:cNvPr id="421" name="テキスト ボックス 420"/>
        <xdr:cNvSpPr txBox="1"/>
      </xdr:nvSpPr>
      <xdr:spPr>
        <a:xfrm>
          <a:off x="6705111" y="132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9902</xdr:rowOff>
    </xdr:from>
    <xdr:to>
      <xdr:col>15</xdr:col>
      <xdr:colOff>231775</xdr:colOff>
      <xdr:row>70</xdr:row>
      <xdr:rowOff>111502</xdr:rowOff>
    </xdr:to>
    <xdr:sp macro="" textlink="">
      <xdr:nvSpPr>
        <xdr:cNvPr id="427" name="円/楕円 426"/>
        <xdr:cNvSpPr/>
      </xdr:nvSpPr>
      <xdr:spPr>
        <a:xfrm>
          <a:off x="10426700" y="120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101591</xdr:rowOff>
    </xdr:from>
    <xdr:ext cx="534377" cy="259045"/>
    <xdr:sp macro="" textlink="">
      <xdr:nvSpPr>
        <xdr:cNvPr id="428" name="商工費該当値テキスト"/>
        <xdr:cNvSpPr txBox="1"/>
      </xdr:nvSpPr>
      <xdr:spPr>
        <a:xfrm>
          <a:off x="10528300" y="119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48,419</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50724</xdr:rowOff>
    </xdr:from>
    <xdr:to>
      <xdr:col>14</xdr:col>
      <xdr:colOff>79375</xdr:colOff>
      <xdr:row>72</xdr:row>
      <xdr:rowOff>152324</xdr:rowOff>
    </xdr:to>
    <xdr:sp macro="" textlink="">
      <xdr:nvSpPr>
        <xdr:cNvPr id="429" name="円/楕円 428"/>
        <xdr:cNvSpPr/>
      </xdr:nvSpPr>
      <xdr:spPr>
        <a:xfrm>
          <a:off x="9588500" y="123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168851</xdr:rowOff>
    </xdr:from>
    <xdr:ext cx="534377" cy="259045"/>
    <xdr:sp macro="" textlink="">
      <xdr:nvSpPr>
        <xdr:cNvPr id="430" name="テキスト ボックス 429"/>
        <xdr:cNvSpPr txBox="1"/>
      </xdr:nvSpPr>
      <xdr:spPr>
        <a:xfrm>
          <a:off x="9372111" y="121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36,669</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59966</xdr:rowOff>
    </xdr:from>
    <xdr:to>
      <xdr:col>12</xdr:col>
      <xdr:colOff>561975</xdr:colOff>
      <xdr:row>72</xdr:row>
      <xdr:rowOff>161566</xdr:rowOff>
    </xdr:to>
    <xdr:sp macro="" textlink="">
      <xdr:nvSpPr>
        <xdr:cNvPr id="431" name="円/楕円 430"/>
        <xdr:cNvSpPr/>
      </xdr:nvSpPr>
      <xdr:spPr>
        <a:xfrm>
          <a:off x="8699500" y="124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6643</xdr:rowOff>
    </xdr:from>
    <xdr:ext cx="534377" cy="259045"/>
    <xdr:sp macro="" textlink="">
      <xdr:nvSpPr>
        <xdr:cNvPr id="432" name="テキスト ボックス 431"/>
        <xdr:cNvSpPr txBox="1"/>
      </xdr:nvSpPr>
      <xdr:spPr>
        <a:xfrm>
          <a:off x="8483111" y="1217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36,386</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4252</xdr:rowOff>
    </xdr:from>
    <xdr:to>
      <xdr:col>11</xdr:col>
      <xdr:colOff>358775</xdr:colOff>
      <xdr:row>71</xdr:row>
      <xdr:rowOff>105852</xdr:rowOff>
    </xdr:to>
    <xdr:sp macro="" textlink="">
      <xdr:nvSpPr>
        <xdr:cNvPr id="433" name="円/楕円 432"/>
        <xdr:cNvSpPr/>
      </xdr:nvSpPr>
      <xdr:spPr>
        <a:xfrm>
          <a:off x="7810500" y="121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122379</xdr:rowOff>
    </xdr:from>
    <xdr:ext cx="534377" cy="259045"/>
    <xdr:sp macro="" textlink="">
      <xdr:nvSpPr>
        <xdr:cNvPr id="434" name="テキスト ボックス 433"/>
        <xdr:cNvSpPr txBox="1"/>
      </xdr:nvSpPr>
      <xdr:spPr>
        <a:xfrm>
          <a:off x="7594111" y="1195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43,342</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15487</xdr:rowOff>
    </xdr:from>
    <xdr:to>
      <xdr:col>10</xdr:col>
      <xdr:colOff>155575</xdr:colOff>
      <xdr:row>71</xdr:row>
      <xdr:rowOff>117087</xdr:rowOff>
    </xdr:to>
    <xdr:sp macro="" textlink="">
      <xdr:nvSpPr>
        <xdr:cNvPr id="435" name="円/楕円 434"/>
        <xdr:cNvSpPr/>
      </xdr:nvSpPr>
      <xdr:spPr>
        <a:xfrm>
          <a:off x="6921500" y="121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133614</xdr:rowOff>
    </xdr:from>
    <xdr:ext cx="534377" cy="259045"/>
    <xdr:sp macro="" textlink="">
      <xdr:nvSpPr>
        <xdr:cNvPr id="436" name="テキスト ボックス 435"/>
        <xdr:cNvSpPr txBox="1"/>
      </xdr:nvSpPr>
      <xdr:spPr>
        <a:xfrm>
          <a:off x="6705111" y="1196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6662</xdr:rowOff>
    </xdr:from>
    <xdr:to>
      <xdr:col>15</xdr:col>
      <xdr:colOff>180975</xdr:colOff>
      <xdr:row>99</xdr:row>
      <xdr:rowOff>21810</xdr:rowOff>
    </xdr:to>
    <xdr:cxnSp macro="">
      <xdr:nvCxnSpPr>
        <xdr:cNvPr id="467" name="直線コネクタ 466"/>
        <xdr:cNvCxnSpPr/>
      </xdr:nvCxnSpPr>
      <xdr:spPr>
        <a:xfrm flipV="1">
          <a:off x="9639300" y="16980212"/>
          <a:ext cx="8382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21810</xdr:rowOff>
    </xdr:from>
    <xdr:to>
      <xdr:col>14</xdr:col>
      <xdr:colOff>28575</xdr:colOff>
      <xdr:row>99</xdr:row>
      <xdr:rowOff>36837</xdr:rowOff>
    </xdr:to>
    <xdr:cxnSp macro="">
      <xdr:nvCxnSpPr>
        <xdr:cNvPr id="470" name="直線コネクタ 469"/>
        <xdr:cNvCxnSpPr/>
      </xdr:nvCxnSpPr>
      <xdr:spPr>
        <a:xfrm flipV="1">
          <a:off x="8750300" y="16995360"/>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36837</xdr:rowOff>
    </xdr:from>
    <xdr:to>
      <xdr:col>12</xdr:col>
      <xdr:colOff>511175</xdr:colOff>
      <xdr:row>99</xdr:row>
      <xdr:rowOff>38334</xdr:rowOff>
    </xdr:to>
    <xdr:cxnSp macro="">
      <xdr:nvCxnSpPr>
        <xdr:cNvPr id="473" name="直線コネクタ 472"/>
        <xdr:cNvCxnSpPr/>
      </xdr:nvCxnSpPr>
      <xdr:spPr>
        <a:xfrm flipV="1">
          <a:off x="7861300" y="17010387"/>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78134</xdr:rowOff>
    </xdr:from>
    <xdr:ext cx="534377" cy="259045"/>
    <xdr:sp macro="" textlink="">
      <xdr:nvSpPr>
        <xdr:cNvPr id="475" name="テキスト ボックス 474"/>
        <xdr:cNvSpPr txBox="1"/>
      </xdr:nvSpPr>
      <xdr:spPr>
        <a:xfrm>
          <a:off x="8483111" y="167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35083</xdr:rowOff>
    </xdr:from>
    <xdr:to>
      <xdr:col>11</xdr:col>
      <xdr:colOff>307975</xdr:colOff>
      <xdr:row>99</xdr:row>
      <xdr:rowOff>38334</xdr:rowOff>
    </xdr:to>
    <xdr:cxnSp macro="">
      <xdr:nvCxnSpPr>
        <xdr:cNvPr id="476" name="直線コネクタ 475"/>
        <xdr:cNvCxnSpPr/>
      </xdr:nvCxnSpPr>
      <xdr:spPr>
        <a:xfrm>
          <a:off x="6972300" y="17008633"/>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73648</xdr:rowOff>
    </xdr:from>
    <xdr:ext cx="534377" cy="259045"/>
    <xdr:sp macro="" textlink="">
      <xdr:nvSpPr>
        <xdr:cNvPr id="478" name="テキスト ボックス 477"/>
        <xdr:cNvSpPr txBox="1"/>
      </xdr:nvSpPr>
      <xdr:spPr>
        <a:xfrm>
          <a:off x="7594111" y="16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85955</xdr:rowOff>
    </xdr:from>
    <xdr:ext cx="534377" cy="259045"/>
    <xdr:sp macro="" textlink="">
      <xdr:nvSpPr>
        <xdr:cNvPr id="480" name="テキスト ボックス 479"/>
        <xdr:cNvSpPr txBox="1"/>
      </xdr:nvSpPr>
      <xdr:spPr>
        <a:xfrm>
          <a:off x="6705111" y="167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127312</xdr:rowOff>
    </xdr:from>
    <xdr:to>
      <xdr:col>15</xdr:col>
      <xdr:colOff>231775</xdr:colOff>
      <xdr:row>99</xdr:row>
      <xdr:rowOff>57462</xdr:rowOff>
    </xdr:to>
    <xdr:sp macro="" textlink="">
      <xdr:nvSpPr>
        <xdr:cNvPr id="486" name="円/楕円 485"/>
        <xdr:cNvSpPr/>
      </xdr:nvSpPr>
      <xdr:spPr>
        <a:xfrm>
          <a:off x="10426700" y="169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86689</xdr:rowOff>
    </xdr:from>
    <xdr:ext cx="534377" cy="259045"/>
    <xdr:sp macro="" textlink="">
      <xdr:nvSpPr>
        <xdr:cNvPr id="487" name="土木費該当値テキスト"/>
        <xdr:cNvSpPr txBox="1"/>
      </xdr:nvSpPr>
      <xdr:spPr>
        <a:xfrm>
          <a:off x="10528300" y="167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142460</xdr:rowOff>
    </xdr:from>
    <xdr:to>
      <xdr:col>14</xdr:col>
      <xdr:colOff>79375</xdr:colOff>
      <xdr:row>99</xdr:row>
      <xdr:rowOff>72610</xdr:rowOff>
    </xdr:to>
    <xdr:sp macro="" textlink="">
      <xdr:nvSpPr>
        <xdr:cNvPr id="488" name="円/楕円 487"/>
        <xdr:cNvSpPr/>
      </xdr:nvSpPr>
      <xdr:spPr>
        <a:xfrm>
          <a:off x="9588500" y="1694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63737</xdr:rowOff>
    </xdr:from>
    <xdr:ext cx="534377" cy="259045"/>
    <xdr:sp macro="" textlink="">
      <xdr:nvSpPr>
        <xdr:cNvPr id="489" name="テキスト ボックス 488"/>
        <xdr:cNvSpPr txBox="1"/>
      </xdr:nvSpPr>
      <xdr:spPr>
        <a:xfrm>
          <a:off x="9372111" y="1703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157487</xdr:rowOff>
    </xdr:from>
    <xdr:to>
      <xdr:col>12</xdr:col>
      <xdr:colOff>561975</xdr:colOff>
      <xdr:row>99</xdr:row>
      <xdr:rowOff>87637</xdr:rowOff>
    </xdr:to>
    <xdr:sp macro="" textlink="">
      <xdr:nvSpPr>
        <xdr:cNvPr id="490" name="円/楕円 489"/>
        <xdr:cNvSpPr/>
      </xdr:nvSpPr>
      <xdr:spPr>
        <a:xfrm>
          <a:off x="8699500" y="1695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78764</xdr:rowOff>
    </xdr:from>
    <xdr:ext cx="534377" cy="259045"/>
    <xdr:sp macro="" textlink="">
      <xdr:nvSpPr>
        <xdr:cNvPr id="491" name="テキスト ボックス 490"/>
        <xdr:cNvSpPr txBox="1"/>
      </xdr:nvSpPr>
      <xdr:spPr>
        <a:xfrm>
          <a:off x="8483111" y="1705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158984</xdr:rowOff>
    </xdr:from>
    <xdr:to>
      <xdr:col>11</xdr:col>
      <xdr:colOff>358775</xdr:colOff>
      <xdr:row>99</xdr:row>
      <xdr:rowOff>89134</xdr:rowOff>
    </xdr:to>
    <xdr:sp macro="" textlink="">
      <xdr:nvSpPr>
        <xdr:cNvPr id="492" name="円/楕円 491"/>
        <xdr:cNvSpPr/>
      </xdr:nvSpPr>
      <xdr:spPr>
        <a:xfrm>
          <a:off x="7810500" y="169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80261</xdr:rowOff>
    </xdr:from>
    <xdr:ext cx="534377" cy="259045"/>
    <xdr:sp macro="" textlink="">
      <xdr:nvSpPr>
        <xdr:cNvPr id="493" name="テキスト ボックス 492"/>
        <xdr:cNvSpPr txBox="1"/>
      </xdr:nvSpPr>
      <xdr:spPr>
        <a:xfrm>
          <a:off x="7594111" y="170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155733</xdr:rowOff>
    </xdr:from>
    <xdr:to>
      <xdr:col>10</xdr:col>
      <xdr:colOff>155575</xdr:colOff>
      <xdr:row>99</xdr:row>
      <xdr:rowOff>85883</xdr:rowOff>
    </xdr:to>
    <xdr:sp macro="" textlink="">
      <xdr:nvSpPr>
        <xdr:cNvPr id="494" name="円/楕円 493"/>
        <xdr:cNvSpPr/>
      </xdr:nvSpPr>
      <xdr:spPr>
        <a:xfrm>
          <a:off x="6921500" y="169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77010</xdr:rowOff>
    </xdr:from>
    <xdr:ext cx="534377" cy="259045"/>
    <xdr:sp macro="" textlink="">
      <xdr:nvSpPr>
        <xdr:cNvPr id="495" name="テキスト ボックス 494"/>
        <xdr:cNvSpPr txBox="1"/>
      </xdr:nvSpPr>
      <xdr:spPr>
        <a:xfrm>
          <a:off x="6705111" y="170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116973</xdr:rowOff>
    </xdr:from>
    <xdr:to>
      <xdr:col>23</xdr:col>
      <xdr:colOff>517525</xdr:colOff>
      <xdr:row>37</xdr:row>
      <xdr:rowOff>145567</xdr:rowOff>
    </xdr:to>
    <xdr:cxnSp macro="">
      <xdr:nvCxnSpPr>
        <xdr:cNvPr id="524" name="直線コネクタ 523"/>
        <xdr:cNvCxnSpPr/>
      </xdr:nvCxnSpPr>
      <xdr:spPr>
        <a:xfrm>
          <a:off x="15481300" y="6460623"/>
          <a:ext cx="8382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69920</xdr:rowOff>
    </xdr:from>
    <xdr:to>
      <xdr:col>22</xdr:col>
      <xdr:colOff>365125</xdr:colOff>
      <xdr:row>37</xdr:row>
      <xdr:rowOff>116973</xdr:rowOff>
    </xdr:to>
    <xdr:cxnSp macro="">
      <xdr:nvCxnSpPr>
        <xdr:cNvPr id="527" name="直線コネクタ 526"/>
        <xdr:cNvCxnSpPr/>
      </xdr:nvCxnSpPr>
      <xdr:spPr>
        <a:xfrm>
          <a:off x="14592300" y="6413570"/>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69920</xdr:rowOff>
    </xdr:from>
    <xdr:to>
      <xdr:col>21</xdr:col>
      <xdr:colOff>161925</xdr:colOff>
      <xdr:row>37</xdr:row>
      <xdr:rowOff>106896</xdr:rowOff>
    </xdr:to>
    <xdr:cxnSp macro="">
      <xdr:nvCxnSpPr>
        <xdr:cNvPr id="530" name="直線コネクタ 529"/>
        <xdr:cNvCxnSpPr/>
      </xdr:nvCxnSpPr>
      <xdr:spPr>
        <a:xfrm flipV="1">
          <a:off x="13703300" y="6413570"/>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152849</xdr:rowOff>
    </xdr:from>
    <xdr:ext cx="534377" cy="259045"/>
    <xdr:sp macro="" textlink="">
      <xdr:nvSpPr>
        <xdr:cNvPr id="532" name="テキスト ボックス 531"/>
        <xdr:cNvSpPr txBox="1"/>
      </xdr:nvSpPr>
      <xdr:spPr>
        <a:xfrm>
          <a:off x="14325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106896</xdr:rowOff>
    </xdr:from>
    <xdr:to>
      <xdr:col>19</xdr:col>
      <xdr:colOff>644525</xdr:colOff>
      <xdr:row>37</xdr:row>
      <xdr:rowOff>117488</xdr:rowOff>
    </xdr:to>
    <xdr:cxnSp macro="">
      <xdr:nvCxnSpPr>
        <xdr:cNvPr id="533" name="直線コネクタ 532"/>
        <xdr:cNvCxnSpPr/>
      </xdr:nvCxnSpPr>
      <xdr:spPr>
        <a:xfrm flipV="1">
          <a:off x="12814300" y="6450546"/>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164165</xdr:rowOff>
    </xdr:from>
    <xdr:ext cx="534377" cy="259045"/>
    <xdr:sp macro="" textlink="">
      <xdr:nvSpPr>
        <xdr:cNvPr id="535" name="テキスト ボックス 534"/>
        <xdr:cNvSpPr txBox="1"/>
      </xdr:nvSpPr>
      <xdr:spPr>
        <a:xfrm>
          <a:off x="13436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32929</xdr:rowOff>
    </xdr:from>
    <xdr:ext cx="534377" cy="259045"/>
    <xdr:sp macro="" textlink="">
      <xdr:nvSpPr>
        <xdr:cNvPr id="537" name="テキスト ボックス 536"/>
        <xdr:cNvSpPr txBox="1"/>
      </xdr:nvSpPr>
      <xdr:spPr>
        <a:xfrm>
          <a:off x="12547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94767</xdr:rowOff>
    </xdr:from>
    <xdr:to>
      <xdr:col>23</xdr:col>
      <xdr:colOff>568325</xdr:colOff>
      <xdr:row>38</xdr:row>
      <xdr:rowOff>24918</xdr:rowOff>
    </xdr:to>
    <xdr:sp macro="" textlink="">
      <xdr:nvSpPr>
        <xdr:cNvPr id="543" name="円/楕円 542"/>
        <xdr:cNvSpPr/>
      </xdr:nvSpPr>
      <xdr:spPr>
        <a:xfrm>
          <a:off x="16268700" y="6438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9694</xdr:rowOff>
    </xdr:from>
    <xdr:ext cx="534377" cy="259045"/>
    <xdr:sp macro="" textlink="">
      <xdr:nvSpPr>
        <xdr:cNvPr id="544" name="消防費該当値テキスト"/>
        <xdr:cNvSpPr txBox="1"/>
      </xdr:nvSpPr>
      <xdr:spPr>
        <a:xfrm>
          <a:off x="16370300" y="63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66173</xdr:rowOff>
    </xdr:from>
    <xdr:to>
      <xdr:col>22</xdr:col>
      <xdr:colOff>415925</xdr:colOff>
      <xdr:row>37</xdr:row>
      <xdr:rowOff>167773</xdr:rowOff>
    </xdr:to>
    <xdr:sp macro="" textlink="">
      <xdr:nvSpPr>
        <xdr:cNvPr id="545" name="円/楕円 544"/>
        <xdr:cNvSpPr/>
      </xdr:nvSpPr>
      <xdr:spPr>
        <a:xfrm>
          <a:off x="15430500" y="64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158900</xdr:rowOff>
    </xdr:from>
    <xdr:ext cx="534377" cy="259045"/>
    <xdr:sp macro="" textlink="">
      <xdr:nvSpPr>
        <xdr:cNvPr id="546" name="テキスト ボックス 545"/>
        <xdr:cNvSpPr txBox="1"/>
      </xdr:nvSpPr>
      <xdr:spPr>
        <a:xfrm>
          <a:off x="15214111" y="65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19120</xdr:rowOff>
    </xdr:from>
    <xdr:to>
      <xdr:col>21</xdr:col>
      <xdr:colOff>212725</xdr:colOff>
      <xdr:row>37</xdr:row>
      <xdr:rowOff>120720</xdr:rowOff>
    </xdr:to>
    <xdr:sp macro="" textlink="">
      <xdr:nvSpPr>
        <xdr:cNvPr id="547" name="円/楕円 546"/>
        <xdr:cNvSpPr/>
      </xdr:nvSpPr>
      <xdr:spPr>
        <a:xfrm>
          <a:off x="14541500" y="63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111847</xdr:rowOff>
    </xdr:from>
    <xdr:ext cx="534377" cy="259045"/>
    <xdr:sp macro="" textlink="">
      <xdr:nvSpPr>
        <xdr:cNvPr id="548" name="テキスト ボックス 547"/>
        <xdr:cNvSpPr txBox="1"/>
      </xdr:nvSpPr>
      <xdr:spPr>
        <a:xfrm>
          <a:off x="14325111" y="64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56096</xdr:rowOff>
    </xdr:from>
    <xdr:to>
      <xdr:col>20</xdr:col>
      <xdr:colOff>9525</xdr:colOff>
      <xdr:row>37</xdr:row>
      <xdr:rowOff>157696</xdr:rowOff>
    </xdr:to>
    <xdr:sp macro="" textlink="">
      <xdr:nvSpPr>
        <xdr:cNvPr id="549" name="円/楕円 548"/>
        <xdr:cNvSpPr/>
      </xdr:nvSpPr>
      <xdr:spPr>
        <a:xfrm>
          <a:off x="13652500" y="63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148823</xdr:rowOff>
    </xdr:from>
    <xdr:ext cx="534377" cy="259045"/>
    <xdr:sp macro="" textlink="">
      <xdr:nvSpPr>
        <xdr:cNvPr id="550" name="テキスト ボックス 549"/>
        <xdr:cNvSpPr txBox="1"/>
      </xdr:nvSpPr>
      <xdr:spPr>
        <a:xfrm>
          <a:off x="13436111" y="64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66688</xdr:rowOff>
    </xdr:from>
    <xdr:to>
      <xdr:col>18</xdr:col>
      <xdr:colOff>492125</xdr:colOff>
      <xdr:row>37</xdr:row>
      <xdr:rowOff>168287</xdr:rowOff>
    </xdr:to>
    <xdr:sp macro="" textlink="">
      <xdr:nvSpPr>
        <xdr:cNvPr id="551" name="円/楕円 550"/>
        <xdr:cNvSpPr/>
      </xdr:nvSpPr>
      <xdr:spPr>
        <a:xfrm>
          <a:off x="12763500" y="6410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159414</xdr:rowOff>
    </xdr:from>
    <xdr:ext cx="534377" cy="259045"/>
    <xdr:sp macro="" textlink="">
      <xdr:nvSpPr>
        <xdr:cNvPr id="552" name="テキスト ボックス 551"/>
        <xdr:cNvSpPr txBox="1"/>
      </xdr:nvSpPr>
      <xdr:spPr>
        <a:xfrm>
          <a:off x="12547111" y="650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40187</xdr:rowOff>
    </xdr:from>
    <xdr:to>
      <xdr:col>23</xdr:col>
      <xdr:colOff>517525</xdr:colOff>
      <xdr:row>57</xdr:row>
      <xdr:rowOff>149573</xdr:rowOff>
    </xdr:to>
    <xdr:cxnSp macro="">
      <xdr:nvCxnSpPr>
        <xdr:cNvPr id="586" name="直線コネクタ 585"/>
        <xdr:cNvCxnSpPr/>
      </xdr:nvCxnSpPr>
      <xdr:spPr>
        <a:xfrm>
          <a:off x="15481300" y="9812837"/>
          <a:ext cx="838200" cy="10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40187</xdr:rowOff>
    </xdr:from>
    <xdr:to>
      <xdr:col>22</xdr:col>
      <xdr:colOff>365125</xdr:colOff>
      <xdr:row>58</xdr:row>
      <xdr:rowOff>56076</xdr:rowOff>
    </xdr:to>
    <xdr:cxnSp macro="">
      <xdr:nvCxnSpPr>
        <xdr:cNvPr id="589" name="直線コネクタ 588"/>
        <xdr:cNvCxnSpPr/>
      </xdr:nvCxnSpPr>
      <xdr:spPr>
        <a:xfrm flipV="1">
          <a:off x="14592300" y="9812837"/>
          <a:ext cx="889000" cy="18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30029</xdr:rowOff>
    </xdr:from>
    <xdr:to>
      <xdr:col>21</xdr:col>
      <xdr:colOff>161925</xdr:colOff>
      <xdr:row>58</xdr:row>
      <xdr:rowOff>56076</xdr:rowOff>
    </xdr:to>
    <xdr:cxnSp macro="">
      <xdr:nvCxnSpPr>
        <xdr:cNvPr id="592" name="直線コネクタ 591"/>
        <xdr:cNvCxnSpPr/>
      </xdr:nvCxnSpPr>
      <xdr:spPr>
        <a:xfrm>
          <a:off x="13703300" y="9974129"/>
          <a:ext cx="889000" cy="2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116060</xdr:rowOff>
    </xdr:from>
    <xdr:to>
      <xdr:col>21</xdr:col>
      <xdr:colOff>212725</xdr:colOff>
      <xdr:row>57</xdr:row>
      <xdr:rowOff>46210</xdr:rowOff>
    </xdr:to>
    <xdr:sp macro="" textlink="">
      <xdr:nvSpPr>
        <xdr:cNvPr id="593" name="フローチャート : 判断 592"/>
        <xdr:cNvSpPr/>
      </xdr:nvSpPr>
      <xdr:spPr>
        <a:xfrm>
          <a:off x="14541500" y="97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62737</xdr:rowOff>
    </xdr:from>
    <xdr:ext cx="534377" cy="259045"/>
    <xdr:sp macro="" textlink="">
      <xdr:nvSpPr>
        <xdr:cNvPr id="594" name="テキスト ボックス 593"/>
        <xdr:cNvSpPr txBox="1"/>
      </xdr:nvSpPr>
      <xdr:spPr>
        <a:xfrm>
          <a:off x="14325111" y="94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150773</xdr:rowOff>
    </xdr:from>
    <xdr:to>
      <xdr:col>19</xdr:col>
      <xdr:colOff>644525</xdr:colOff>
      <xdr:row>58</xdr:row>
      <xdr:rowOff>30029</xdr:rowOff>
    </xdr:to>
    <xdr:cxnSp macro="">
      <xdr:nvCxnSpPr>
        <xdr:cNvPr id="595" name="直線コネクタ 594"/>
        <xdr:cNvCxnSpPr/>
      </xdr:nvCxnSpPr>
      <xdr:spPr>
        <a:xfrm>
          <a:off x="12814300" y="9580523"/>
          <a:ext cx="889000" cy="39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77313</xdr:rowOff>
    </xdr:from>
    <xdr:to>
      <xdr:col>20</xdr:col>
      <xdr:colOff>9525</xdr:colOff>
      <xdr:row>57</xdr:row>
      <xdr:rowOff>7463</xdr:rowOff>
    </xdr:to>
    <xdr:sp macro="" textlink="">
      <xdr:nvSpPr>
        <xdr:cNvPr id="596" name="フローチャート : 判断 595"/>
        <xdr:cNvSpPr/>
      </xdr:nvSpPr>
      <xdr:spPr>
        <a:xfrm>
          <a:off x="13652500" y="96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23990</xdr:rowOff>
    </xdr:from>
    <xdr:ext cx="534377" cy="259045"/>
    <xdr:sp macro="" textlink="">
      <xdr:nvSpPr>
        <xdr:cNvPr id="597" name="テキスト ボックス 596"/>
        <xdr:cNvSpPr txBox="1"/>
      </xdr:nvSpPr>
      <xdr:spPr>
        <a:xfrm>
          <a:off x="13436111" y="94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101644</xdr:rowOff>
    </xdr:from>
    <xdr:to>
      <xdr:col>18</xdr:col>
      <xdr:colOff>492125</xdr:colOff>
      <xdr:row>57</xdr:row>
      <xdr:rowOff>31794</xdr:rowOff>
    </xdr:to>
    <xdr:sp macro="" textlink="">
      <xdr:nvSpPr>
        <xdr:cNvPr id="598" name="フローチャート : 判断 597"/>
        <xdr:cNvSpPr/>
      </xdr:nvSpPr>
      <xdr:spPr>
        <a:xfrm>
          <a:off x="12763500" y="970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22921</xdr:rowOff>
    </xdr:from>
    <xdr:ext cx="534377" cy="259045"/>
    <xdr:sp macro="" textlink="">
      <xdr:nvSpPr>
        <xdr:cNvPr id="599" name="テキスト ボックス 598"/>
        <xdr:cNvSpPr txBox="1"/>
      </xdr:nvSpPr>
      <xdr:spPr>
        <a:xfrm>
          <a:off x="12547111" y="97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98773</xdr:rowOff>
    </xdr:from>
    <xdr:to>
      <xdr:col>23</xdr:col>
      <xdr:colOff>568325</xdr:colOff>
      <xdr:row>58</xdr:row>
      <xdr:rowOff>28923</xdr:rowOff>
    </xdr:to>
    <xdr:sp macro="" textlink="">
      <xdr:nvSpPr>
        <xdr:cNvPr id="605" name="円/楕円 604"/>
        <xdr:cNvSpPr/>
      </xdr:nvSpPr>
      <xdr:spPr>
        <a:xfrm>
          <a:off x="16268700" y="98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77200</xdr:rowOff>
    </xdr:from>
    <xdr:ext cx="534377" cy="259045"/>
    <xdr:sp macro="" textlink="">
      <xdr:nvSpPr>
        <xdr:cNvPr id="606" name="教育費該当値テキスト"/>
        <xdr:cNvSpPr txBox="1"/>
      </xdr:nvSpPr>
      <xdr:spPr>
        <a:xfrm>
          <a:off x="16370300" y="984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43,309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160837</xdr:rowOff>
    </xdr:from>
    <xdr:to>
      <xdr:col>22</xdr:col>
      <xdr:colOff>415925</xdr:colOff>
      <xdr:row>57</xdr:row>
      <xdr:rowOff>90987</xdr:rowOff>
    </xdr:to>
    <xdr:sp macro="" textlink="">
      <xdr:nvSpPr>
        <xdr:cNvPr id="607" name="円/楕円 606"/>
        <xdr:cNvSpPr/>
      </xdr:nvSpPr>
      <xdr:spPr>
        <a:xfrm>
          <a:off x="15430500" y="97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82114</xdr:rowOff>
    </xdr:from>
    <xdr:ext cx="534377" cy="259045"/>
    <xdr:sp macro="" textlink="">
      <xdr:nvSpPr>
        <xdr:cNvPr id="608" name="テキスト ボックス 607"/>
        <xdr:cNvSpPr txBox="1"/>
      </xdr:nvSpPr>
      <xdr:spPr>
        <a:xfrm>
          <a:off x="15214111" y="985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5276</xdr:rowOff>
    </xdr:from>
    <xdr:to>
      <xdr:col>21</xdr:col>
      <xdr:colOff>212725</xdr:colOff>
      <xdr:row>58</xdr:row>
      <xdr:rowOff>106876</xdr:rowOff>
    </xdr:to>
    <xdr:sp macro="" textlink="">
      <xdr:nvSpPr>
        <xdr:cNvPr id="609" name="円/楕円 608"/>
        <xdr:cNvSpPr/>
      </xdr:nvSpPr>
      <xdr:spPr>
        <a:xfrm>
          <a:off x="14541500" y="99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98003</xdr:rowOff>
    </xdr:from>
    <xdr:ext cx="534377" cy="259045"/>
    <xdr:sp macro="" textlink="">
      <xdr:nvSpPr>
        <xdr:cNvPr id="610" name="テキスト ボックス 609"/>
        <xdr:cNvSpPr txBox="1"/>
      </xdr:nvSpPr>
      <xdr:spPr>
        <a:xfrm>
          <a:off x="14325111" y="1004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150679</xdr:rowOff>
    </xdr:from>
    <xdr:to>
      <xdr:col>20</xdr:col>
      <xdr:colOff>9525</xdr:colOff>
      <xdr:row>58</xdr:row>
      <xdr:rowOff>80829</xdr:rowOff>
    </xdr:to>
    <xdr:sp macro="" textlink="">
      <xdr:nvSpPr>
        <xdr:cNvPr id="611" name="円/楕円 610"/>
        <xdr:cNvSpPr/>
      </xdr:nvSpPr>
      <xdr:spPr>
        <a:xfrm>
          <a:off x="13652500" y="99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71956</xdr:rowOff>
    </xdr:from>
    <xdr:ext cx="534377" cy="259045"/>
    <xdr:sp macro="" textlink="">
      <xdr:nvSpPr>
        <xdr:cNvPr id="612" name="テキスト ボックス 611"/>
        <xdr:cNvSpPr txBox="1"/>
      </xdr:nvSpPr>
      <xdr:spPr>
        <a:xfrm>
          <a:off x="13436111" y="1001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99973</xdr:rowOff>
    </xdr:from>
    <xdr:to>
      <xdr:col>18</xdr:col>
      <xdr:colOff>492125</xdr:colOff>
      <xdr:row>56</xdr:row>
      <xdr:rowOff>30123</xdr:rowOff>
    </xdr:to>
    <xdr:sp macro="" textlink="">
      <xdr:nvSpPr>
        <xdr:cNvPr id="613" name="円/楕円 612"/>
        <xdr:cNvSpPr/>
      </xdr:nvSpPr>
      <xdr:spPr>
        <a:xfrm>
          <a:off x="12763500" y="95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46650</xdr:rowOff>
    </xdr:from>
    <xdr:ext cx="534377" cy="259045"/>
    <xdr:sp macro="" textlink="">
      <xdr:nvSpPr>
        <xdr:cNvPr id="614" name="テキスト ボックス 613"/>
        <xdr:cNvSpPr txBox="1"/>
      </xdr:nvSpPr>
      <xdr:spPr>
        <a:xfrm>
          <a:off x="12547111" y="93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44442</xdr:rowOff>
    </xdr:from>
    <xdr:to>
      <xdr:col>23</xdr:col>
      <xdr:colOff>517525</xdr:colOff>
      <xdr:row>79</xdr:row>
      <xdr:rowOff>44450</xdr:rowOff>
    </xdr:to>
    <xdr:cxnSp macro="">
      <xdr:nvCxnSpPr>
        <xdr:cNvPr id="643" name="直線コネクタ 642"/>
        <xdr:cNvCxnSpPr/>
      </xdr:nvCxnSpPr>
      <xdr:spPr>
        <a:xfrm flipV="1">
          <a:off x="15481300" y="13588992"/>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6" name="直線コネクタ 64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9" name="直線コネクタ 64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50" name="フローチャート : 判断 649"/>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51" name="テキスト ボックス 650"/>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42050</xdr:rowOff>
    </xdr:from>
    <xdr:to>
      <xdr:col>19</xdr:col>
      <xdr:colOff>644525</xdr:colOff>
      <xdr:row>79</xdr:row>
      <xdr:rowOff>44450</xdr:rowOff>
    </xdr:to>
    <xdr:cxnSp macro="">
      <xdr:nvCxnSpPr>
        <xdr:cNvPr id="652" name="直線コネクタ 651"/>
        <xdr:cNvCxnSpPr/>
      </xdr:nvCxnSpPr>
      <xdr:spPr>
        <a:xfrm>
          <a:off x="12814300" y="13586600"/>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53" name="フローチャート : 判断 652"/>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4" name="テキスト ボックス 653"/>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5" name="フローチャート : 判断 654"/>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80863</xdr:rowOff>
    </xdr:from>
    <xdr:ext cx="469744" cy="259045"/>
    <xdr:sp macro="" textlink="">
      <xdr:nvSpPr>
        <xdr:cNvPr id="656" name="テキスト ボックス 655"/>
        <xdr:cNvSpPr txBox="1"/>
      </xdr:nvSpPr>
      <xdr:spPr>
        <a:xfrm>
          <a:off x="12579427" y="132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165092</xdr:rowOff>
    </xdr:from>
    <xdr:to>
      <xdr:col>23</xdr:col>
      <xdr:colOff>568325</xdr:colOff>
      <xdr:row>79</xdr:row>
      <xdr:rowOff>95242</xdr:rowOff>
    </xdr:to>
    <xdr:sp macro="" textlink="">
      <xdr:nvSpPr>
        <xdr:cNvPr id="662" name="円/楕円 661"/>
        <xdr:cNvSpPr/>
      </xdr:nvSpPr>
      <xdr:spPr>
        <a:xfrm>
          <a:off x="162687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249299" cy="259045"/>
    <xdr:sp macro="" textlink="">
      <xdr:nvSpPr>
        <xdr:cNvPr id="663" name="災害復旧費該当値テキスト"/>
        <xdr:cNvSpPr txBox="1"/>
      </xdr:nvSpPr>
      <xdr:spPr>
        <a:xfrm>
          <a:off x="16370300" y="1350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162700</xdr:rowOff>
    </xdr:from>
    <xdr:to>
      <xdr:col>18</xdr:col>
      <xdr:colOff>492125</xdr:colOff>
      <xdr:row>79</xdr:row>
      <xdr:rowOff>92850</xdr:rowOff>
    </xdr:to>
    <xdr:sp macro="" textlink="">
      <xdr:nvSpPr>
        <xdr:cNvPr id="670" name="円/楕円 669"/>
        <xdr:cNvSpPr/>
      </xdr:nvSpPr>
      <xdr:spPr>
        <a:xfrm>
          <a:off x="12763500" y="135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83977</xdr:rowOff>
    </xdr:from>
    <xdr:ext cx="378565" cy="259045"/>
    <xdr:sp macro="" textlink="">
      <xdr:nvSpPr>
        <xdr:cNvPr id="671" name="テキスト ボックス 670"/>
        <xdr:cNvSpPr txBox="1"/>
      </xdr:nvSpPr>
      <xdr:spPr>
        <a:xfrm>
          <a:off x="12625017" y="13628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131361</xdr:rowOff>
    </xdr:from>
    <xdr:to>
      <xdr:col>23</xdr:col>
      <xdr:colOff>517525</xdr:colOff>
      <xdr:row>95</xdr:row>
      <xdr:rowOff>163398</xdr:rowOff>
    </xdr:to>
    <xdr:cxnSp macro="">
      <xdr:nvCxnSpPr>
        <xdr:cNvPr id="702" name="直線コネクタ 701"/>
        <xdr:cNvCxnSpPr/>
      </xdr:nvCxnSpPr>
      <xdr:spPr>
        <a:xfrm>
          <a:off x="15481300" y="16419111"/>
          <a:ext cx="8382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90529</xdr:rowOff>
    </xdr:from>
    <xdr:to>
      <xdr:col>22</xdr:col>
      <xdr:colOff>365125</xdr:colOff>
      <xdr:row>95</xdr:row>
      <xdr:rowOff>131361</xdr:rowOff>
    </xdr:to>
    <xdr:cxnSp macro="">
      <xdr:nvCxnSpPr>
        <xdr:cNvPr id="705" name="直線コネクタ 704"/>
        <xdr:cNvCxnSpPr/>
      </xdr:nvCxnSpPr>
      <xdr:spPr>
        <a:xfrm>
          <a:off x="14592300" y="16378279"/>
          <a:ext cx="8890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90529</xdr:rowOff>
    </xdr:from>
    <xdr:to>
      <xdr:col>21</xdr:col>
      <xdr:colOff>161925</xdr:colOff>
      <xdr:row>95</xdr:row>
      <xdr:rowOff>99782</xdr:rowOff>
    </xdr:to>
    <xdr:cxnSp macro="">
      <xdr:nvCxnSpPr>
        <xdr:cNvPr id="708" name="直線コネクタ 707"/>
        <xdr:cNvCxnSpPr/>
      </xdr:nvCxnSpPr>
      <xdr:spPr>
        <a:xfrm flipV="1">
          <a:off x="13703300" y="16378279"/>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9" name="フローチャート : 判断 708"/>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148223</xdr:rowOff>
    </xdr:from>
    <xdr:ext cx="534377" cy="259045"/>
    <xdr:sp macro="" textlink="">
      <xdr:nvSpPr>
        <xdr:cNvPr id="710" name="テキスト ボックス 709"/>
        <xdr:cNvSpPr txBox="1"/>
      </xdr:nvSpPr>
      <xdr:spPr>
        <a:xfrm>
          <a:off x="14325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99782</xdr:rowOff>
    </xdr:from>
    <xdr:to>
      <xdr:col>19</xdr:col>
      <xdr:colOff>644525</xdr:colOff>
      <xdr:row>95</xdr:row>
      <xdr:rowOff>107184</xdr:rowOff>
    </xdr:to>
    <xdr:cxnSp macro="">
      <xdr:nvCxnSpPr>
        <xdr:cNvPr id="711" name="直線コネクタ 710"/>
        <xdr:cNvCxnSpPr/>
      </xdr:nvCxnSpPr>
      <xdr:spPr>
        <a:xfrm flipV="1">
          <a:off x="12814300" y="16387532"/>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12" name="フローチャート : 判断 711"/>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154557</xdr:rowOff>
    </xdr:from>
    <xdr:ext cx="534377" cy="259045"/>
    <xdr:sp macro="" textlink="">
      <xdr:nvSpPr>
        <xdr:cNvPr id="713" name="テキスト ボックス 712"/>
        <xdr:cNvSpPr txBox="1"/>
      </xdr:nvSpPr>
      <xdr:spPr>
        <a:xfrm>
          <a:off x="13436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4" name="フローチャート : 判断 713"/>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150661</xdr:rowOff>
    </xdr:from>
    <xdr:ext cx="534377" cy="259045"/>
    <xdr:sp macro="" textlink="">
      <xdr:nvSpPr>
        <xdr:cNvPr id="715" name="テキスト ボックス 714"/>
        <xdr:cNvSpPr txBox="1"/>
      </xdr:nvSpPr>
      <xdr:spPr>
        <a:xfrm>
          <a:off x="12547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112598</xdr:rowOff>
    </xdr:from>
    <xdr:to>
      <xdr:col>23</xdr:col>
      <xdr:colOff>568325</xdr:colOff>
      <xdr:row>96</xdr:row>
      <xdr:rowOff>42748</xdr:rowOff>
    </xdr:to>
    <xdr:sp macro="" textlink="">
      <xdr:nvSpPr>
        <xdr:cNvPr id="721" name="円/楕円 720"/>
        <xdr:cNvSpPr/>
      </xdr:nvSpPr>
      <xdr:spPr>
        <a:xfrm>
          <a:off x="16268700" y="1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135475</xdr:rowOff>
    </xdr:from>
    <xdr:ext cx="534377" cy="259045"/>
    <xdr:sp macro="" textlink="">
      <xdr:nvSpPr>
        <xdr:cNvPr id="722" name="公債費該当値テキスト"/>
        <xdr:cNvSpPr txBox="1"/>
      </xdr:nvSpPr>
      <xdr:spPr>
        <a:xfrm>
          <a:off x="16370300" y="162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57,073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80561</xdr:rowOff>
    </xdr:from>
    <xdr:to>
      <xdr:col>22</xdr:col>
      <xdr:colOff>415925</xdr:colOff>
      <xdr:row>96</xdr:row>
      <xdr:rowOff>10711</xdr:rowOff>
    </xdr:to>
    <xdr:sp macro="" textlink="">
      <xdr:nvSpPr>
        <xdr:cNvPr id="723" name="円/楕円 722"/>
        <xdr:cNvSpPr/>
      </xdr:nvSpPr>
      <xdr:spPr>
        <a:xfrm>
          <a:off x="15430500" y="163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27238</xdr:rowOff>
    </xdr:from>
    <xdr:ext cx="534377" cy="259045"/>
    <xdr:sp macro="" textlink="">
      <xdr:nvSpPr>
        <xdr:cNvPr id="724" name="テキスト ボックス 723"/>
        <xdr:cNvSpPr txBox="1"/>
      </xdr:nvSpPr>
      <xdr:spPr>
        <a:xfrm>
          <a:off x="15214111" y="161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39729</xdr:rowOff>
    </xdr:from>
    <xdr:to>
      <xdr:col>21</xdr:col>
      <xdr:colOff>212725</xdr:colOff>
      <xdr:row>95</xdr:row>
      <xdr:rowOff>141329</xdr:rowOff>
    </xdr:to>
    <xdr:sp macro="" textlink="">
      <xdr:nvSpPr>
        <xdr:cNvPr id="725" name="円/楕円 724"/>
        <xdr:cNvSpPr/>
      </xdr:nvSpPr>
      <xdr:spPr>
        <a:xfrm>
          <a:off x="14541500" y="163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132456</xdr:rowOff>
    </xdr:from>
    <xdr:ext cx="534377" cy="259045"/>
    <xdr:sp macro="" textlink="">
      <xdr:nvSpPr>
        <xdr:cNvPr id="726" name="テキスト ボックス 725"/>
        <xdr:cNvSpPr txBox="1"/>
      </xdr:nvSpPr>
      <xdr:spPr>
        <a:xfrm>
          <a:off x="14325111" y="1642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48982</xdr:rowOff>
    </xdr:from>
    <xdr:to>
      <xdr:col>20</xdr:col>
      <xdr:colOff>9525</xdr:colOff>
      <xdr:row>95</xdr:row>
      <xdr:rowOff>150582</xdr:rowOff>
    </xdr:to>
    <xdr:sp macro="" textlink="">
      <xdr:nvSpPr>
        <xdr:cNvPr id="727" name="円/楕円 726"/>
        <xdr:cNvSpPr/>
      </xdr:nvSpPr>
      <xdr:spPr>
        <a:xfrm>
          <a:off x="13652500" y="163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141709</xdr:rowOff>
    </xdr:from>
    <xdr:ext cx="534377" cy="259045"/>
    <xdr:sp macro="" textlink="">
      <xdr:nvSpPr>
        <xdr:cNvPr id="728" name="テキスト ボックス 727"/>
        <xdr:cNvSpPr txBox="1"/>
      </xdr:nvSpPr>
      <xdr:spPr>
        <a:xfrm>
          <a:off x="13436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56384</xdr:rowOff>
    </xdr:from>
    <xdr:to>
      <xdr:col>18</xdr:col>
      <xdr:colOff>492125</xdr:colOff>
      <xdr:row>95</xdr:row>
      <xdr:rowOff>157984</xdr:rowOff>
    </xdr:to>
    <xdr:sp macro="" textlink="">
      <xdr:nvSpPr>
        <xdr:cNvPr id="729" name="円/楕円 728"/>
        <xdr:cNvSpPr/>
      </xdr:nvSpPr>
      <xdr:spPr>
        <a:xfrm>
          <a:off x="12763500" y="163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149111</xdr:rowOff>
    </xdr:from>
    <xdr:ext cx="534377" cy="259045"/>
    <xdr:sp macro="" textlink="">
      <xdr:nvSpPr>
        <xdr:cNvPr id="730" name="テキスト ボックス 729"/>
        <xdr:cNvSpPr txBox="1"/>
      </xdr:nvSpPr>
      <xdr:spPr>
        <a:xfrm>
          <a:off x="12547111" y="1643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6" name="フローチャート : 判断 765"/>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7" name="テキスト ボックス 766"/>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9" name="フローチャート : 判断 768"/>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70" name="テキスト ボックス 769"/>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71" name="フローチャート : 判断 770"/>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72" name="テキスト ボックス 771"/>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全般的に住民一人当たりのコストは類似団体と同程度あるいは低コストとなっている。</a:t>
          </a:r>
          <a:endParaRPr kumimoji="1" lang="en-US" altLang="ja-JP" sz="1300">
            <a:latin typeface="ＭＳ Ｐゴシック"/>
          </a:endParaRPr>
        </a:p>
        <a:p>
          <a:r>
            <a:rPr kumimoji="1" lang="ja-JP" altLang="en-US" sz="1300">
              <a:latin typeface="ＭＳ Ｐゴシック"/>
            </a:rPr>
            <a:t>　総務費は、第三セクター等の抜本的改革の取り組みによるもので一時的な増加である。</a:t>
          </a:r>
          <a:endParaRPr kumimoji="1" lang="en-US" altLang="ja-JP" sz="1300">
            <a:latin typeface="ＭＳ Ｐゴシック"/>
          </a:endParaRPr>
        </a:p>
        <a:p>
          <a:r>
            <a:rPr kumimoji="1" lang="ja-JP" altLang="en-US" sz="1300">
              <a:latin typeface="ＭＳ Ｐゴシック"/>
            </a:rPr>
            <a:t>　農林水産業費については、国勢調査による平成</a:t>
          </a:r>
          <a:r>
            <a:rPr kumimoji="1" lang="en-US" altLang="ja-JP" sz="1300">
              <a:latin typeface="ＭＳ Ｐゴシック"/>
            </a:rPr>
            <a:t>27</a:t>
          </a:r>
          <a:r>
            <a:rPr kumimoji="1" lang="ja-JP" altLang="en-US" sz="1300">
              <a:latin typeface="ＭＳ Ｐゴシック"/>
            </a:rPr>
            <a:t>年度からの類型変更によって比較対象となる類似団体が変化したため、当市のコストに大きな変動はないが類似団体比較は高コストとなっている。</a:t>
          </a:r>
          <a:endParaRPr kumimoji="1" lang="en-US" altLang="ja-JP" sz="1300">
            <a:latin typeface="ＭＳ Ｐゴシック"/>
          </a:endParaRPr>
        </a:p>
        <a:p>
          <a:r>
            <a:rPr kumimoji="1" lang="ja-JP" altLang="en-US" sz="1300">
              <a:latin typeface="ＭＳ Ｐゴシック"/>
            </a:rPr>
            <a:t>　商工費のコストが高くなっている要因は、製造業の多い当地域において、中小企業振興資金預託金・企業立地制度預託などの制度融資の比率が高いことによる。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実質単年度収支は、ふるさと寄附金を活用した事業に充当するための基金取崩しなどによって２年連続してプラスとなった。</a:t>
          </a:r>
        </a:p>
        <a:p>
          <a:r>
            <a:rPr kumimoji="1" lang="ja-JP" altLang="en-US" sz="1400">
              <a:latin typeface="ＭＳ ゴシック" pitchFamily="49" charset="-128"/>
              <a:ea typeface="ＭＳ ゴシック" pitchFamily="49" charset="-128"/>
            </a:rPr>
            <a:t>　財政調整基金は、経済事情の著しい変動等による財源不足に備えるだけの残高はなく、行財政改革プラン</a:t>
          </a:r>
          <a:r>
            <a:rPr kumimoji="1" lang="en-US" altLang="ja-JP" sz="1400">
              <a:latin typeface="ＭＳ ゴシック" pitchFamily="49" charset="-128"/>
              <a:ea typeface="ＭＳ ゴシック" pitchFamily="49" charset="-128"/>
            </a:rPr>
            <a:t>2016</a:t>
          </a:r>
          <a:r>
            <a:rPr kumimoji="1" lang="ja-JP" altLang="en-US" sz="1400">
              <a:latin typeface="ＭＳ ゴシック" pitchFamily="49" charset="-128"/>
              <a:ea typeface="ＭＳ ゴシック" pitchFamily="49" charset="-128"/>
            </a:rPr>
            <a:t>において毎年度平均１億円以上の増額を目標として取り組んでいる。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連結実質赤字は生じていない。</a:t>
          </a:r>
        </a:p>
        <a:p>
          <a:r>
            <a:rPr kumimoji="1" lang="ja-JP" altLang="en-US" sz="1400">
              <a:latin typeface="ＭＳ ゴシック" pitchFamily="49" charset="-128"/>
              <a:ea typeface="ＭＳ ゴシック" pitchFamily="49" charset="-128"/>
            </a:rPr>
            <a:t>　連結実質黒字額の構成は、法適用公営企業会計（２会計）で全体の７割程度を、一般会計が２割程度を占めている。国民健康保険特別会計の黒字額の増加などにより連結黒字額は２年連続して増加した。</a:t>
          </a:r>
        </a:p>
        <a:p>
          <a:r>
            <a:rPr kumimoji="1" lang="ja-JP" altLang="en-US" sz="1400">
              <a:latin typeface="ＭＳ ゴシック" pitchFamily="49" charset="-128"/>
              <a:ea typeface="ＭＳ ゴシック" pitchFamily="49" charset="-128"/>
            </a:rPr>
            <a:t>　一般会計の収支改善及び公営企業の経営安定化を図り、一定の連結黒字額の確保・維持に努める。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18276012</v>
      </c>
      <c r="BO4" s="411"/>
      <c r="BP4" s="411"/>
      <c r="BQ4" s="411"/>
      <c r="BR4" s="411"/>
      <c r="BS4" s="411"/>
      <c r="BT4" s="411"/>
      <c r="BU4" s="412"/>
      <c r="BV4" s="410">
        <v>16012932</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3.4</v>
      </c>
      <c r="CU4" s="588"/>
      <c r="CV4" s="588"/>
      <c r="CW4" s="588"/>
      <c r="CX4" s="588"/>
      <c r="CY4" s="588"/>
      <c r="CZ4" s="588"/>
      <c r="DA4" s="589"/>
      <c r="DB4" s="587">
        <v>3.2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17955385</v>
      </c>
      <c r="BO5" s="416"/>
      <c r="BP5" s="416"/>
      <c r="BQ5" s="416"/>
      <c r="BR5" s="416"/>
      <c r="BS5" s="416"/>
      <c r="BT5" s="416"/>
      <c r="BU5" s="417"/>
      <c r="BV5" s="415">
        <v>15702745</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89.1</v>
      </c>
      <c r="CU5" s="386"/>
      <c r="CV5" s="386"/>
      <c r="CW5" s="386"/>
      <c r="CX5" s="386"/>
      <c r="CY5" s="386"/>
      <c r="CZ5" s="386"/>
      <c r="DA5" s="387"/>
      <c r="DB5" s="385">
        <v>88.4</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320627</v>
      </c>
      <c r="BO6" s="416"/>
      <c r="BP6" s="416"/>
      <c r="BQ6" s="416"/>
      <c r="BR6" s="416"/>
      <c r="BS6" s="416"/>
      <c r="BT6" s="416"/>
      <c r="BU6" s="417"/>
      <c r="BV6" s="415">
        <v>310187</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94.7</v>
      </c>
      <c r="CU6" s="562"/>
      <c r="CV6" s="562"/>
      <c r="CW6" s="562"/>
      <c r="CX6" s="562"/>
      <c r="CY6" s="562"/>
      <c r="CZ6" s="562"/>
      <c r="DA6" s="563"/>
      <c r="DB6" s="561">
        <v>95.2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14769</v>
      </c>
      <c r="BO7" s="416"/>
      <c r="BP7" s="416"/>
      <c r="BQ7" s="416"/>
      <c r="BR7" s="416"/>
      <c r="BS7" s="416"/>
      <c r="BT7" s="416"/>
      <c r="BU7" s="417"/>
      <c r="BV7" s="415">
        <v>22381</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8959502</v>
      </c>
      <c r="CU7" s="416"/>
      <c r="CV7" s="416"/>
      <c r="CW7" s="416"/>
      <c r="CX7" s="416"/>
      <c r="CY7" s="416"/>
      <c r="CZ7" s="416"/>
      <c r="DA7" s="417"/>
      <c r="DB7" s="415">
        <v>9133111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305858</v>
      </c>
      <c r="BO8" s="416"/>
      <c r="BP8" s="416"/>
      <c r="BQ8" s="416"/>
      <c r="BR8" s="416"/>
      <c r="BS8" s="416"/>
      <c r="BT8" s="416"/>
      <c r="BU8" s="417"/>
      <c r="BV8" s="415">
        <v>287806</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0.56999999999999995</v>
      </c>
      <c r="CU8" s="525"/>
      <c r="CV8" s="525"/>
      <c r="CW8" s="525"/>
      <c r="CX8" s="525"/>
      <c r="CY8" s="525"/>
      <c r="CZ8" s="525"/>
      <c r="DA8" s="526"/>
      <c r="DB8" s="524">
        <v>0.56999999999999995</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32759</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18052</v>
      </c>
      <c r="BO9" s="416"/>
      <c r="BP9" s="416"/>
      <c r="BQ9" s="416"/>
      <c r="BR9" s="416"/>
      <c r="BS9" s="416"/>
      <c r="BT9" s="416"/>
      <c r="BU9" s="417"/>
      <c r="BV9" s="415">
        <v>104020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18.399999999999999</v>
      </c>
      <c r="CU9" s="386"/>
      <c r="CV9" s="386"/>
      <c r="CW9" s="386"/>
      <c r="CX9" s="386"/>
      <c r="CY9" s="386"/>
      <c r="CZ9" s="386"/>
      <c r="DA9" s="387"/>
      <c r="DB9" s="385">
        <v>18.7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33693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750</v>
      </c>
      <c r="BO10" s="416"/>
      <c r="BP10" s="416"/>
      <c r="BQ10" s="416"/>
      <c r="BR10" s="416"/>
      <c r="BS10" s="416"/>
      <c r="BT10" s="416"/>
      <c r="BU10" s="417"/>
      <c r="BV10" s="415">
        <v>1415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99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33207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v>21500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32668</v>
      </c>
      <c r="S13" s="517"/>
      <c r="T13" s="517"/>
      <c r="U13" s="517"/>
      <c r="V13" s="518"/>
      <c r="W13" s="504" t="s">
        <v>123</v>
      </c>
      <c r="X13" s="428"/>
      <c r="Y13" s="428"/>
      <c r="Z13" s="428"/>
      <c r="AA13" s="428"/>
      <c r="AB13" s="429"/>
      <c r="AC13" s="391">
        <v>1309</v>
      </c>
      <c r="AD13" s="392"/>
      <c r="AE13" s="392"/>
      <c r="AF13" s="392"/>
      <c r="AG13" s="393"/>
      <c r="AH13" s="391">
        <v>1279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18802</v>
      </c>
      <c r="BO13" s="416"/>
      <c r="BP13" s="416"/>
      <c r="BQ13" s="416"/>
      <c r="BR13" s="416"/>
      <c r="BS13" s="416"/>
      <c r="BT13" s="416"/>
      <c r="BU13" s="417"/>
      <c r="BV13" s="415">
        <v>83935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14.2</v>
      </c>
      <c r="CU13" s="386"/>
      <c r="CV13" s="386"/>
      <c r="CW13" s="386"/>
      <c r="CX13" s="386"/>
      <c r="CY13" s="386"/>
      <c r="CZ13" s="386"/>
      <c r="DA13" s="387"/>
      <c r="DB13" s="385">
        <v>14.6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33385</v>
      </c>
      <c r="S14" s="517"/>
      <c r="T14" s="517"/>
      <c r="U14" s="517"/>
      <c r="V14" s="518"/>
      <c r="W14" s="519"/>
      <c r="X14" s="431"/>
      <c r="Y14" s="431"/>
      <c r="Z14" s="431"/>
      <c r="AA14" s="431"/>
      <c r="AB14" s="432"/>
      <c r="AC14" s="509">
        <v>7.7</v>
      </c>
      <c r="AD14" s="510"/>
      <c r="AE14" s="510"/>
      <c r="AF14" s="510"/>
      <c r="AG14" s="511"/>
      <c r="AH14" s="509">
        <v>7.6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191.8</v>
      </c>
      <c r="CU14" s="488"/>
      <c r="CV14" s="488"/>
      <c r="CW14" s="488"/>
      <c r="CX14" s="488"/>
      <c r="CY14" s="488"/>
      <c r="CZ14" s="488"/>
      <c r="DA14" s="489"/>
      <c r="DB14" s="520">
        <v>168.7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32854</v>
      </c>
      <c r="S15" s="517"/>
      <c r="T15" s="517"/>
      <c r="U15" s="517"/>
      <c r="V15" s="518"/>
      <c r="W15" s="504" t="s">
        <v>130</v>
      </c>
      <c r="X15" s="428"/>
      <c r="Y15" s="428"/>
      <c r="Z15" s="428"/>
      <c r="AA15" s="428"/>
      <c r="AB15" s="429"/>
      <c r="AC15" s="391">
        <v>6619</v>
      </c>
      <c r="AD15" s="392"/>
      <c r="AE15" s="392"/>
      <c r="AF15" s="392"/>
      <c r="AG15" s="393"/>
      <c r="AH15" s="391">
        <v>6623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4231633</v>
      </c>
      <c r="BO15" s="411"/>
      <c r="BP15" s="411"/>
      <c r="BQ15" s="411"/>
      <c r="BR15" s="411"/>
      <c r="BS15" s="411"/>
      <c r="BT15" s="411"/>
      <c r="BU15" s="412"/>
      <c r="BV15" s="410">
        <v>4209279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39</v>
      </c>
      <c r="AD16" s="510"/>
      <c r="AE16" s="510"/>
      <c r="AF16" s="510"/>
      <c r="AG16" s="511"/>
      <c r="AH16" s="509">
        <v>39.200000000000003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7281881</v>
      </c>
      <c r="BO16" s="416"/>
      <c r="BP16" s="416"/>
      <c r="BQ16" s="416"/>
      <c r="BR16" s="416"/>
      <c r="BS16" s="416"/>
      <c r="BT16" s="416"/>
      <c r="BU16" s="417"/>
      <c r="BV16" s="415">
        <v>7330293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9064</v>
      </c>
      <c r="AD17" s="392"/>
      <c r="AE17" s="392"/>
      <c r="AF17" s="392"/>
      <c r="AG17" s="393"/>
      <c r="AH17" s="391">
        <v>9001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5378514</v>
      </c>
      <c r="BO17" s="416"/>
      <c r="BP17" s="416"/>
      <c r="BQ17" s="416"/>
      <c r="BR17" s="416"/>
      <c r="BS17" s="416"/>
      <c r="BT17" s="416"/>
      <c r="BU17" s="417"/>
      <c r="BV17" s="415">
        <v>5342185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165.86</v>
      </c>
      <c r="M18" s="480"/>
      <c r="N18" s="480"/>
      <c r="O18" s="480"/>
      <c r="P18" s="480"/>
      <c r="Q18" s="480"/>
      <c r="R18" s="481"/>
      <c r="S18" s="481"/>
      <c r="T18" s="481"/>
      <c r="U18" s="481"/>
      <c r="V18" s="482"/>
      <c r="W18" s="496"/>
      <c r="X18" s="497"/>
      <c r="Y18" s="497"/>
      <c r="Z18" s="497"/>
      <c r="AA18" s="497"/>
      <c r="AB18" s="505"/>
      <c r="AC18" s="379">
        <v>53.3</v>
      </c>
      <c r="AD18" s="380"/>
      <c r="AE18" s="380"/>
      <c r="AF18" s="380"/>
      <c r="AG18" s="483"/>
      <c r="AH18" s="379">
        <v>53.3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8064550</v>
      </c>
      <c r="BO18" s="416"/>
      <c r="BP18" s="416"/>
      <c r="BQ18" s="416"/>
      <c r="BR18" s="416"/>
      <c r="BS18" s="416"/>
      <c r="BT18" s="416"/>
      <c r="BU18" s="417"/>
      <c r="BV18" s="415">
        <v>8343090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198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9958964</v>
      </c>
      <c r="BO19" s="416"/>
      <c r="BP19" s="416"/>
      <c r="BQ19" s="416"/>
      <c r="BR19" s="416"/>
      <c r="BS19" s="416"/>
      <c r="BT19" s="416"/>
      <c r="BU19" s="417"/>
      <c r="BV19" s="415">
        <v>10365128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12437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20661160</v>
      </c>
      <c r="BO23" s="416"/>
      <c r="BP23" s="416"/>
      <c r="BQ23" s="416"/>
      <c r="BR23" s="416"/>
      <c r="BS23" s="416"/>
      <c r="BT23" s="416"/>
      <c r="BU23" s="417"/>
      <c r="BV23" s="415">
        <v>18633486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7840</v>
      </c>
      <c r="R24" s="392"/>
      <c r="S24" s="392"/>
      <c r="T24" s="392"/>
      <c r="U24" s="392"/>
      <c r="V24" s="393"/>
      <c r="W24" s="457"/>
      <c r="X24" s="448"/>
      <c r="Y24" s="449"/>
      <c r="Z24" s="388" t="s">
        <v>154</v>
      </c>
      <c r="AA24" s="389"/>
      <c r="AB24" s="389"/>
      <c r="AC24" s="389"/>
      <c r="AD24" s="389"/>
      <c r="AE24" s="389"/>
      <c r="AF24" s="389"/>
      <c r="AG24" s="390"/>
      <c r="AH24" s="391">
        <v>232</v>
      </c>
      <c r="AI24" s="392"/>
      <c r="AJ24" s="392"/>
      <c r="AK24" s="392"/>
      <c r="AL24" s="393"/>
      <c r="AM24" s="391">
        <v>717576</v>
      </c>
      <c r="AN24" s="392"/>
      <c r="AO24" s="392"/>
      <c r="AP24" s="392"/>
      <c r="AQ24" s="392"/>
      <c r="AR24" s="393"/>
      <c r="AS24" s="391">
        <v>3093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11659432</v>
      </c>
      <c r="BO24" s="416"/>
      <c r="BP24" s="416"/>
      <c r="BQ24" s="416"/>
      <c r="BR24" s="416"/>
      <c r="BS24" s="416"/>
      <c r="BT24" s="416"/>
      <c r="BU24" s="417"/>
      <c r="BV24" s="415">
        <v>12005758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6600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136177</v>
      </c>
      <c r="BO25" s="411"/>
      <c r="BP25" s="411"/>
      <c r="BQ25" s="411"/>
      <c r="BR25" s="411"/>
      <c r="BS25" s="411"/>
      <c r="BT25" s="411"/>
      <c r="BU25" s="412"/>
      <c r="BV25" s="410">
        <v>885496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5760</v>
      </c>
      <c r="R26" s="392"/>
      <c r="S26" s="392"/>
      <c r="T26" s="392"/>
      <c r="U26" s="392"/>
      <c r="V26" s="393"/>
      <c r="W26" s="457"/>
      <c r="X26" s="448"/>
      <c r="Y26" s="449"/>
      <c r="Z26" s="388" t="s">
        <v>160</v>
      </c>
      <c r="AA26" s="470"/>
      <c r="AB26" s="470"/>
      <c r="AC26" s="470"/>
      <c r="AD26" s="470"/>
      <c r="AE26" s="470"/>
      <c r="AF26" s="470"/>
      <c r="AG26" s="471"/>
      <c r="AH26" s="391">
        <v>7</v>
      </c>
      <c r="AI26" s="392"/>
      <c r="AJ26" s="392"/>
      <c r="AK26" s="392"/>
      <c r="AL26" s="393"/>
      <c r="AM26" s="391">
        <v>23870</v>
      </c>
      <c r="AN26" s="392"/>
      <c r="AO26" s="392"/>
      <c r="AP26" s="392"/>
      <c r="AQ26" s="392"/>
      <c r="AR26" s="393"/>
      <c r="AS26" s="391">
        <v>3410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4040</v>
      </c>
      <c r="R27" s="392"/>
      <c r="S27" s="392"/>
      <c r="T27" s="392"/>
      <c r="U27" s="392"/>
      <c r="V27" s="393"/>
      <c r="W27" s="457"/>
      <c r="X27" s="448"/>
      <c r="Y27" s="449"/>
      <c r="Z27" s="388" t="s">
        <v>163</v>
      </c>
      <c r="AA27" s="389"/>
      <c r="AB27" s="389"/>
      <c r="AC27" s="389"/>
      <c r="AD27" s="389"/>
      <c r="AE27" s="389"/>
      <c r="AF27" s="389"/>
      <c r="AG27" s="390"/>
      <c r="AH27" s="391">
        <v>10</v>
      </c>
      <c r="AI27" s="392"/>
      <c r="AJ27" s="392"/>
      <c r="AK27" s="392"/>
      <c r="AL27" s="393"/>
      <c r="AM27" s="391">
        <v>32966</v>
      </c>
      <c r="AN27" s="392"/>
      <c r="AO27" s="392"/>
      <c r="AP27" s="392"/>
      <c r="AQ27" s="392"/>
      <c r="AR27" s="393"/>
      <c r="AS27" s="391">
        <v>3297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78705</v>
      </c>
      <c r="BO27" s="419"/>
      <c r="BP27" s="419"/>
      <c r="BQ27" s="419"/>
      <c r="BR27" s="419"/>
      <c r="BS27" s="419"/>
      <c r="BT27" s="419"/>
      <c r="BU27" s="420"/>
      <c r="BV27" s="418">
        <v>73624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3380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681734</v>
      </c>
      <c r="BO28" s="411"/>
      <c r="BP28" s="411"/>
      <c r="BQ28" s="411"/>
      <c r="BR28" s="411"/>
      <c r="BS28" s="411"/>
      <c r="BT28" s="411"/>
      <c r="BU28" s="412"/>
      <c r="BV28" s="410">
        <v>680984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13</v>
      </c>
      <c r="M29" s="392"/>
      <c r="N29" s="392"/>
      <c r="O29" s="392"/>
      <c r="P29" s="393"/>
      <c r="Q29" s="391">
        <v>3130</v>
      </c>
      <c r="R29" s="392"/>
      <c r="S29" s="392"/>
      <c r="T29" s="392"/>
      <c r="U29" s="392"/>
      <c r="V29" s="393"/>
      <c r="W29" s="458"/>
      <c r="X29" s="459"/>
      <c r="Y29" s="460"/>
      <c r="Z29" s="388" t="s">
        <v>170</v>
      </c>
      <c r="AA29" s="389"/>
      <c r="AB29" s="389"/>
      <c r="AC29" s="389"/>
      <c r="AD29" s="389"/>
      <c r="AE29" s="389"/>
      <c r="AF29" s="389"/>
      <c r="AG29" s="390"/>
      <c r="AH29" s="391">
        <v>242</v>
      </c>
      <c r="AI29" s="392"/>
      <c r="AJ29" s="392"/>
      <c r="AK29" s="392"/>
      <c r="AL29" s="393"/>
      <c r="AM29" s="391">
        <v>750542</v>
      </c>
      <c r="AN29" s="392"/>
      <c r="AO29" s="392"/>
      <c r="AP29" s="392"/>
      <c r="AQ29" s="392"/>
      <c r="AR29" s="393"/>
      <c r="AS29" s="391">
        <v>3101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34840</v>
      </c>
      <c r="BO29" s="416"/>
      <c r="BP29" s="416"/>
      <c r="BQ29" s="416"/>
      <c r="BR29" s="416"/>
      <c r="BS29" s="416"/>
      <c r="BT29" s="416"/>
      <c r="BU29" s="417"/>
      <c r="BV29" s="415">
        <v>8036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884642</v>
      </c>
      <c r="BO30" s="419"/>
      <c r="BP30" s="419"/>
      <c r="BQ30" s="419"/>
      <c r="BR30" s="419"/>
      <c r="BS30" s="419"/>
      <c r="BT30" s="419"/>
      <c r="BU30" s="420"/>
      <c r="BV30" s="418">
        <v>951033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上伊那広域連合（一般会計）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駒ヶ根市土地開発公社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用地取得事業特別会計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公共下水道事業会計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公設地方卸売市場特別会計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上伊那広域連合（消防事業特別会計）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公益財団法人駒ヶ根市文化財団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駒ヶ根高原別荘地特別会計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長野県上伊那広域水道用水企業団（水道用水供給事業会計）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一般財団法人駒ヶ根市給食財団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伊南行政組合（一般会計）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駒ヶ根観光開発株式会社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伊南行政組合（病院事業会計）</v>
      </c>
      <c r="BZ38" s="374"/>
      <c r="CA38" s="374"/>
      <c r="CB38" s="374"/>
      <c r="CC38" s="374"/>
      <c r="CD38" s="374"/>
      <c r="CE38" s="374"/>
      <c r="CF38" s="374"/>
      <c r="CG38" s="374"/>
      <c r="CH38" s="374"/>
      <c r="CI38" s="374"/>
      <c r="CJ38" s="374"/>
      <c r="CK38" s="374"/>
      <c r="CL38" s="374"/>
      <c r="CM38" s="374"/>
      <c r="CN38" s="167"/>
      <c r="CO38" s="375">
        <f t="shared" si="3"/>
        <v>25</v>
      </c>
      <c r="CP38" s="375"/>
      <c r="CQ38" s="374" t="str">
        <f>IF('各会計、関係団体の財政状況及び健全化判断比率'!BS11="","",'各会計、関係団体の財政状況及び健全化判断比率'!BS11)</f>
        <v>駒ヶ根高原温泉開発株式会社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長野県後期高齢者医療広域連合（一般会計）</v>
      </c>
      <c r="BZ39" s="374"/>
      <c r="CA39" s="374"/>
      <c r="CB39" s="374"/>
      <c r="CC39" s="374"/>
      <c r="CD39" s="374"/>
      <c r="CE39" s="374"/>
      <c r="CF39" s="374"/>
      <c r="CG39" s="374"/>
      <c r="CH39" s="374"/>
      <c r="CI39" s="374"/>
      <c r="CJ39" s="374"/>
      <c r="CK39" s="374"/>
      <c r="CL39" s="374"/>
      <c r="CM39" s="374"/>
      <c r="CN39" s="167"/>
      <c r="CO39" s="375">
        <f t="shared" si="3"/>
        <v>26</v>
      </c>
      <c r="CP39" s="375"/>
      <c r="CQ39" s="374" t="str">
        <f>IF('各会計、関係団体の財政状況及び健全化判断比率'!BS12="","",'各会計、関係団体の財政状況及び健全化判断比率'!BS12)</f>
        <v>南信州ビール株式会社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長野県後期高齢者医療広域連合（後期高齢者医療特別会計）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長野県市町村自治振興組合（一般会計）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長野県民交通災害共済組合（一般会計）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長野県地方税滞納整理機構（一般会計）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529</v>
      </c>
      <c r="D34" s="1184"/>
      <c r="E34" s="1185"/>
      <c r="F34" s="32">
        <v>4.8</v>
      </c>
      <c r="G34" s="33">
        <v>5.23</v>
      </c>
      <c r="H34" s="33">
        <v>5.47</v>
      </c>
      <c r="I34" s="33">
        <v>5.69</v>
      </c>
      <c r="J34" s="34">
        <v>6.52</v>
      </c>
      <c r="K34" s="22"/>
      <c r="L34" s="22"/>
      <c r="M34" s="22"/>
      <c r="N34" s="22"/>
      <c r="O34" s="22"/>
      <c r="P34" s="22"/>
    </row>
    <row r="35" spans="1:16" ht="39" customHeight="1" x14ac:dyDescent="0.15">
      <c r="A35" s="22"/>
      <c r="B35" s="35"/>
      <c r="C35" s="1178" t="s">
        <v>530</v>
      </c>
      <c r="D35" s="1179"/>
      <c r="E35" s="1180"/>
      <c r="F35" s="36">
        <v>6.94</v>
      </c>
      <c r="G35" s="37">
        <v>6.29</v>
      </c>
      <c r="H35" s="37">
        <v>5.65</v>
      </c>
      <c r="I35" s="37">
        <v>5.53</v>
      </c>
      <c r="J35" s="38">
        <v>6.42</v>
      </c>
      <c r="K35" s="22"/>
      <c r="L35" s="22"/>
      <c r="M35" s="22"/>
      <c r="N35" s="22"/>
      <c r="O35" s="22"/>
      <c r="P35" s="22"/>
    </row>
    <row r="36" spans="1:16" ht="39" customHeight="1" x14ac:dyDescent="0.15">
      <c r="A36" s="22"/>
      <c r="B36" s="35"/>
      <c r="C36" s="1178" t="s">
        <v>531</v>
      </c>
      <c r="D36" s="1179"/>
      <c r="E36" s="1180"/>
      <c r="F36" s="36">
        <v>3.38</v>
      </c>
      <c r="G36" s="37">
        <v>3.3</v>
      </c>
      <c r="H36" s="37">
        <v>2.02</v>
      </c>
      <c r="I36" s="37">
        <v>3.15</v>
      </c>
      <c r="J36" s="38">
        <v>3.41</v>
      </c>
      <c r="K36" s="22"/>
      <c r="L36" s="22"/>
      <c r="M36" s="22"/>
      <c r="N36" s="22"/>
      <c r="O36" s="22"/>
      <c r="P36" s="22"/>
    </row>
    <row r="37" spans="1:16" ht="39" customHeight="1" x14ac:dyDescent="0.15">
      <c r="A37" s="22"/>
      <c r="B37" s="35"/>
      <c r="C37" s="1178" t="s">
        <v>532</v>
      </c>
      <c r="D37" s="1179"/>
      <c r="E37" s="1180"/>
      <c r="F37" s="36">
        <v>0.47</v>
      </c>
      <c r="G37" s="37">
        <v>0.38</v>
      </c>
      <c r="H37" s="37">
        <v>0.2</v>
      </c>
      <c r="I37" s="37">
        <v>0.08</v>
      </c>
      <c r="J37" s="38">
        <v>1.08</v>
      </c>
      <c r="K37" s="22"/>
      <c r="L37" s="22"/>
      <c r="M37" s="22"/>
      <c r="N37" s="22"/>
      <c r="O37" s="22"/>
      <c r="P37" s="22"/>
    </row>
    <row r="38" spans="1:16" ht="39" customHeight="1" x14ac:dyDescent="0.15">
      <c r="A38" s="22"/>
      <c r="B38" s="35"/>
      <c r="C38" s="1178" t="s">
        <v>533</v>
      </c>
      <c r="D38" s="1179"/>
      <c r="E38" s="1180"/>
      <c r="F38" s="36">
        <v>0.05</v>
      </c>
      <c r="G38" s="37">
        <v>0.09</v>
      </c>
      <c r="H38" s="37">
        <v>0.1</v>
      </c>
      <c r="I38" s="37">
        <v>0.42</v>
      </c>
      <c r="J38" s="38">
        <v>0.6</v>
      </c>
      <c r="K38" s="22"/>
      <c r="L38" s="22"/>
      <c r="M38" s="22"/>
      <c r="N38" s="22"/>
      <c r="O38" s="22"/>
      <c r="P38" s="22"/>
    </row>
    <row r="39" spans="1:16" ht="39" customHeight="1" x14ac:dyDescent="0.15">
      <c r="A39" s="22"/>
      <c r="B39" s="35"/>
      <c r="C39" s="1178" t="s">
        <v>534</v>
      </c>
      <c r="D39" s="1179"/>
      <c r="E39" s="1180"/>
      <c r="F39" s="36">
        <v>0.04</v>
      </c>
      <c r="G39" s="37">
        <v>0.03</v>
      </c>
      <c r="H39" s="37">
        <v>0</v>
      </c>
      <c r="I39" s="37">
        <v>0.01</v>
      </c>
      <c r="J39" s="38">
        <v>0.04</v>
      </c>
      <c r="K39" s="22"/>
      <c r="L39" s="22"/>
      <c r="M39" s="22"/>
      <c r="N39" s="22"/>
      <c r="O39" s="22"/>
      <c r="P39" s="22"/>
    </row>
    <row r="40" spans="1:16" ht="39" customHeight="1" x14ac:dyDescent="0.15">
      <c r="A40" s="22"/>
      <c r="B40" s="35"/>
      <c r="C40" s="1178" t="s">
        <v>535</v>
      </c>
      <c r="D40" s="1179"/>
      <c r="E40" s="1180"/>
      <c r="F40" s="36">
        <v>7.0000000000000007E-2</v>
      </c>
      <c r="G40" s="37">
        <v>0</v>
      </c>
      <c r="H40" s="37">
        <v>0</v>
      </c>
      <c r="I40" s="37">
        <v>0</v>
      </c>
      <c r="J40" s="38">
        <v>0.01</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538</v>
      </c>
      <c r="D43" s="1182"/>
      <c r="E43" s="1183"/>
      <c r="F43" s="41">
        <v>0.31</v>
      </c>
      <c r="G43" s="42">
        <v>0.19</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2105</v>
      </c>
      <c r="L45" s="60">
        <v>2116</v>
      </c>
      <c r="M45" s="60">
        <v>2138</v>
      </c>
      <c r="N45" s="60">
        <v>2002</v>
      </c>
      <c r="O45" s="61">
        <v>1894</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14</v>
      </c>
      <c r="F48" s="1188"/>
      <c r="G48" s="1188"/>
      <c r="H48" s="1188"/>
      <c r="I48" s="1188"/>
      <c r="J48" s="1189"/>
      <c r="K48" s="63">
        <v>645</v>
      </c>
      <c r="L48" s="64">
        <v>592</v>
      </c>
      <c r="M48" s="64">
        <v>571</v>
      </c>
      <c r="N48" s="64">
        <v>712</v>
      </c>
      <c r="O48" s="65">
        <v>699</v>
      </c>
      <c r="P48" s="48"/>
      <c r="Q48" s="48"/>
      <c r="R48" s="48"/>
      <c r="S48" s="48"/>
      <c r="T48" s="48"/>
      <c r="U48" s="48"/>
    </row>
    <row r="49" spans="1:21" ht="30.75" customHeight="1" x14ac:dyDescent="0.15">
      <c r="A49" s="48"/>
      <c r="B49" s="1196"/>
      <c r="C49" s="1197"/>
      <c r="D49" s="62"/>
      <c r="E49" s="1188" t="s">
        <v>15</v>
      </c>
      <c r="F49" s="1188"/>
      <c r="G49" s="1188"/>
      <c r="H49" s="1188"/>
      <c r="I49" s="1188"/>
      <c r="J49" s="1189"/>
      <c r="K49" s="63">
        <v>432</v>
      </c>
      <c r="L49" s="64">
        <v>335</v>
      </c>
      <c r="M49" s="64">
        <v>316</v>
      </c>
      <c r="N49" s="64">
        <v>325</v>
      </c>
      <c r="O49" s="65">
        <v>247</v>
      </c>
      <c r="P49" s="48"/>
      <c r="Q49" s="48"/>
      <c r="R49" s="48"/>
      <c r="S49" s="48"/>
      <c r="T49" s="48"/>
      <c r="U49" s="48"/>
    </row>
    <row r="50" spans="1:21" ht="30.75" customHeight="1" x14ac:dyDescent="0.15">
      <c r="A50" s="48"/>
      <c r="B50" s="1196"/>
      <c r="C50" s="1197"/>
      <c r="D50" s="62"/>
      <c r="E50" s="1188" t="s">
        <v>16</v>
      </c>
      <c r="F50" s="1188"/>
      <c r="G50" s="1188"/>
      <c r="H50" s="1188"/>
      <c r="I50" s="1188"/>
      <c r="J50" s="1189"/>
      <c r="K50" s="63">
        <v>80</v>
      </c>
      <c r="L50" s="64">
        <v>52</v>
      </c>
      <c r="M50" s="64">
        <v>52</v>
      </c>
      <c r="N50" s="64">
        <v>45</v>
      </c>
      <c r="O50" s="65">
        <v>23</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2025</v>
      </c>
      <c r="L52" s="64">
        <v>2009</v>
      </c>
      <c r="M52" s="64">
        <v>2085</v>
      </c>
      <c r="N52" s="64">
        <v>1958</v>
      </c>
      <c r="O52" s="65">
        <v>1889</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1237</v>
      </c>
      <c r="L53" s="69">
        <v>1086</v>
      </c>
      <c r="M53" s="69">
        <v>992</v>
      </c>
      <c r="N53" s="69">
        <v>1126</v>
      </c>
      <c r="O53" s="70">
        <v>974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4" t="s">
        <v>23</v>
      </c>
      <c r="C41" s="1215"/>
      <c r="D41" s="81"/>
      <c r="E41" s="1216" t="s">
        <v>24</v>
      </c>
      <c r="F41" s="1216"/>
      <c r="G41" s="1216"/>
      <c r="H41" s="1217"/>
      <c r="I41" s="82">
        <v>19799</v>
      </c>
      <c r="J41" s="83">
        <v>19398</v>
      </c>
      <c r="K41" s="83">
        <v>18872</v>
      </c>
      <c r="L41" s="83">
        <v>18633</v>
      </c>
      <c r="M41" s="84">
        <v>20661</v>
      </c>
    </row>
    <row r="42" spans="2:13" ht="27.75" customHeight="1" x14ac:dyDescent="0.15">
      <c r="B42" s="1204"/>
      <c r="C42" s="1205"/>
      <c r="D42" s="85"/>
      <c r="E42" s="1208" t="s">
        <v>25</v>
      </c>
      <c r="F42" s="1208"/>
      <c r="G42" s="1208"/>
      <c r="H42" s="1209"/>
      <c r="I42" s="86">
        <v>221</v>
      </c>
      <c r="J42" s="87">
        <v>220</v>
      </c>
      <c r="K42" s="87">
        <v>169</v>
      </c>
      <c r="L42" s="87">
        <v>153</v>
      </c>
      <c r="M42" s="88">
        <v>110</v>
      </c>
    </row>
    <row r="43" spans="2:13" ht="27.75" customHeight="1" x14ac:dyDescent="0.15">
      <c r="B43" s="1204"/>
      <c r="C43" s="1205"/>
      <c r="D43" s="85"/>
      <c r="E43" s="1208" t="s">
        <v>26</v>
      </c>
      <c r="F43" s="1208"/>
      <c r="G43" s="1208"/>
      <c r="H43" s="1209"/>
      <c r="I43" s="86">
        <v>13266</v>
      </c>
      <c r="J43" s="87">
        <v>13013</v>
      </c>
      <c r="K43" s="87">
        <v>12370</v>
      </c>
      <c r="L43" s="87">
        <v>10686</v>
      </c>
      <c r="M43" s="88">
        <v>11092</v>
      </c>
    </row>
    <row r="44" spans="2:13" ht="27.75" customHeight="1" x14ac:dyDescent="0.15">
      <c r="B44" s="1204"/>
      <c r="C44" s="1205"/>
      <c r="D44" s="85"/>
      <c r="E44" s="1208" t="s">
        <v>27</v>
      </c>
      <c r="F44" s="1208"/>
      <c r="G44" s="1208"/>
      <c r="H44" s="1209"/>
      <c r="I44" s="86">
        <v>1855</v>
      </c>
      <c r="J44" s="87">
        <v>1625</v>
      </c>
      <c r="K44" s="87">
        <v>1478</v>
      </c>
      <c r="L44" s="87">
        <v>1343</v>
      </c>
      <c r="M44" s="88">
        <v>1228</v>
      </c>
    </row>
    <row r="45" spans="2:13" ht="27.75" customHeight="1" x14ac:dyDescent="0.15">
      <c r="B45" s="1204"/>
      <c r="C45" s="1205"/>
      <c r="D45" s="85"/>
      <c r="E45" s="1208" t="s">
        <v>28</v>
      </c>
      <c r="F45" s="1208"/>
      <c r="G45" s="1208"/>
      <c r="H45" s="1209"/>
      <c r="I45" s="86">
        <v>2569</v>
      </c>
      <c r="J45" s="87">
        <v>2388</v>
      </c>
      <c r="K45" s="87">
        <v>2006</v>
      </c>
      <c r="L45" s="87">
        <v>2122</v>
      </c>
      <c r="M45" s="88">
        <v>2151</v>
      </c>
    </row>
    <row r="46" spans="2:13" ht="27.75" customHeight="1" x14ac:dyDescent="0.15">
      <c r="B46" s="1204"/>
      <c r="C46" s="1205"/>
      <c r="D46" s="89"/>
      <c r="E46" s="1208" t="s">
        <v>29</v>
      </c>
      <c r="F46" s="1208"/>
      <c r="G46" s="1208"/>
      <c r="H46" s="1209"/>
      <c r="I46" s="86">
        <v>753</v>
      </c>
      <c r="J46" s="87">
        <v>716</v>
      </c>
      <c r="K46" s="87">
        <v>770</v>
      </c>
      <c r="L46" s="87">
        <v>1554</v>
      </c>
      <c r="M46" s="88">
        <v>481</v>
      </c>
    </row>
    <row r="47" spans="2:13" ht="27.75" customHeight="1" x14ac:dyDescent="0.15">
      <c r="B47" s="1204"/>
      <c r="C47" s="1205"/>
      <c r="D47" s="90"/>
      <c r="E47" s="1218" t="s">
        <v>30</v>
      </c>
      <c r="F47" s="1219"/>
      <c r="G47" s="1219"/>
      <c r="H47" s="1220"/>
      <c r="I47" s="86" t="s">
        <v>482</v>
      </c>
      <c r="J47" s="87" t="s">
        <v>482</v>
      </c>
      <c r="K47" s="87" t="s">
        <v>482</v>
      </c>
      <c r="L47" s="87" t="s">
        <v>482</v>
      </c>
      <c r="M47" s="88" t="s">
        <v>482</v>
      </c>
    </row>
    <row r="48" spans="2:13" ht="27.75" customHeight="1" x14ac:dyDescent="0.15">
      <c r="B48" s="1204"/>
      <c r="C48" s="1205"/>
      <c r="D48" s="85"/>
      <c r="E48" s="1208" t="s">
        <v>31</v>
      </c>
      <c r="F48" s="1208"/>
      <c r="G48" s="1208"/>
      <c r="H48" s="1209"/>
      <c r="I48" s="86" t="s">
        <v>482</v>
      </c>
      <c r="J48" s="87" t="s">
        <v>482</v>
      </c>
      <c r="K48" s="87" t="s">
        <v>482</v>
      </c>
      <c r="L48" s="87" t="s">
        <v>482</v>
      </c>
      <c r="M48" s="88" t="s">
        <v>482</v>
      </c>
    </row>
    <row r="49" spans="2:13" ht="27.75" customHeight="1" x14ac:dyDescent="0.15">
      <c r="B49" s="1206"/>
      <c r="C49" s="1207"/>
      <c r="D49" s="85"/>
      <c r="E49" s="1208" t="s">
        <v>32</v>
      </c>
      <c r="F49" s="1208"/>
      <c r="G49" s="1208"/>
      <c r="H49" s="1209"/>
      <c r="I49" s="86" t="s">
        <v>482</v>
      </c>
      <c r="J49" s="87" t="s">
        <v>482</v>
      </c>
      <c r="K49" s="87" t="s">
        <v>482</v>
      </c>
      <c r="L49" s="87" t="s">
        <v>482</v>
      </c>
      <c r="M49" s="88" t="s">
        <v>482</v>
      </c>
    </row>
    <row r="50" spans="2:13" ht="27.75" customHeight="1" x14ac:dyDescent="0.15">
      <c r="B50" s="1202" t="s">
        <v>33</v>
      </c>
      <c r="C50" s="1203"/>
      <c r="D50" s="91"/>
      <c r="E50" s="1208" t="s">
        <v>34</v>
      </c>
      <c r="F50" s="1208"/>
      <c r="G50" s="1208"/>
      <c r="H50" s="1209"/>
      <c r="I50" s="86">
        <v>1971</v>
      </c>
      <c r="J50" s="87">
        <v>1682</v>
      </c>
      <c r="K50" s="87">
        <v>1642</v>
      </c>
      <c r="L50" s="87">
        <v>1741</v>
      </c>
      <c r="M50" s="88">
        <v>1802</v>
      </c>
    </row>
    <row r="51" spans="2:13" ht="27.75" customHeight="1" x14ac:dyDescent="0.15">
      <c r="B51" s="1204"/>
      <c r="C51" s="1205"/>
      <c r="D51" s="85"/>
      <c r="E51" s="1208" t="s">
        <v>35</v>
      </c>
      <c r="F51" s="1208"/>
      <c r="G51" s="1208"/>
      <c r="H51" s="1209"/>
      <c r="I51" s="86">
        <v>2142</v>
      </c>
      <c r="J51" s="87">
        <v>1981</v>
      </c>
      <c r="K51" s="87">
        <v>1770</v>
      </c>
      <c r="L51" s="87">
        <v>1582</v>
      </c>
      <c r="M51" s="88">
        <v>1553</v>
      </c>
    </row>
    <row r="52" spans="2:13" ht="27.75" customHeight="1" x14ac:dyDescent="0.15">
      <c r="B52" s="1206"/>
      <c r="C52" s="1207"/>
      <c r="D52" s="85"/>
      <c r="E52" s="1208" t="s">
        <v>36</v>
      </c>
      <c r="F52" s="1208"/>
      <c r="G52" s="1208"/>
      <c r="H52" s="1209"/>
      <c r="I52" s="86">
        <v>20529</v>
      </c>
      <c r="J52" s="87">
        <v>20065</v>
      </c>
      <c r="K52" s="87">
        <v>19417</v>
      </c>
      <c r="L52" s="87">
        <v>18791</v>
      </c>
      <c r="M52" s="88">
        <v>18496</v>
      </c>
    </row>
    <row r="53" spans="2:13" ht="27.75" customHeight="1" thickBot="1" x14ac:dyDescent="0.2">
      <c r="B53" s="1210" t="s">
        <v>20</v>
      </c>
      <c r="C53" s="1211"/>
      <c r="D53" s="92"/>
      <c r="E53" s="1212" t="s">
        <v>37</v>
      </c>
      <c r="F53" s="1212"/>
      <c r="G53" s="1212"/>
      <c r="H53" s="1213"/>
      <c r="I53" s="93">
        <v>13820</v>
      </c>
      <c r="J53" s="94">
        <v>13634</v>
      </c>
      <c r="K53" s="94">
        <v>12837</v>
      </c>
      <c r="L53" s="94">
        <v>12378</v>
      </c>
      <c r="M53" s="95">
        <v>13872</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575</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576</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577</v>
      </c>
      <c r="H51" s="1234"/>
      <c r="I51" s="1239" t="s">
        <v>578</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579</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580</v>
      </c>
      <c r="H55" s="1245"/>
      <c r="I55" s="1243" t="s">
        <v>578</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581</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582</v>
      </c>
      <c r="C63" s="246"/>
      <c r="D63" s="246"/>
      <c r="E63" s="246"/>
      <c r="F63" s="246"/>
      <c r="G63" s="246"/>
      <c r="H63" s="246"/>
      <c r="I63" s="246"/>
      <c r="J63" s="246"/>
      <c r="K63" s="246"/>
      <c r="L63" s="246"/>
      <c r="M63" s="246"/>
      <c r="N63" s="246"/>
      <c r="O63" s="246"/>
    </row>
    <row r="64" spans="1:17" x14ac:dyDescent="0.15">
      <c r="B64" s="250"/>
      <c r="C64" s="246"/>
      <c r="D64" s="246"/>
      <c r="E64" s="246"/>
      <c r="F64" s="246"/>
      <c r="G64" s="353" t="s">
        <v>575</v>
      </c>
      <c r="I64" s="354"/>
      <c r="J64" s="354"/>
      <c r="K64" s="354"/>
      <c r="L64" s="246"/>
      <c r="M64" s="246"/>
      <c r="N64" s="246"/>
      <c r="O64" s="246"/>
    </row>
    <row r="65" spans="2:30" x14ac:dyDescent="0.15">
      <c r="B65" s="250"/>
      <c r="C65" s="246"/>
      <c r="D65" s="246"/>
      <c r="E65" s="246"/>
      <c r="F65" s="246"/>
      <c r="G65" s="1221" t="s">
        <v>585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583</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577</v>
      </c>
      <c r="H73" s="1234"/>
      <c r="I73" s="1239" t="s">
        <v>578</v>
      </c>
      <c r="J73" s="1239"/>
      <c r="K73" s="1253">
        <v>189.1</v>
      </c>
      <c r="L73" s="1253">
        <v>186.4</v>
      </c>
      <c r="M73" s="1242">
        <v>179.2</v>
      </c>
      <c r="N73" s="1242">
        <v>168.7</v>
      </c>
      <c r="O73" s="1242">
        <v>191.8</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584</v>
      </c>
      <c r="J75" s="1243"/>
      <c r="K75" s="1254">
        <v>17.2</v>
      </c>
      <c r="L75" s="1254">
        <v>16.600000000000001</v>
      </c>
      <c r="M75" s="1254">
        <v>15.2</v>
      </c>
      <c r="N75" s="1254">
        <v>14.6</v>
      </c>
      <c r="O75" s="1254">
        <v>14.2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580</v>
      </c>
      <c r="H77" s="1245"/>
      <c r="I77" s="1243" t="s">
        <v>578</v>
      </c>
      <c r="J77" s="1243"/>
      <c r="K77" s="1253">
        <v>64.599999999999994</v>
      </c>
      <c r="L77" s="1253">
        <v>52.8</v>
      </c>
      <c r="M77" s="1242">
        <v>48.6</v>
      </c>
      <c r="N77" s="1242">
        <v>56.8</v>
      </c>
      <c r="O77" s="1242">
        <v>52.3</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584</v>
      </c>
      <c r="J79" s="1252"/>
      <c r="K79" s="1256">
        <v>12.4</v>
      </c>
      <c r="L79" s="1256">
        <v>11.5</v>
      </c>
      <c r="M79" s="1256">
        <v>10.4</v>
      </c>
      <c r="N79" s="1256">
        <v>10.199999999999999</v>
      </c>
      <c r="O79" s="1256">
        <v>10</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520</v>
      </c>
      <c r="G2" s="113"/>
      <c r="H2" s="114"/>
    </row>
    <row r="3" spans="1:8" x14ac:dyDescent="0.15">
      <c r="A3" s="110" t="s">
        <v>513</v>
      </c>
      <c r="B3" s="115"/>
      <c r="C3" s="116"/>
      <c r="D3" s="117">
        <v>77934</v>
      </c>
      <c r="E3" s="118"/>
      <c r="F3" s="119">
        <v>70489</v>
      </c>
      <c r="G3" s="120"/>
      <c r="H3" s="121"/>
    </row>
    <row r="4" spans="1:8" x14ac:dyDescent="0.15">
      <c r="A4" s="122"/>
      <c r="B4" s="123"/>
      <c r="C4" s="124"/>
      <c r="D4" s="125">
        <v>20617</v>
      </c>
      <c r="E4" s="126"/>
      <c r="F4" s="127">
        <v>37817</v>
      </c>
      <c r="G4" s="128"/>
      <c r="H4" s="129"/>
    </row>
    <row r="5" spans="1:8" x14ac:dyDescent="0.15">
      <c r="A5" s="110" t="s">
        <v>515</v>
      </c>
      <c r="B5" s="115"/>
      <c r="C5" s="116"/>
      <c r="D5" s="117">
        <v>47952</v>
      </c>
      <c r="E5" s="118"/>
      <c r="F5" s="119">
        <v>84389</v>
      </c>
      <c r="G5" s="120"/>
      <c r="H5" s="121"/>
    </row>
    <row r="6" spans="1:8" x14ac:dyDescent="0.15">
      <c r="A6" s="122"/>
      <c r="B6" s="123"/>
      <c r="C6" s="124"/>
      <c r="D6" s="125">
        <v>20152</v>
      </c>
      <c r="E6" s="126"/>
      <c r="F6" s="127">
        <v>44339</v>
      </c>
      <c r="G6" s="128"/>
      <c r="H6" s="129"/>
    </row>
    <row r="7" spans="1:8" x14ac:dyDescent="0.15">
      <c r="A7" s="110" t="s">
        <v>516</v>
      </c>
      <c r="B7" s="115"/>
      <c r="C7" s="116"/>
      <c r="D7" s="117">
        <v>33041</v>
      </c>
      <c r="E7" s="118"/>
      <c r="F7" s="119">
        <v>83623</v>
      </c>
      <c r="G7" s="120"/>
      <c r="H7" s="121"/>
    </row>
    <row r="8" spans="1:8" x14ac:dyDescent="0.15">
      <c r="A8" s="122"/>
      <c r="B8" s="123"/>
      <c r="C8" s="124"/>
      <c r="D8" s="125">
        <v>13021</v>
      </c>
      <c r="E8" s="126"/>
      <c r="F8" s="127">
        <v>48787</v>
      </c>
      <c r="G8" s="128"/>
      <c r="H8" s="129"/>
    </row>
    <row r="9" spans="1:8" x14ac:dyDescent="0.15">
      <c r="A9" s="110" t="s">
        <v>517</v>
      </c>
      <c r="B9" s="115"/>
      <c r="C9" s="116"/>
      <c r="D9" s="117">
        <v>60522</v>
      </c>
      <c r="E9" s="118"/>
      <c r="F9" s="119">
        <v>81768</v>
      </c>
      <c r="G9" s="120"/>
      <c r="H9" s="121"/>
    </row>
    <row r="10" spans="1:8" x14ac:dyDescent="0.15">
      <c r="A10" s="122"/>
      <c r="B10" s="123"/>
      <c r="C10" s="124"/>
      <c r="D10" s="125">
        <v>14920</v>
      </c>
      <c r="E10" s="126"/>
      <c r="F10" s="127">
        <v>37917</v>
      </c>
      <c r="G10" s="128"/>
      <c r="H10" s="129"/>
    </row>
    <row r="11" spans="1:8" x14ac:dyDescent="0.15">
      <c r="A11" s="110" t="s">
        <v>518</v>
      </c>
      <c r="B11" s="115"/>
      <c r="C11" s="116"/>
      <c r="D11" s="117">
        <v>72397</v>
      </c>
      <c r="E11" s="118"/>
      <c r="F11" s="119">
        <v>65876</v>
      </c>
      <c r="G11" s="120"/>
      <c r="H11" s="121"/>
    </row>
    <row r="12" spans="1:8" x14ac:dyDescent="0.15">
      <c r="A12" s="122"/>
      <c r="B12" s="123"/>
      <c r="C12" s="130"/>
      <c r="D12" s="125">
        <v>15077</v>
      </c>
      <c r="E12" s="126"/>
      <c r="F12" s="127">
        <v>36484</v>
      </c>
      <c r="G12" s="128"/>
      <c r="H12" s="129"/>
    </row>
    <row r="13" spans="1:8" x14ac:dyDescent="0.15">
      <c r="A13" s="110"/>
      <c r="B13" s="115"/>
      <c r="C13" s="131"/>
      <c r="D13" s="132">
        <v>58369</v>
      </c>
      <c r="E13" s="133"/>
      <c r="F13" s="134">
        <v>77229</v>
      </c>
      <c r="G13" s="135"/>
      <c r="H13" s="121"/>
    </row>
    <row r="14" spans="1:8" x14ac:dyDescent="0.15">
      <c r="A14" s="122"/>
      <c r="B14" s="123"/>
      <c r="C14" s="124"/>
      <c r="D14" s="125">
        <v>16757</v>
      </c>
      <c r="E14" s="126"/>
      <c r="F14" s="127">
        <v>41069</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3.39</v>
      </c>
      <c r="C19" s="136">
        <f>ROUND(VALUE(SUBSTITUTE(実質収支比率等に係る経年分析!G$48,"▲","-")),2)</f>
        <v>3.3</v>
      </c>
      <c r="D19" s="136">
        <f>ROUND(VALUE(SUBSTITUTE(実質収支比率等に係る経年分析!H$48,"▲","-")),2)</f>
        <v>2.02</v>
      </c>
      <c r="E19" s="136">
        <f>ROUND(VALUE(SUBSTITUTE(実質収支比率等に係る経年分析!I$48,"▲","-")),2)</f>
        <v>3.15</v>
      </c>
      <c r="F19" s="136">
        <f>ROUND(VALUE(SUBSTITUTE(実質収支比率等に係る経年分析!J$48,"▲","-")),2)</f>
        <v>3.41</v>
      </c>
    </row>
    <row r="20" spans="1:11" x14ac:dyDescent="0.15">
      <c r="A20" s="136" t="s">
        <v>42</v>
      </c>
      <c r="B20" s="136">
        <f>ROUND(VALUE(SUBSTITUTE(実質収支比率等に係る経年分析!F$47,"▲","-")),2)</f>
        <v>7.62</v>
      </c>
      <c r="C20" s="136">
        <f>ROUND(VALUE(SUBSTITUTE(実質収支比率等に係る経年分析!G$47,"▲","-")),2)</f>
        <v>7.65</v>
      </c>
      <c r="D20" s="136">
        <f>ROUND(VALUE(SUBSTITUTE(実質収支比率等に係る経年分析!H$47,"▲","-")),2)</f>
        <v>7.72</v>
      </c>
      <c r="E20" s="136">
        <f>ROUND(VALUE(SUBSTITUTE(実質収支比率等に係る経年分析!I$47,"▲","-")),2)</f>
        <v>7.46</v>
      </c>
      <c r="F20" s="136">
        <f>ROUND(VALUE(SUBSTITUTE(実質収支比率等に係る経年分析!J$47,"▲","-")),2)</f>
        <v>7.61</v>
      </c>
    </row>
    <row r="21" spans="1:11" x14ac:dyDescent="0.15">
      <c r="A21" s="136" t="s">
        <v>43</v>
      </c>
      <c r="B21" s="136">
        <f>IF(ISNUMBER(VALUE(SUBSTITUTE(実質収支比率等に係る経年分析!F$49,"▲","-"))),ROUND(VALUE(SUBSTITUTE(実質収支比率等に係る経年分析!F$49,"▲","-")),2),NA())</f>
        <v>-0.35</v>
      </c>
      <c r="C21" s="136">
        <f>IF(ISNUMBER(VALUE(SUBSTITUTE(実質収支比率等に係る経年分析!G$49,"▲","-"))),ROUND(VALUE(SUBSTITUTE(実質収支比率等に係る経年分析!G$49,"▲","-")),2),NA())</f>
        <v>-7.0000000000000007E-2</v>
      </c>
      <c r="D21" s="136">
        <f>IF(ISNUMBER(VALUE(SUBSTITUTE(実質収支比率等に係る経年分析!H$49,"▲","-"))),ROUND(VALUE(SUBSTITUTE(実質収支比率等に係る経年分析!H$49,"▲","-")),2),NA())</f>
        <v>-1.29</v>
      </c>
      <c r="E21" s="136">
        <f>IF(ISNUMBER(VALUE(SUBSTITUTE(実質収支比率等に係る経年分析!I$49,"▲","-"))),ROUND(VALUE(SUBSTITUTE(実質収支比率等に係る経年分析!I$49,"▲","-")),2),NA())</f>
        <v>0.92</v>
      </c>
      <c r="F21" s="136">
        <f>IF(ISNUMBER(VALUE(SUBSTITUTE(実質収支比率等に係る経年分析!J$49,"▲","-"))),ROUND(VALUE(SUBSTITUTE(実質収支比率等に係る経年分析!J$49,"▲","-")),2),NA())</f>
        <v>0.21</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用地取得事業特別会計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駒ヶ根高原別荘地特別会計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3.41</v>
      </c>
    </row>
    <row r="35" spans="1:16" x14ac:dyDescent="0.15">
      <c r="A35" s="137" t="str">
        <f>IF(連結実質赤字比率に係る赤字・黒字の構成分析!C$35="",NA(),連結実質赤字比率に係る赤字・黒字の構成分析!C$35)</f>
        <v>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6.52</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2025</v>
      </c>
      <c r="E42" s="138"/>
      <c r="F42" s="138"/>
      <c r="G42" s="138">
        <f>'実質公債費比率（分子）の構造'!L$52</f>
        <v>2009</v>
      </c>
      <c r="H42" s="138"/>
      <c r="I42" s="138"/>
      <c r="J42" s="138">
        <f>'実質公債費比率（分子）の構造'!M$52</f>
        <v>2085</v>
      </c>
      <c r="K42" s="138"/>
      <c r="L42" s="138"/>
      <c r="M42" s="138">
        <f>'実質公債費比率（分子）の構造'!N$52</f>
        <v>1958</v>
      </c>
      <c r="N42" s="138"/>
      <c r="O42" s="138"/>
      <c r="P42" s="138">
        <f>'実質公債費比率（分子）の構造'!O$52</f>
        <v>1889</v>
      </c>
    </row>
    <row r="43" spans="1:16" x14ac:dyDescent="0.15">
      <c r="A43" s="138" t="s">
        <v>51</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52</v>
      </c>
      <c r="B44" s="138">
        <f>'実質公債費比率（分子）の構造'!K$50</f>
        <v>80</v>
      </c>
      <c r="C44" s="138"/>
      <c r="D44" s="138"/>
      <c r="E44" s="138">
        <f>'実質公債費比率（分子）の構造'!L$50</f>
        <v>52</v>
      </c>
      <c r="F44" s="138"/>
      <c r="G44" s="138"/>
      <c r="H44" s="138">
        <f>'実質公債費比率（分子）の構造'!M$50</f>
        <v>52</v>
      </c>
      <c r="I44" s="138"/>
      <c r="J44" s="138"/>
      <c r="K44" s="138">
        <f>'実質公債費比率（分子）の構造'!N$50</f>
        <v>45</v>
      </c>
      <c r="L44" s="138"/>
      <c r="M44" s="138"/>
      <c r="N44" s="138">
        <f>'実質公債費比率（分子）の構造'!O$50</f>
        <v>23</v>
      </c>
      <c r="O44" s="138"/>
      <c r="P44" s="138"/>
    </row>
    <row r="45" spans="1:16" x14ac:dyDescent="0.15">
      <c r="A45" s="138" t="s">
        <v>53</v>
      </c>
      <c r="B45" s="138">
        <f>'実質公債費比率（分子）の構造'!K$49</f>
        <v>432</v>
      </c>
      <c r="C45" s="138"/>
      <c r="D45" s="138"/>
      <c r="E45" s="138">
        <f>'実質公債費比率（分子）の構造'!L$49</f>
        <v>335</v>
      </c>
      <c r="F45" s="138"/>
      <c r="G45" s="138"/>
      <c r="H45" s="138">
        <f>'実質公債費比率（分子）の構造'!M$49</f>
        <v>316</v>
      </c>
      <c r="I45" s="138"/>
      <c r="J45" s="138"/>
      <c r="K45" s="138">
        <f>'実質公債費比率（分子）の構造'!N$49</f>
        <v>325</v>
      </c>
      <c r="L45" s="138"/>
      <c r="M45" s="138"/>
      <c r="N45" s="138">
        <f>'実質公債費比率（分子）の構造'!O$49</f>
        <v>247</v>
      </c>
      <c r="O45" s="138"/>
      <c r="P45" s="138"/>
    </row>
    <row r="46" spans="1:16" x14ac:dyDescent="0.15">
      <c r="A46" s="138" t="s">
        <v>54</v>
      </c>
      <c r="B46" s="138">
        <f>'実質公債費比率（分子）の構造'!K$48</f>
        <v>645</v>
      </c>
      <c r="C46" s="138"/>
      <c r="D46" s="138"/>
      <c r="E46" s="138">
        <f>'実質公債費比率（分子）の構造'!L$48</f>
        <v>592</v>
      </c>
      <c r="F46" s="138"/>
      <c r="G46" s="138"/>
      <c r="H46" s="138">
        <f>'実質公債費比率（分子）の構造'!M$48</f>
        <v>571</v>
      </c>
      <c r="I46" s="138"/>
      <c r="J46" s="138"/>
      <c r="K46" s="138">
        <f>'実質公債費比率（分子）の構造'!N$48</f>
        <v>712</v>
      </c>
      <c r="L46" s="138"/>
      <c r="M46" s="138"/>
      <c r="N46" s="138">
        <f>'実質公債費比率（分子）の構造'!O$48</f>
        <v>699</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2105</v>
      </c>
      <c r="C49" s="138"/>
      <c r="D49" s="138"/>
      <c r="E49" s="138">
        <f>'実質公債費比率（分子）の構造'!L$45</f>
        <v>2116</v>
      </c>
      <c r="F49" s="138"/>
      <c r="G49" s="138"/>
      <c r="H49" s="138">
        <f>'実質公債費比率（分子）の構造'!M$45</f>
        <v>2138</v>
      </c>
      <c r="I49" s="138"/>
      <c r="J49" s="138"/>
      <c r="K49" s="138">
        <f>'実質公債費比率（分子）の構造'!N$45</f>
        <v>2002</v>
      </c>
      <c r="L49" s="138"/>
      <c r="M49" s="138"/>
      <c r="N49" s="138">
        <f>'実質公債費比率（分子）の構造'!O$45</f>
        <v>1894</v>
      </c>
      <c r="O49" s="138"/>
      <c r="P49" s="138"/>
    </row>
    <row r="50" spans="1:16" x14ac:dyDescent="0.15">
      <c r="A50" s="138" t="s">
        <v>58</v>
      </c>
      <c r="B50" s="138" t="e">
        <f>NA()</f>
        <v>#N/A</v>
      </c>
      <c r="C50" s="138">
        <f>IF(ISNUMBER('実質公債費比率（分子）の構造'!K$53),'実質公債費比率（分子）の構造'!K$53,NA())</f>
        <v>1237</v>
      </c>
      <c r="D50" s="138" t="e">
        <f>NA()</f>
        <v>#N/A</v>
      </c>
      <c r="E50" s="138" t="e">
        <f>NA()</f>
        <v>#N/A</v>
      </c>
      <c r="F50" s="138">
        <f>IF(ISNUMBER('実質公債費比率（分子）の構造'!L$53),'実質公債費比率（分子）の構造'!L$53,NA())</f>
        <v>1086</v>
      </c>
      <c r="G50" s="138" t="e">
        <f>NA()</f>
        <v>#N/A</v>
      </c>
      <c r="H50" s="138" t="e">
        <f>NA()</f>
        <v>#N/A</v>
      </c>
      <c r="I50" s="138">
        <f>IF(ISNUMBER('実質公債費比率（分子）の構造'!M$53),'実質公債費比率（分子）の構造'!M$53,NA())</f>
        <v>992</v>
      </c>
      <c r="J50" s="138" t="e">
        <f>NA()</f>
        <v>#N/A</v>
      </c>
      <c r="K50" s="138" t="e">
        <f>NA()</f>
        <v>#N/A</v>
      </c>
      <c r="L50" s="138">
        <f>IF(ISNUMBER('実質公債費比率（分子）の構造'!N$53),'実質公債費比率（分子）の構造'!N$53,NA())</f>
        <v>1126</v>
      </c>
      <c r="M50" s="138" t="e">
        <f>NA()</f>
        <v>#N/A</v>
      </c>
      <c r="N50" s="138" t="e">
        <f>NA()</f>
        <v>#N/A</v>
      </c>
      <c r="O50" s="138">
        <f>IF(ISNUMBER('実質公債費比率（分子）の構造'!O$53),'実質公債費比率（分子）の構造'!O$53,NA())</f>
        <v>974</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20529</v>
      </c>
      <c r="E56" s="137"/>
      <c r="F56" s="137"/>
      <c r="G56" s="137">
        <f>'将来負担比率（分子）の構造'!J$52</f>
        <v>20065</v>
      </c>
      <c r="H56" s="137"/>
      <c r="I56" s="137"/>
      <c r="J56" s="137">
        <f>'将来負担比率（分子）の構造'!K$52</f>
        <v>19417</v>
      </c>
      <c r="K56" s="137"/>
      <c r="L56" s="137"/>
      <c r="M56" s="137">
        <f>'将来負担比率（分子）の構造'!L$52</f>
        <v>18791</v>
      </c>
      <c r="N56" s="137"/>
      <c r="O56" s="137"/>
      <c r="P56" s="137">
        <f>'将来負担比率（分子）の構造'!M$52</f>
        <v>18496</v>
      </c>
    </row>
    <row r="57" spans="1:16" x14ac:dyDescent="0.15">
      <c r="A57" s="137" t="s">
        <v>35</v>
      </c>
      <c r="B57" s="137"/>
      <c r="C57" s="137"/>
      <c r="D57" s="137">
        <f>'将来負担比率（分子）の構造'!I$51</f>
        <v>2142</v>
      </c>
      <c r="E57" s="137"/>
      <c r="F57" s="137"/>
      <c r="G57" s="137">
        <f>'将来負担比率（分子）の構造'!J$51</f>
        <v>1981</v>
      </c>
      <c r="H57" s="137"/>
      <c r="I57" s="137"/>
      <c r="J57" s="137">
        <f>'将来負担比率（分子）の構造'!K$51</f>
        <v>1770</v>
      </c>
      <c r="K57" s="137"/>
      <c r="L57" s="137"/>
      <c r="M57" s="137">
        <f>'将来負担比率（分子）の構造'!L$51</f>
        <v>1582</v>
      </c>
      <c r="N57" s="137"/>
      <c r="O57" s="137"/>
      <c r="P57" s="137">
        <f>'将来負担比率（分子）の構造'!M$51</f>
        <v>1553</v>
      </c>
    </row>
    <row r="58" spans="1:16" x14ac:dyDescent="0.15">
      <c r="A58" s="137" t="s">
        <v>34</v>
      </c>
      <c r="B58" s="137"/>
      <c r="C58" s="137"/>
      <c r="D58" s="137">
        <f>'将来負担比率（分子）の構造'!I$50</f>
        <v>1971</v>
      </c>
      <c r="E58" s="137"/>
      <c r="F58" s="137"/>
      <c r="G58" s="137">
        <f>'将来負担比率（分子）の構造'!J$50</f>
        <v>1682</v>
      </c>
      <c r="H58" s="137"/>
      <c r="I58" s="137"/>
      <c r="J58" s="137">
        <f>'将来負担比率（分子）の構造'!K$50</f>
        <v>1642</v>
      </c>
      <c r="K58" s="137"/>
      <c r="L58" s="137"/>
      <c r="M58" s="137">
        <f>'将来負担比率（分子）の構造'!L$50</f>
        <v>1741</v>
      </c>
      <c r="N58" s="137"/>
      <c r="O58" s="137"/>
      <c r="P58" s="137">
        <f>'将来負担比率（分子）の構造'!M$50</f>
        <v>1802</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753</v>
      </c>
      <c r="C61" s="137"/>
      <c r="D61" s="137"/>
      <c r="E61" s="137">
        <f>'将来負担比率（分子）の構造'!J$46</f>
        <v>716</v>
      </c>
      <c r="F61" s="137"/>
      <c r="G61" s="137"/>
      <c r="H61" s="137">
        <f>'将来負担比率（分子）の構造'!K$46</f>
        <v>770</v>
      </c>
      <c r="I61" s="137"/>
      <c r="J61" s="137"/>
      <c r="K61" s="137">
        <f>'将来負担比率（分子）の構造'!L$46</f>
        <v>1554</v>
      </c>
      <c r="L61" s="137"/>
      <c r="M61" s="137"/>
      <c r="N61" s="137">
        <f>'将来負担比率（分子）の構造'!M$46</f>
        <v>481</v>
      </c>
      <c r="O61" s="137"/>
      <c r="P61" s="137"/>
    </row>
    <row r="62" spans="1:16" x14ac:dyDescent="0.15">
      <c r="A62" s="137" t="s">
        <v>28</v>
      </c>
      <c r="B62" s="137">
        <f>'将来負担比率（分子）の構造'!I$45</f>
        <v>2569</v>
      </c>
      <c r="C62" s="137"/>
      <c r="D62" s="137"/>
      <c r="E62" s="137">
        <f>'将来負担比率（分子）の構造'!J$45</f>
        <v>2388</v>
      </c>
      <c r="F62" s="137"/>
      <c r="G62" s="137"/>
      <c r="H62" s="137">
        <f>'将来負担比率（分子）の構造'!K$45</f>
        <v>2006</v>
      </c>
      <c r="I62" s="137"/>
      <c r="J62" s="137"/>
      <c r="K62" s="137">
        <f>'将来負担比率（分子）の構造'!L$45</f>
        <v>2122</v>
      </c>
      <c r="L62" s="137"/>
      <c r="M62" s="137"/>
      <c r="N62" s="137">
        <f>'将来負担比率（分子）の構造'!M$45</f>
        <v>2151</v>
      </c>
      <c r="O62" s="137"/>
      <c r="P62" s="137"/>
    </row>
    <row r="63" spans="1:16" x14ac:dyDescent="0.15">
      <c r="A63" s="137" t="s">
        <v>27</v>
      </c>
      <c r="B63" s="137">
        <f>'将来負担比率（分子）の構造'!I$44</f>
        <v>1855</v>
      </c>
      <c r="C63" s="137"/>
      <c r="D63" s="137"/>
      <c r="E63" s="137">
        <f>'将来負担比率（分子）の構造'!J$44</f>
        <v>1625</v>
      </c>
      <c r="F63" s="137"/>
      <c r="G63" s="137"/>
      <c r="H63" s="137">
        <f>'将来負担比率（分子）の構造'!K$44</f>
        <v>1478</v>
      </c>
      <c r="I63" s="137"/>
      <c r="J63" s="137"/>
      <c r="K63" s="137">
        <f>'将来負担比率（分子）の構造'!L$44</f>
        <v>1343</v>
      </c>
      <c r="L63" s="137"/>
      <c r="M63" s="137"/>
      <c r="N63" s="137">
        <f>'将来負担比率（分子）の構造'!M$44</f>
        <v>1228</v>
      </c>
      <c r="O63" s="137"/>
      <c r="P63" s="137"/>
    </row>
    <row r="64" spans="1:16" x14ac:dyDescent="0.15">
      <c r="A64" s="137" t="s">
        <v>26</v>
      </c>
      <c r="B64" s="137">
        <f>'将来負担比率（分子）の構造'!I$43</f>
        <v>13266</v>
      </c>
      <c r="C64" s="137"/>
      <c r="D64" s="137"/>
      <c r="E64" s="137">
        <f>'将来負担比率（分子）の構造'!J$43</f>
        <v>13013</v>
      </c>
      <c r="F64" s="137"/>
      <c r="G64" s="137"/>
      <c r="H64" s="137">
        <f>'将来負担比率（分子）の構造'!K$43</f>
        <v>12370</v>
      </c>
      <c r="I64" s="137"/>
      <c r="J64" s="137"/>
      <c r="K64" s="137">
        <f>'将来負担比率（分子）の構造'!L$43</f>
        <v>10686</v>
      </c>
      <c r="L64" s="137"/>
      <c r="M64" s="137"/>
      <c r="N64" s="137">
        <f>'将来負担比率（分子）の構造'!M$43</f>
        <v>11092</v>
      </c>
      <c r="O64" s="137"/>
      <c r="P64" s="137"/>
    </row>
    <row r="65" spans="1:16" x14ac:dyDescent="0.15">
      <c r="A65" s="137" t="s">
        <v>25</v>
      </c>
      <c r="B65" s="137">
        <f>'将来負担比率（分子）の構造'!I$42</f>
        <v>221</v>
      </c>
      <c r="C65" s="137"/>
      <c r="D65" s="137"/>
      <c r="E65" s="137">
        <f>'将来負担比率（分子）の構造'!J$42</f>
        <v>220</v>
      </c>
      <c r="F65" s="137"/>
      <c r="G65" s="137"/>
      <c r="H65" s="137">
        <f>'将来負担比率（分子）の構造'!K$42</f>
        <v>169</v>
      </c>
      <c r="I65" s="137"/>
      <c r="J65" s="137"/>
      <c r="K65" s="137">
        <f>'将来負担比率（分子）の構造'!L$42</f>
        <v>153</v>
      </c>
      <c r="L65" s="137"/>
      <c r="M65" s="137"/>
      <c r="N65" s="137">
        <f>'将来負担比率（分子）の構造'!M$42</f>
        <v>110</v>
      </c>
      <c r="O65" s="137"/>
      <c r="P65" s="137"/>
    </row>
    <row r="66" spans="1:16" x14ac:dyDescent="0.15">
      <c r="A66" s="137" t="s">
        <v>24</v>
      </c>
      <c r="B66" s="137">
        <f>'将来負担比率（分子）の構造'!I$41</f>
        <v>19799</v>
      </c>
      <c r="C66" s="137"/>
      <c r="D66" s="137"/>
      <c r="E66" s="137">
        <f>'将来負担比率（分子）の構造'!J$41</f>
        <v>19398</v>
      </c>
      <c r="F66" s="137"/>
      <c r="G66" s="137"/>
      <c r="H66" s="137">
        <f>'将来負担比率（分子）の構造'!K$41</f>
        <v>18872</v>
      </c>
      <c r="I66" s="137"/>
      <c r="J66" s="137"/>
      <c r="K66" s="137">
        <f>'将来負担比率（分子）の構造'!L$41</f>
        <v>18633</v>
      </c>
      <c r="L66" s="137"/>
      <c r="M66" s="137"/>
      <c r="N66" s="137">
        <f>'将来負担比率（分子）の構造'!M$41</f>
        <v>20661</v>
      </c>
      <c r="O66" s="137"/>
      <c r="P66" s="137"/>
    </row>
    <row r="67" spans="1:16" x14ac:dyDescent="0.15">
      <c r="A67" s="137" t="s">
        <v>62</v>
      </c>
      <c r="B67" s="137" t="e">
        <f>NA()</f>
        <v>#N/A</v>
      </c>
      <c r="C67" s="137">
        <f>IF(ISNUMBER('将来負担比率（分子）の構造'!I$53), IF('将来負担比率（分子）の構造'!I$53 &lt; 0, 0, '将来負担比率（分子）の構造'!I$53), NA())</f>
        <v>13820</v>
      </c>
      <c r="D67" s="137" t="e">
        <f>NA()</f>
        <v>#N/A</v>
      </c>
      <c r="E67" s="137" t="e">
        <f>NA()</f>
        <v>#N/A</v>
      </c>
      <c r="F67" s="137">
        <f>IF(ISNUMBER('将来負担比率（分子）の構造'!J$53), IF('将来負担比率（分子）の構造'!J$53 &lt; 0, 0, '将来負担比率（分子）の構造'!J$53), NA())</f>
        <v>13634</v>
      </c>
      <c r="G67" s="137" t="e">
        <f>NA()</f>
        <v>#N/A</v>
      </c>
      <c r="H67" s="137" t="e">
        <f>NA()</f>
        <v>#N/A</v>
      </c>
      <c r="I67" s="137">
        <f>IF(ISNUMBER('将来負担比率（分子）の構造'!K$53), IF('将来負担比率（分子）の構造'!K$53 &lt; 0, 0, '将来負担比率（分子）の構造'!K$53), NA())</f>
        <v>12837</v>
      </c>
      <c r="J67" s="137" t="e">
        <f>NA()</f>
        <v>#N/A</v>
      </c>
      <c r="K67" s="137" t="e">
        <f>NA()</f>
        <v>#N/A</v>
      </c>
      <c r="L67" s="137">
        <f>IF(ISNUMBER('将来負担比率（分子）の構造'!L$53), IF('将来負担比率（分子）の構造'!L$53 &lt; 0, 0, '将来負担比率（分子）の構造'!L$53), NA())</f>
        <v>12378</v>
      </c>
      <c r="M67" s="137" t="e">
        <f>NA()</f>
        <v>#N/A</v>
      </c>
      <c r="N67" s="137" t="e">
        <f>NA()</f>
        <v>#N/A</v>
      </c>
      <c r="O67" s="137">
        <f>IF(ISNUMBER('将来負担比率（分子）の構造'!M$53), IF('将来負担比率（分子）の構造'!M$53 &lt; 0, 0, '将来負担比率（分子）の構造'!M$53), NA())</f>
        <v>13872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4636186</v>
      </c>
      <c r="S5" s="671"/>
      <c r="T5" s="671"/>
      <c r="U5" s="671"/>
      <c r="V5" s="671"/>
      <c r="W5" s="671"/>
      <c r="X5" s="671"/>
      <c r="Y5" s="718"/>
      <c r="Z5" s="731">
        <v>25.4</v>
      </c>
      <c r="AA5" s="731"/>
      <c r="AB5" s="731"/>
      <c r="AC5" s="731"/>
      <c r="AD5" s="732">
        <v>4537230</v>
      </c>
      <c r="AE5" s="732"/>
      <c r="AF5" s="732"/>
      <c r="AG5" s="732"/>
      <c r="AH5" s="732"/>
      <c r="AI5" s="732"/>
      <c r="AJ5" s="732"/>
      <c r="AK5" s="732"/>
      <c r="AL5" s="719">
        <v>53.3</v>
      </c>
      <c r="AM5" s="688"/>
      <c r="AN5" s="688"/>
      <c r="AO5" s="720"/>
      <c r="AP5" s="707" t="s">
        <v>209</v>
      </c>
      <c r="AQ5" s="708"/>
      <c r="AR5" s="708"/>
      <c r="AS5" s="708"/>
      <c r="AT5" s="708"/>
      <c r="AU5" s="708"/>
      <c r="AV5" s="708"/>
      <c r="AW5" s="708"/>
      <c r="AX5" s="708"/>
      <c r="AY5" s="708"/>
      <c r="AZ5" s="708"/>
      <c r="BA5" s="708"/>
      <c r="BB5" s="708"/>
      <c r="BC5" s="708"/>
      <c r="BD5" s="708"/>
      <c r="BE5" s="708"/>
      <c r="BF5" s="709"/>
      <c r="BG5" s="620">
        <v>4500052</v>
      </c>
      <c r="BH5" s="621"/>
      <c r="BI5" s="621"/>
      <c r="BJ5" s="621"/>
      <c r="BK5" s="621"/>
      <c r="BL5" s="621"/>
      <c r="BM5" s="621"/>
      <c r="BN5" s="622"/>
      <c r="BO5" s="673">
        <v>97.1</v>
      </c>
      <c r="BP5" s="673"/>
      <c r="BQ5" s="673"/>
      <c r="BR5" s="673"/>
      <c r="BS5" s="674">
        <v>15904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187610</v>
      </c>
      <c r="S6" s="621"/>
      <c r="T6" s="621"/>
      <c r="U6" s="621"/>
      <c r="V6" s="621"/>
      <c r="W6" s="621"/>
      <c r="X6" s="621"/>
      <c r="Y6" s="622"/>
      <c r="Z6" s="673">
        <v>1</v>
      </c>
      <c r="AA6" s="673"/>
      <c r="AB6" s="673"/>
      <c r="AC6" s="673"/>
      <c r="AD6" s="674">
        <v>187610</v>
      </c>
      <c r="AE6" s="674"/>
      <c r="AF6" s="674"/>
      <c r="AG6" s="674"/>
      <c r="AH6" s="674"/>
      <c r="AI6" s="674"/>
      <c r="AJ6" s="674"/>
      <c r="AK6" s="674"/>
      <c r="AL6" s="643">
        <v>2.2000000000000002</v>
      </c>
      <c r="AM6" s="675"/>
      <c r="AN6" s="675"/>
      <c r="AO6" s="676"/>
      <c r="AP6" s="617" t="s">
        <v>214</v>
      </c>
      <c r="AQ6" s="618"/>
      <c r="AR6" s="618"/>
      <c r="AS6" s="618"/>
      <c r="AT6" s="618"/>
      <c r="AU6" s="618"/>
      <c r="AV6" s="618"/>
      <c r="AW6" s="618"/>
      <c r="AX6" s="618"/>
      <c r="AY6" s="618"/>
      <c r="AZ6" s="618"/>
      <c r="BA6" s="618"/>
      <c r="BB6" s="618"/>
      <c r="BC6" s="618"/>
      <c r="BD6" s="618"/>
      <c r="BE6" s="618"/>
      <c r="BF6" s="619"/>
      <c r="BG6" s="620">
        <v>4500052</v>
      </c>
      <c r="BH6" s="621"/>
      <c r="BI6" s="621"/>
      <c r="BJ6" s="621"/>
      <c r="BK6" s="621"/>
      <c r="BL6" s="621"/>
      <c r="BM6" s="621"/>
      <c r="BN6" s="622"/>
      <c r="BO6" s="673">
        <v>97.1</v>
      </c>
      <c r="BP6" s="673"/>
      <c r="BQ6" s="673"/>
      <c r="BR6" s="673"/>
      <c r="BS6" s="674">
        <v>15904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134542</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134542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4226</v>
      </c>
      <c r="S7" s="621"/>
      <c r="T7" s="621"/>
      <c r="U7" s="621"/>
      <c r="V7" s="621"/>
      <c r="W7" s="621"/>
      <c r="X7" s="621"/>
      <c r="Y7" s="622"/>
      <c r="Z7" s="673">
        <v>0</v>
      </c>
      <c r="AA7" s="673"/>
      <c r="AB7" s="673"/>
      <c r="AC7" s="673"/>
      <c r="AD7" s="674">
        <v>4226</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1952154</v>
      </c>
      <c r="BH7" s="621"/>
      <c r="BI7" s="621"/>
      <c r="BJ7" s="621"/>
      <c r="BK7" s="621"/>
      <c r="BL7" s="621"/>
      <c r="BM7" s="621"/>
      <c r="BN7" s="622"/>
      <c r="BO7" s="673">
        <v>42.1</v>
      </c>
      <c r="BP7" s="673"/>
      <c r="BQ7" s="673"/>
      <c r="BR7" s="673"/>
      <c r="BS7" s="674">
        <v>15904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3451947</v>
      </c>
      <c r="CS7" s="621"/>
      <c r="CT7" s="621"/>
      <c r="CU7" s="621"/>
      <c r="CV7" s="621"/>
      <c r="CW7" s="621"/>
      <c r="CX7" s="621"/>
      <c r="CY7" s="622"/>
      <c r="CZ7" s="673">
        <v>19.2</v>
      </c>
      <c r="DA7" s="673"/>
      <c r="DB7" s="673"/>
      <c r="DC7" s="673"/>
      <c r="DD7" s="626">
        <v>28539</v>
      </c>
      <c r="DE7" s="621"/>
      <c r="DF7" s="621"/>
      <c r="DG7" s="621"/>
      <c r="DH7" s="621"/>
      <c r="DI7" s="621"/>
      <c r="DJ7" s="621"/>
      <c r="DK7" s="621"/>
      <c r="DL7" s="621"/>
      <c r="DM7" s="621"/>
      <c r="DN7" s="621"/>
      <c r="DO7" s="621"/>
      <c r="DP7" s="622"/>
      <c r="DQ7" s="626">
        <v>1158377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12997</v>
      </c>
      <c r="S8" s="621"/>
      <c r="T8" s="621"/>
      <c r="U8" s="621"/>
      <c r="V8" s="621"/>
      <c r="W8" s="621"/>
      <c r="X8" s="621"/>
      <c r="Y8" s="622"/>
      <c r="Z8" s="673">
        <v>0.1</v>
      </c>
      <c r="AA8" s="673"/>
      <c r="AB8" s="673"/>
      <c r="AC8" s="673"/>
      <c r="AD8" s="674">
        <v>12997</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60643</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4796784</v>
      </c>
      <c r="CS8" s="621"/>
      <c r="CT8" s="621"/>
      <c r="CU8" s="621"/>
      <c r="CV8" s="621"/>
      <c r="CW8" s="621"/>
      <c r="CX8" s="621"/>
      <c r="CY8" s="622"/>
      <c r="CZ8" s="673">
        <v>26.7</v>
      </c>
      <c r="DA8" s="673"/>
      <c r="DB8" s="673"/>
      <c r="DC8" s="673"/>
      <c r="DD8" s="626">
        <v>695494</v>
      </c>
      <c r="DE8" s="621"/>
      <c r="DF8" s="621"/>
      <c r="DG8" s="621"/>
      <c r="DH8" s="621"/>
      <c r="DI8" s="621"/>
      <c r="DJ8" s="621"/>
      <c r="DK8" s="621"/>
      <c r="DL8" s="621"/>
      <c r="DM8" s="621"/>
      <c r="DN8" s="621"/>
      <c r="DO8" s="621"/>
      <c r="DP8" s="622"/>
      <c r="DQ8" s="626">
        <v>2120167</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7577</v>
      </c>
      <c r="S9" s="621"/>
      <c r="T9" s="621"/>
      <c r="U9" s="621"/>
      <c r="V9" s="621"/>
      <c r="W9" s="621"/>
      <c r="X9" s="621"/>
      <c r="Y9" s="622"/>
      <c r="Z9" s="673">
        <v>0</v>
      </c>
      <c r="AA9" s="673"/>
      <c r="AB9" s="673"/>
      <c r="AC9" s="673"/>
      <c r="AD9" s="674">
        <v>7577</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1531033</v>
      </c>
      <c r="BH9" s="621"/>
      <c r="BI9" s="621"/>
      <c r="BJ9" s="621"/>
      <c r="BK9" s="621"/>
      <c r="BL9" s="621"/>
      <c r="BM9" s="621"/>
      <c r="BN9" s="622"/>
      <c r="BO9" s="673">
        <v>33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1432798</v>
      </c>
      <c r="CS9" s="621"/>
      <c r="CT9" s="621"/>
      <c r="CU9" s="621"/>
      <c r="CV9" s="621"/>
      <c r="CW9" s="621"/>
      <c r="CX9" s="621"/>
      <c r="CY9" s="622"/>
      <c r="CZ9" s="673">
        <v>8</v>
      </c>
      <c r="DA9" s="673"/>
      <c r="DB9" s="673"/>
      <c r="DC9" s="673"/>
      <c r="DD9" s="626">
        <v>1545</v>
      </c>
      <c r="DE9" s="621"/>
      <c r="DF9" s="621"/>
      <c r="DG9" s="621"/>
      <c r="DH9" s="621"/>
      <c r="DI9" s="621"/>
      <c r="DJ9" s="621"/>
      <c r="DK9" s="621"/>
      <c r="DL9" s="621"/>
      <c r="DM9" s="621"/>
      <c r="DN9" s="621"/>
      <c r="DO9" s="621"/>
      <c r="DP9" s="622"/>
      <c r="DQ9" s="626">
        <v>1307056</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633240</v>
      </c>
      <c r="S10" s="621"/>
      <c r="T10" s="621"/>
      <c r="U10" s="621"/>
      <c r="V10" s="621"/>
      <c r="W10" s="621"/>
      <c r="X10" s="621"/>
      <c r="Y10" s="622"/>
      <c r="Z10" s="673">
        <v>3.5</v>
      </c>
      <c r="AA10" s="673"/>
      <c r="AB10" s="673"/>
      <c r="AC10" s="673"/>
      <c r="AD10" s="674">
        <v>633240</v>
      </c>
      <c r="AE10" s="674"/>
      <c r="AF10" s="674"/>
      <c r="AG10" s="674"/>
      <c r="AH10" s="674"/>
      <c r="AI10" s="674"/>
      <c r="AJ10" s="674"/>
      <c r="AK10" s="674"/>
      <c r="AL10" s="643">
        <v>7.4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112262</v>
      </c>
      <c r="BH10" s="621"/>
      <c r="BI10" s="621"/>
      <c r="BJ10" s="621"/>
      <c r="BK10" s="621"/>
      <c r="BL10" s="621"/>
      <c r="BM10" s="621"/>
      <c r="BN10" s="622"/>
      <c r="BO10" s="673">
        <v>2.4</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13132</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10132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248216</v>
      </c>
      <c r="BH11" s="621"/>
      <c r="BI11" s="621"/>
      <c r="BJ11" s="621"/>
      <c r="BK11" s="621"/>
      <c r="BL11" s="621"/>
      <c r="BM11" s="621"/>
      <c r="BN11" s="622"/>
      <c r="BO11" s="673">
        <v>5.4</v>
      </c>
      <c r="BP11" s="673"/>
      <c r="BQ11" s="673"/>
      <c r="BR11" s="673"/>
      <c r="BS11" s="626">
        <v>15904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888023</v>
      </c>
      <c r="CS11" s="621"/>
      <c r="CT11" s="621"/>
      <c r="CU11" s="621"/>
      <c r="CV11" s="621"/>
      <c r="CW11" s="621"/>
      <c r="CX11" s="621"/>
      <c r="CY11" s="622"/>
      <c r="CZ11" s="673">
        <v>4.9000000000000004</v>
      </c>
      <c r="DA11" s="673"/>
      <c r="DB11" s="673"/>
      <c r="DC11" s="673"/>
      <c r="DD11" s="626">
        <v>194757</v>
      </c>
      <c r="DE11" s="621"/>
      <c r="DF11" s="621"/>
      <c r="DG11" s="621"/>
      <c r="DH11" s="621"/>
      <c r="DI11" s="621"/>
      <c r="DJ11" s="621"/>
      <c r="DK11" s="621"/>
      <c r="DL11" s="621"/>
      <c r="DM11" s="621"/>
      <c r="DN11" s="621"/>
      <c r="DO11" s="621"/>
      <c r="DP11" s="622"/>
      <c r="DQ11" s="626">
        <v>618911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2245775</v>
      </c>
      <c r="BH12" s="621"/>
      <c r="BI12" s="621"/>
      <c r="BJ12" s="621"/>
      <c r="BK12" s="621"/>
      <c r="BL12" s="621"/>
      <c r="BM12" s="621"/>
      <c r="BN12" s="622"/>
      <c r="BO12" s="673">
        <v>48.4</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1607863</v>
      </c>
      <c r="CS12" s="621"/>
      <c r="CT12" s="621"/>
      <c r="CU12" s="621"/>
      <c r="CV12" s="621"/>
      <c r="CW12" s="621"/>
      <c r="CX12" s="621"/>
      <c r="CY12" s="622"/>
      <c r="CZ12" s="673">
        <v>9</v>
      </c>
      <c r="DA12" s="673"/>
      <c r="DB12" s="673"/>
      <c r="DC12" s="673"/>
      <c r="DD12" s="626">
        <v>51298</v>
      </c>
      <c r="DE12" s="621"/>
      <c r="DF12" s="621"/>
      <c r="DG12" s="621"/>
      <c r="DH12" s="621"/>
      <c r="DI12" s="621"/>
      <c r="DJ12" s="621"/>
      <c r="DK12" s="621"/>
      <c r="DL12" s="621"/>
      <c r="DM12" s="621"/>
      <c r="DN12" s="621"/>
      <c r="DO12" s="621"/>
      <c r="DP12" s="622"/>
      <c r="DQ12" s="626">
        <v>302974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33517</v>
      </c>
      <c r="S13" s="621"/>
      <c r="T13" s="621"/>
      <c r="U13" s="621"/>
      <c r="V13" s="621"/>
      <c r="W13" s="621"/>
      <c r="X13" s="621"/>
      <c r="Y13" s="622"/>
      <c r="Z13" s="673">
        <v>0.2</v>
      </c>
      <c r="AA13" s="673"/>
      <c r="AB13" s="673"/>
      <c r="AC13" s="673"/>
      <c r="AD13" s="674">
        <v>33517</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2230741</v>
      </c>
      <c r="BH13" s="621"/>
      <c r="BI13" s="621"/>
      <c r="BJ13" s="621"/>
      <c r="BK13" s="621"/>
      <c r="BL13" s="621"/>
      <c r="BM13" s="621"/>
      <c r="BN13" s="622"/>
      <c r="BO13" s="673">
        <v>48.1</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1875395</v>
      </c>
      <c r="CS13" s="621"/>
      <c r="CT13" s="621"/>
      <c r="CU13" s="621"/>
      <c r="CV13" s="621"/>
      <c r="CW13" s="621"/>
      <c r="CX13" s="621"/>
      <c r="CY13" s="622"/>
      <c r="CZ13" s="673">
        <v>10.4</v>
      </c>
      <c r="DA13" s="673"/>
      <c r="DB13" s="673"/>
      <c r="DC13" s="673"/>
      <c r="DD13" s="626">
        <v>1179041</v>
      </c>
      <c r="DE13" s="621"/>
      <c r="DF13" s="621"/>
      <c r="DG13" s="621"/>
      <c r="DH13" s="621"/>
      <c r="DI13" s="621"/>
      <c r="DJ13" s="621"/>
      <c r="DK13" s="621"/>
      <c r="DL13" s="621"/>
      <c r="DM13" s="621"/>
      <c r="DN13" s="621"/>
      <c r="DO13" s="621"/>
      <c r="DP13" s="622"/>
      <c r="DQ13" s="626">
        <v>790117</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106186</v>
      </c>
      <c r="BH14" s="621"/>
      <c r="BI14" s="621"/>
      <c r="BJ14" s="621"/>
      <c r="BK14" s="621"/>
      <c r="BL14" s="621"/>
      <c r="BM14" s="621"/>
      <c r="BN14" s="622"/>
      <c r="BO14" s="673">
        <v>2.2999999999999998</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421473</v>
      </c>
      <c r="CS14" s="621"/>
      <c r="CT14" s="621"/>
      <c r="CU14" s="621"/>
      <c r="CV14" s="621"/>
      <c r="CW14" s="621"/>
      <c r="CX14" s="621"/>
      <c r="CY14" s="622"/>
      <c r="CZ14" s="673">
        <v>2.2999999999999998</v>
      </c>
      <c r="DA14" s="673"/>
      <c r="DB14" s="673"/>
      <c r="DC14" s="673"/>
      <c r="DD14" s="626">
        <v>15902</v>
      </c>
      <c r="DE14" s="621"/>
      <c r="DF14" s="621"/>
      <c r="DG14" s="621"/>
      <c r="DH14" s="621"/>
      <c r="DI14" s="621"/>
      <c r="DJ14" s="621"/>
      <c r="DK14" s="621"/>
      <c r="DL14" s="621"/>
      <c r="DM14" s="621"/>
      <c r="DN14" s="621"/>
      <c r="DO14" s="621"/>
      <c r="DP14" s="622"/>
      <c r="DQ14" s="626">
        <v>377307</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17032</v>
      </c>
      <c r="S15" s="621"/>
      <c r="T15" s="621"/>
      <c r="U15" s="621"/>
      <c r="V15" s="621"/>
      <c r="W15" s="621"/>
      <c r="X15" s="621"/>
      <c r="Y15" s="622"/>
      <c r="Z15" s="673">
        <v>0.1</v>
      </c>
      <c r="AA15" s="673"/>
      <c r="AB15" s="673"/>
      <c r="AC15" s="673"/>
      <c r="AD15" s="674">
        <v>17032</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195937</v>
      </c>
      <c r="BH15" s="621"/>
      <c r="BI15" s="621"/>
      <c r="BJ15" s="621"/>
      <c r="BK15" s="621"/>
      <c r="BL15" s="621"/>
      <c r="BM15" s="621"/>
      <c r="BN15" s="622"/>
      <c r="BO15" s="673">
        <v>4.2</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1438159</v>
      </c>
      <c r="CS15" s="621"/>
      <c r="CT15" s="621"/>
      <c r="CU15" s="621"/>
      <c r="CV15" s="621"/>
      <c r="CW15" s="621"/>
      <c r="CX15" s="621"/>
      <c r="CY15" s="622"/>
      <c r="CZ15" s="673">
        <v>8</v>
      </c>
      <c r="DA15" s="673"/>
      <c r="DB15" s="673"/>
      <c r="DC15" s="673"/>
      <c r="DD15" s="626">
        <v>237502</v>
      </c>
      <c r="DE15" s="621"/>
      <c r="DF15" s="621"/>
      <c r="DG15" s="621"/>
      <c r="DH15" s="621"/>
      <c r="DI15" s="621"/>
      <c r="DJ15" s="621"/>
      <c r="DK15" s="621"/>
      <c r="DL15" s="621"/>
      <c r="DM15" s="621"/>
      <c r="DN15" s="621"/>
      <c r="DO15" s="621"/>
      <c r="DP15" s="622"/>
      <c r="DQ15" s="626">
        <v>988714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3456473</v>
      </c>
      <c r="S16" s="621"/>
      <c r="T16" s="621"/>
      <c r="U16" s="621"/>
      <c r="V16" s="621"/>
      <c r="W16" s="621"/>
      <c r="X16" s="621"/>
      <c r="Y16" s="622"/>
      <c r="Z16" s="673">
        <v>18.899999999999999</v>
      </c>
      <c r="AA16" s="673"/>
      <c r="AB16" s="673"/>
      <c r="AC16" s="673"/>
      <c r="AD16" s="674">
        <v>3043068</v>
      </c>
      <c r="AE16" s="674"/>
      <c r="AF16" s="674"/>
      <c r="AG16" s="674"/>
      <c r="AH16" s="674"/>
      <c r="AI16" s="674"/>
      <c r="AJ16" s="674"/>
      <c r="AK16" s="674"/>
      <c r="AL16" s="643">
        <v>35.700000000000003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55</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55</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3043068</v>
      </c>
      <c r="S17" s="621"/>
      <c r="T17" s="621"/>
      <c r="U17" s="621"/>
      <c r="V17" s="621"/>
      <c r="W17" s="621"/>
      <c r="X17" s="621"/>
      <c r="Y17" s="622"/>
      <c r="Z17" s="673">
        <v>16.7</v>
      </c>
      <c r="AA17" s="673"/>
      <c r="AB17" s="673"/>
      <c r="AC17" s="673"/>
      <c r="AD17" s="674">
        <v>3043068</v>
      </c>
      <c r="AE17" s="674"/>
      <c r="AF17" s="674"/>
      <c r="AG17" s="674"/>
      <c r="AH17" s="674"/>
      <c r="AI17" s="674"/>
      <c r="AJ17" s="674"/>
      <c r="AK17" s="674"/>
      <c r="AL17" s="643">
        <v>35.700000000000003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1895214</v>
      </c>
      <c r="CS17" s="621"/>
      <c r="CT17" s="621"/>
      <c r="CU17" s="621"/>
      <c r="CV17" s="621"/>
      <c r="CW17" s="621"/>
      <c r="CX17" s="621"/>
      <c r="CY17" s="622"/>
      <c r="CZ17" s="673">
        <v>10.6</v>
      </c>
      <c r="DA17" s="673"/>
      <c r="DB17" s="673"/>
      <c r="DC17" s="673"/>
      <c r="DD17" s="626" t="s">
        <v>111</v>
      </c>
      <c r="DE17" s="621"/>
      <c r="DF17" s="621"/>
      <c r="DG17" s="621"/>
      <c r="DH17" s="621"/>
      <c r="DI17" s="621"/>
      <c r="DJ17" s="621"/>
      <c r="DK17" s="621"/>
      <c r="DL17" s="621"/>
      <c r="DM17" s="621"/>
      <c r="DN17" s="621"/>
      <c r="DO17" s="621"/>
      <c r="DP17" s="622"/>
      <c r="DQ17" s="626">
        <v>1829985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413398</v>
      </c>
      <c r="S18" s="621"/>
      <c r="T18" s="621"/>
      <c r="U18" s="621"/>
      <c r="V18" s="621"/>
      <c r="W18" s="621"/>
      <c r="X18" s="621"/>
      <c r="Y18" s="622"/>
      <c r="Z18" s="673">
        <v>2.2999999999999998</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7</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136134</v>
      </c>
      <c r="BH19" s="621"/>
      <c r="BI19" s="621"/>
      <c r="BJ19" s="621"/>
      <c r="BK19" s="621"/>
      <c r="BL19" s="621"/>
      <c r="BM19" s="621"/>
      <c r="BN19" s="622"/>
      <c r="BO19" s="673">
        <v>2.9</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8988858</v>
      </c>
      <c r="S20" s="621"/>
      <c r="T20" s="621"/>
      <c r="U20" s="621"/>
      <c r="V20" s="621"/>
      <c r="W20" s="621"/>
      <c r="X20" s="621"/>
      <c r="Y20" s="622"/>
      <c r="Z20" s="673">
        <v>49.2</v>
      </c>
      <c r="AA20" s="673"/>
      <c r="AB20" s="673"/>
      <c r="AC20" s="673"/>
      <c r="AD20" s="674">
        <v>8476497</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136134</v>
      </c>
      <c r="BH20" s="621"/>
      <c r="BI20" s="621"/>
      <c r="BJ20" s="621"/>
      <c r="BK20" s="621"/>
      <c r="BL20" s="621"/>
      <c r="BM20" s="621"/>
      <c r="BN20" s="622"/>
      <c r="BO20" s="673">
        <v>2.9</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17955385</v>
      </c>
      <c r="CS20" s="621"/>
      <c r="CT20" s="621"/>
      <c r="CU20" s="621"/>
      <c r="CV20" s="621"/>
      <c r="CW20" s="621"/>
      <c r="CX20" s="621"/>
      <c r="CY20" s="622"/>
      <c r="CZ20" s="673">
        <v>100</v>
      </c>
      <c r="DA20" s="673"/>
      <c r="DB20" s="673"/>
      <c r="DC20" s="673"/>
      <c r="DD20" s="626">
        <v>2404078</v>
      </c>
      <c r="DE20" s="621"/>
      <c r="DF20" s="621"/>
      <c r="DG20" s="621"/>
      <c r="DH20" s="621"/>
      <c r="DI20" s="621"/>
      <c r="DJ20" s="621"/>
      <c r="DK20" s="621"/>
      <c r="DL20" s="621"/>
      <c r="DM20" s="621"/>
      <c r="DN20" s="621"/>
      <c r="DO20" s="621"/>
      <c r="DP20" s="622"/>
      <c r="DQ20" s="626">
        <v>9638337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3447</v>
      </c>
      <c r="S21" s="621"/>
      <c r="T21" s="621"/>
      <c r="U21" s="621"/>
      <c r="V21" s="621"/>
      <c r="W21" s="621"/>
      <c r="X21" s="621"/>
      <c r="Y21" s="622"/>
      <c r="Z21" s="673">
        <v>0</v>
      </c>
      <c r="AA21" s="673"/>
      <c r="AB21" s="673"/>
      <c r="AC21" s="673"/>
      <c r="AD21" s="674">
        <v>3447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37178</v>
      </c>
      <c r="BH21" s="621"/>
      <c r="BI21" s="621"/>
      <c r="BJ21" s="621"/>
      <c r="BK21" s="621"/>
      <c r="BL21" s="621"/>
      <c r="BM21" s="621"/>
      <c r="BN21" s="622"/>
      <c r="BO21" s="673">
        <v>0.8</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131438</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232763</v>
      </c>
      <c r="S23" s="621"/>
      <c r="T23" s="621"/>
      <c r="U23" s="621"/>
      <c r="V23" s="621"/>
      <c r="W23" s="621"/>
      <c r="X23" s="621"/>
      <c r="Y23" s="622"/>
      <c r="Z23" s="673">
        <v>1.3</v>
      </c>
      <c r="AA23" s="673"/>
      <c r="AB23" s="673"/>
      <c r="AC23" s="673"/>
      <c r="AD23" s="674">
        <v>13440</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98956</v>
      </c>
      <c r="BH23" s="621"/>
      <c r="BI23" s="621"/>
      <c r="BJ23" s="621"/>
      <c r="BK23" s="621"/>
      <c r="BL23" s="621"/>
      <c r="BM23" s="621"/>
      <c r="BN23" s="622"/>
      <c r="BO23" s="673">
        <v>2.1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47849</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6228158</v>
      </c>
      <c r="CS24" s="671"/>
      <c r="CT24" s="671"/>
      <c r="CU24" s="671"/>
      <c r="CV24" s="671"/>
      <c r="CW24" s="671"/>
      <c r="CX24" s="671"/>
      <c r="CY24" s="718"/>
      <c r="CZ24" s="722">
        <v>34.700000000000003</v>
      </c>
      <c r="DA24" s="723"/>
      <c r="DB24" s="723"/>
      <c r="DC24" s="724"/>
      <c r="DD24" s="717">
        <v>4301925</v>
      </c>
      <c r="DE24" s="671"/>
      <c r="DF24" s="671"/>
      <c r="DG24" s="671"/>
      <c r="DH24" s="671"/>
      <c r="DI24" s="671"/>
      <c r="DJ24" s="671"/>
      <c r="DK24" s="718"/>
      <c r="DL24" s="717">
        <v>4292650</v>
      </c>
      <c r="DM24" s="671"/>
      <c r="DN24" s="671"/>
      <c r="DO24" s="671"/>
      <c r="DP24" s="671"/>
      <c r="DQ24" s="671"/>
      <c r="DR24" s="671"/>
      <c r="DS24" s="671"/>
      <c r="DT24" s="671"/>
      <c r="DU24" s="671"/>
      <c r="DV24" s="718"/>
      <c r="DW24" s="719">
        <v>47.4</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2163085</v>
      </c>
      <c r="S25" s="621"/>
      <c r="T25" s="621"/>
      <c r="U25" s="621"/>
      <c r="V25" s="621"/>
      <c r="W25" s="621"/>
      <c r="X25" s="621"/>
      <c r="Y25" s="622"/>
      <c r="Z25" s="673">
        <v>11.8</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2228556</v>
      </c>
      <c r="CS25" s="639"/>
      <c r="CT25" s="639"/>
      <c r="CU25" s="639"/>
      <c r="CV25" s="639"/>
      <c r="CW25" s="639"/>
      <c r="CX25" s="639"/>
      <c r="CY25" s="640"/>
      <c r="CZ25" s="623">
        <v>12.4</v>
      </c>
      <c r="DA25" s="641"/>
      <c r="DB25" s="641"/>
      <c r="DC25" s="642"/>
      <c r="DD25" s="626">
        <v>2014616</v>
      </c>
      <c r="DE25" s="639"/>
      <c r="DF25" s="639"/>
      <c r="DG25" s="639"/>
      <c r="DH25" s="639"/>
      <c r="DI25" s="639"/>
      <c r="DJ25" s="639"/>
      <c r="DK25" s="640"/>
      <c r="DL25" s="626">
        <v>2005341</v>
      </c>
      <c r="DM25" s="639"/>
      <c r="DN25" s="639"/>
      <c r="DO25" s="639"/>
      <c r="DP25" s="639"/>
      <c r="DQ25" s="639"/>
      <c r="DR25" s="639"/>
      <c r="DS25" s="639"/>
      <c r="DT25" s="639"/>
      <c r="DU25" s="639"/>
      <c r="DV25" s="640"/>
      <c r="DW25" s="643">
        <v>22.1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1279511</v>
      </c>
      <c r="CS26" s="621"/>
      <c r="CT26" s="621"/>
      <c r="CU26" s="621"/>
      <c r="CV26" s="621"/>
      <c r="CW26" s="621"/>
      <c r="CX26" s="621"/>
      <c r="CY26" s="622"/>
      <c r="CZ26" s="623">
        <v>7.1</v>
      </c>
      <c r="DA26" s="641"/>
      <c r="DB26" s="641"/>
      <c r="DC26" s="642"/>
      <c r="DD26" s="626">
        <v>1188023</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762242</v>
      </c>
      <c r="S27" s="621"/>
      <c r="T27" s="621"/>
      <c r="U27" s="621"/>
      <c r="V27" s="621"/>
      <c r="W27" s="621"/>
      <c r="X27" s="621"/>
      <c r="Y27" s="622"/>
      <c r="Z27" s="673">
        <v>4.2</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4636186</v>
      </c>
      <c r="BH27" s="621"/>
      <c r="BI27" s="621"/>
      <c r="BJ27" s="621"/>
      <c r="BK27" s="621"/>
      <c r="BL27" s="621"/>
      <c r="BM27" s="621"/>
      <c r="BN27" s="622"/>
      <c r="BO27" s="673">
        <v>100</v>
      </c>
      <c r="BP27" s="673"/>
      <c r="BQ27" s="673"/>
      <c r="BR27" s="673"/>
      <c r="BS27" s="626">
        <v>15904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2104388</v>
      </c>
      <c r="CS27" s="639"/>
      <c r="CT27" s="639"/>
      <c r="CU27" s="639"/>
      <c r="CV27" s="639"/>
      <c r="CW27" s="639"/>
      <c r="CX27" s="639"/>
      <c r="CY27" s="640"/>
      <c r="CZ27" s="623">
        <v>11.7</v>
      </c>
      <c r="DA27" s="641"/>
      <c r="DB27" s="641"/>
      <c r="DC27" s="642"/>
      <c r="DD27" s="626">
        <v>457324</v>
      </c>
      <c r="DE27" s="639"/>
      <c r="DF27" s="639"/>
      <c r="DG27" s="639"/>
      <c r="DH27" s="639"/>
      <c r="DI27" s="639"/>
      <c r="DJ27" s="639"/>
      <c r="DK27" s="640"/>
      <c r="DL27" s="626">
        <v>457324</v>
      </c>
      <c r="DM27" s="639"/>
      <c r="DN27" s="639"/>
      <c r="DO27" s="639"/>
      <c r="DP27" s="639"/>
      <c r="DQ27" s="639"/>
      <c r="DR27" s="639"/>
      <c r="DS27" s="639"/>
      <c r="DT27" s="639"/>
      <c r="DU27" s="639"/>
      <c r="DV27" s="640"/>
      <c r="DW27" s="643">
        <v>5.0999999999999996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55556</v>
      </c>
      <c r="S28" s="621"/>
      <c r="T28" s="621"/>
      <c r="U28" s="621"/>
      <c r="V28" s="621"/>
      <c r="W28" s="621"/>
      <c r="X28" s="621"/>
      <c r="Y28" s="622"/>
      <c r="Z28" s="673">
        <v>0.3</v>
      </c>
      <c r="AA28" s="673"/>
      <c r="AB28" s="673"/>
      <c r="AC28" s="673"/>
      <c r="AD28" s="674">
        <v>22987</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1895214</v>
      </c>
      <c r="CS28" s="621"/>
      <c r="CT28" s="621"/>
      <c r="CU28" s="621"/>
      <c r="CV28" s="621"/>
      <c r="CW28" s="621"/>
      <c r="CX28" s="621"/>
      <c r="CY28" s="622"/>
      <c r="CZ28" s="623">
        <v>10.6</v>
      </c>
      <c r="DA28" s="641"/>
      <c r="DB28" s="641"/>
      <c r="DC28" s="642"/>
      <c r="DD28" s="626">
        <v>1829985</v>
      </c>
      <c r="DE28" s="621"/>
      <c r="DF28" s="621"/>
      <c r="DG28" s="621"/>
      <c r="DH28" s="621"/>
      <c r="DI28" s="621"/>
      <c r="DJ28" s="621"/>
      <c r="DK28" s="622"/>
      <c r="DL28" s="626">
        <v>1829985</v>
      </c>
      <c r="DM28" s="621"/>
      <c r="DN28" s="621"/>
      <c r="DO28" s="621"/>
      <c r="DP28" s="621"/>
      <c r="DQ28" s="621"/>
      <c r="DR28" s="621"/>
      <c r="DS28" s="621"/>
      <c r="DT28" s="621"/>
      <c r="DU28" s="621"/>
      <c r="DV28" s="622"/>
      <c r="DW28" s="643">
        <v>20.2</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343342</v>
      </c>
      <c r="S29" s="621"/>
      <c r="T29" s="621"/>
      <c r="U29" s="621"/>
      <c r="V29" s="621"/>
      <c r="W29" s="621"/>
      <c r="X29" s="621"/>
      <c r="Y29" s="622"/>
      <c r="Z29" s="673">
        <v>1.9</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1894409</v>
      </c>
      <c r="CS29" s="639"/>
      <c r="CT29" s="639"/>
      <c r="CU29" s="639"/>
      <c r="CV29" s="639"/>
      <c r="CW29" s="639"/>
      <c r="CX29" s="639"/>
      <c r="CY29" s="640"/>
      <c r="CZ29" s="623">
        <v>10.6</v>
      </c>
      <c r="DA29" s="641"/>
      <c r="DB29" s="641"/>
      <c r="DC29" s="642"/>
      <c r="DD29" s="626">
        <v>1829180</v>
      </c>
      <c r="DE29" s="639"/>
      <c r="DF29" s="639"/>
      <c r="DG29" s="639"/>
      <c r="DH29" s="639"/>
      <c r="DI29" s="639"/>
      <c r="DJ29" s="639"/>
      <c r="DK29" s="640"/>
      <c r="DL29" s="626">
        <v>1829180</v>
      </c>
      <c r="DM29" s="639"/>
      <c r="DN29" s="639"/>
      <c r="DO29" s="639"/>
      <c r="DP29" s="639"/>
      <c r="DQ29" s="639"/>
      <c r="DR29" s="639"/>
      <c r="DS29" s="639"/>
      <c r="DT29" s="639"/>
      <c r="DU29" s="639"/>
      <c r="DV29" s="640"/>
      <c r="DW29" s="643">
        <v>20.2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436378</v>
      </c>
      <c r="S30" s="621"/>
      <c r="T30" s="621"/>
      <c r="U30" s="621"/>
      <c r="V30" s="621"/>
      <c r="W30" s="621"/>
      <c r="X30" s="621"/>
      <c r="Y30" s="622"/>
      <c r="Z30" s="673">
        <v>2.4</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99.1</v>
      </c>
      <c r="BH30" s="687"/>
      <c r="BI30" s="687"/>
      <c r="BJ30" s="687"/>
      <c r="BK30" s="687"/>
      <c r="BL30" s="687"/>
      <c r="BM30" s="688">
        <v>97.3</v>
      </c>
      <c r="BN30" s="687"/>
      <c r="BO30" s="687"/>
      <c r="BP30" s="687"/>
      <c r="BQ30" s="689"/>
      <c r="BR30" s="686">
        <v>99</v>
      </c>
      <c r="BS30" s="687"/>
      <c r="BT30" s="687"/>
      <c r="BU30" s="687"/>
      <c r="BV30" s="687"/>
      <c r="BW30" s="687"/>
      <c r="BX30" s="688">
        <v>97.1</v>
      </c>
      <c r="BY30" s="687"/>
      <c r="BZ30" s="687"/>
      <c r="CA30" s="687"/>
      <c r="CB30" s="689"/>
      <c r="CD30" s="692"/>
      <c r="CE30" s="693"/>
      <c r="CF30" s="657" t="s">
        <v>293</v>
      </c>
      <c r="CG30" s="654"/>
      <c r="CH30" s="654"/>
      <c r="CI30" s="654"/>
      <c r="CJ30" s="654"/>
      <c r="CK30" s="654"/>
      <c r="CL30" s="654"/>
      <c r="CM30" s="654"/>
      <c r="CN30" s="654"/>
      <c r="CO30" s="654"/>
      <c r="CP30" s="654"/>
      <c r="CQ30" s="655"/>
      <c r="CR30" s="620">
        <v>1768646</v>
      </c>
      <c r="CS30" s="621"/>
      <c r="CT30" s="621"/>
      <c r="CU30" s="621"/>
      <c r="CV30" s="621"/>
      <c r="CW30" s="621"/>
      <c r="CX30" s="621"/>
      <c r="CY30" s="622"/>
      <c r="CZ30" s="623">
        <v>9.9</v>
      </c>
      <c r="DA30" s="641"/>
      <c r="DB30" s="641"/>
      <c r="DC30" s="642"/>
      <c r="DD30" s="626">
        <v>1703417</v>
      </c>
      <c r="DE30" s="621"/>
      <c r="DF30" s="621"/>
      <c r="DG30" s="621"/>
      <c r="DH30" s="621"/>
      <c r="DI30" s="621"/>
      <c r="DJ30" s="621"/>
      <c r="DK30" s="622"/>
      <c r="DL30" s="626">
        <v>1703417</v>
      </c>
      <c r="DM30" s="621"/>
      <c r="DN30" s="621"/>
      <c r="DO30" s="621"/>
      <c r="DP30" s="621"/>
      <c r="DQ30" s="621"/>
      <c r="DR30" s="621"/>
      <c r="DS30" s="621"/>
      <c r="DT30" s="621"/>
      <c r="DU30" s="621"/>
      <c r="DV30" s="622"/>
      <c r="DW30" s="643">
        <v>18.8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310187</v>
      </c>
      <c r="S31" s="621"/>
      <c r="T31" s="621"/>
      <c r="U31" s="621"/>
      <c r="V31" s="621"/>
      <c r="W31" s="621"/>
      <c r="X31" s="621"/>
      <c r="Y31" s="622"/>
      <c r="Z31" s="673">
        <v>1.7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98</v>
      </c>
      <c r="BN31" s="685"/>
      <c r="BO31" s="685"/>
      <c r="BP31" s="685"/>
      <c r="BQ31" s="649"/>
      <c r="BR31" s="684">
        <v>99.3</v>
      </c>
      <c r="BS31" s="639"/>
      <c r="BT31" s="639"/>
      <c r="BU31" s="639"/>
      <c r="BV31" s="639"/>
      <c r="BW31" s="639"/>
      <c r="BX31" s="675">
        <v>97.9</v>
      </c>
      <c r="BY31" s="685"/>
      <c r="BZ31" s="685"/>
      <c r="CA31" s="685"/>
      <c r="CB31" s="649"/>
      <c r="CD31" s="692"/>
      <c r="CE31" s="693"/>
      <c r="CF31" s="657" t="s">
        <v>297</v>
      </c>
      <c r="CG31" s="654"/>
      <c r="CH31" s="654"/>
      <c r="CI31" s="654"/>
      <c r="CJ31" s="654"/>
      <c r="CK31" s="654"/>
      <c r="CL31" s="654"/>
      <c r="CM31" s="654"/>
      <c r="CN31" s="654"/>
      <c r="CO31" s="654"/>
      <c r="CP31" s="654"/>
      <c r="CQ31" s="655"/>
      <c r="CR31" s="620">
        <v>125763</v>
      </c>
      <c r="CS31" s="639"/>
      <c r="CT31" s="639"/>
      <c r="CU31" s="639"/>
      <c r="CV31" s="639"/>
      <c r="CW31" s="639"/>
      <c r="CX31" s="639"/>
      <c r="CY31" s="640"/>
      <c r="CZ31" s="623">
        <v>0.7</v>
      </c>
      <c r="DA31" s="641"/>
      <c r="DB31" s="641"/>
      <c r="DC31" s="642"/>
      <c r="DD31" s="626">
        <v>125763</v>
      </c>
      <c r="DE31" s="639"/>
      <c r="DF31" s="639"/>
      <c r="DG31" s="639"/>
      <c r="DH31" s="639"/>
      <c r="DI31" s="639"/>
      <c r="DJ31" s="639"/>
      <c r="DK31" s="640"/>
      <c r="DL31" s="626">
        <v>125763</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1004547</v>
      </c>
      <c r="S32" s="621"/>
      <c r="T32" s="621"/>
      <c r="U32" s="621"/>
      <c r="V32" s="621"/>
      <c r="W32" s="621"/>
      <c r="X32" s="621"/>
      <c r="Y32" s="622"/>
      <c r="Z32" s="673">
        <v>5.5</v>
      </c>
      <c r="AA32" s="673"/>
      <c r="AB32" s="673"/>
      <c r="AC32" s="673"/>
      <c r="AD32" s="674" t="s">
        <v>111</v>
      </c>
      <c r="AE32" s="674"/>
      <c r="AF32" s="674"/>
      <c r="AG32" s="674"/>
      <c r="AH32" s="674"/>
      <c r="AI32" s="674"/>
      <c r="AJ32" s="674"/>
      <c r="AK32" s="674"/>
      <c r="AL32" s="643" t="s">
        <v>111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96.5</v>
      </c>
      <c r="BN32" s="605"/>
      <c r="BO32" s="605"/>
      <c r="BP32" s="605"/>
      <c r="BQ32" s="662"/>
      <c r="BR32" s="683">
        <v>98.7</v>
      </c>
      <c r="BS32" s="605"/>
      <c r="BT32" s="605"/>
      <c r="BU32" s="605"/>
      <c r="BV32" s="605"/>
      <c r="BW32" s="605"/>
      <c r="BX32" s="668">
        <v>96.2</v>
      </c>
      <c r="BY32" s="605"/>
      <c r="BZ32" s="605"/>
      <c r="CA32" s="605"/>
      <c r="CB32" s="662"/>
      <c r="CD32" s="694"/>
      <c r="CE32" s="695"/>
      <c r="CF32" s="657" t="s">
        <v>300</v>
      </c>
      <c r="CG32" s="654"/>
      <c r="CH32" s="654"/>
      <c r="CI32" s="654"/>
      <c r="CJ32" s="654"/>
      <c r="CK32" s="654"/>
      <c r="CL32" s="654"/>
      <c r="CM32" s="654"/>
      <c r="CN32" s="654"/>
      <c r="CO32" s="654"/>
      <c r="CP32" s="654"/>
      <c r="CQ32" s="655"/>
      <c r="CR32" s="620">
        <v>805</v>
      </c>
      <c r="CS32" s="621"/>
      <c r="CT32" s="621"/>
      <c r="CU32" s="621"/>
      <c r="CV32" s="621"/>
      <c r="CW32" s="621"/>
      <c r="CX32" s="621"/>
      <c r="CY32" s="622"/>
      <c r="CZ32" s="623">
        <v>0</v>
      </c>
      <c r="DA32" s="641"/>
      <c r="DB32" s="641"/>
      <c r="DC32" s="642"/>
      <c r="DD32" s="626">
        <v>805</v>
      </c>
      <c r="DE32" s="621"/>
      <c r="DF32" s="621"/>
      <c r="DG32" s="621"/>
      <c r="DH32" s="621"/>
      <c r="DI32" s="621"/>
      <c r="DJ32" s="621"/>
      <c r="DK32" s="622"/>
      <c r="DL32" s="626">
        <v>805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3796320</v>
      </c>
      <c r="S33" s="621"/>
      <c r="T33" s="621"/>
      <c r="U33" s="621"/>
      <c r="V33" s="621"/>
      <c r="W33" s="621"/>
      <c r="X33" s="621"/>
      <c r="Y33" s="622"/>
      <c r="Z33" s="673">
        <v>20.8</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9323094</v>
      </c>
      <c r="CS33" s="639"/>
      <c r="CT33" s="639"/>
      <c r="CU33" s="639"/>
      <c r="CV33" s="639"/>
      <c r="CW33" s="639"/>
      <c r="CX33" s="639"/>
      <c r="CY33" s="640"/>
      <c r="CZ33" s="623">
        <v>51.9</v>
      </c>
      <c r="DA33" s="641"/>
      <c r="DB33" s="641"/>
      <c r="DC33" s="642"/>
      <c r="DD33" s="626">
        <v>5001617</v>
      </c>
      <c r="DE33" s="639"/>
      <c r="DF33" s="639"/>
      <c r="DG33" s="639"/>
      <c r="DH33" s="639"/>
      <c r="DI33" s="639"/>
      <c r="DJ33" s="639"/>
      <c r="DK33" s="640"/>
      <c r="DL33" s="626">
        <v>3771900</v>
      </c>
      <c r="DM33" s="639"/>
      <c r="DN33" s="639"/>
      <c r="DO33" s="639"/>
      <c r="DP33" s="639"/>
      <c r="DQ33" s="639"/>
      <c r="DR33" s="639"/>
      <c r="DS33" s="639"/>
      <c r="DT33" s="639"/>
      <c r="DU33" s="639"/>
      <c r="DV33" s="640"/>
      <c r="DW33" s="643">
        <v>41.7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1759677</v>
      </c>
      <c r="CS34" s="621"/>
      <c r="CT34" s="621"/>
      <c r="CU34" s="621"/>
      <c r="CV34" s="621"/>
      <c r="CW34" s="621"/>
      <c r="CX34" s="621"/>
      <c r="CY34" s="622"/>
      <c r="CZ34" s="623">
        <v>9.8000000000000007</v>
      </c>
      <c r="DA34" s="641"/>
      <c r="DB34" s="641"/>
      <c r="DC34" s="642"/>
      <c r="DD34" s="626">
        <v>1358133</v>
      </c>
      <c r="DE34" s="621"/>
      <c r="DF34" s="621"/>
      <c r="DG34" s="621"/>
      <c r="DH34" s="621"/>
      <c r="DI34" s="621"/>
      <c r="DJ34" s="621"/>
      <c r="DK34" s="622"/>
      <c r="DL34" s="626">
        <v>865224</v>
      </c>
      <c r="DM34" s="621"/>
      <c r="DN34" s="621"/>
      <c r="DO34" s="621"/>
      <c r="DP34" s="621"/>
      <c r="DQ34" s="621"/>
      <c r="DR34" s="621"/>
      <c r="DS34" s="621"/>
      <c r="DT34" s="621"/>
      <c r="DU34" s="621"/>
      <c r="DV34" s="622"/>
      <c r="DW34" s="643">
        <v>9.6</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537920</v>
      </c>
      <c r="S35" s="621"/>
      <c r="T35" s="621"/>
      <c r="U35" s="621"/>
      <c r="V35" s="621"/>
      <c r="W35" s="621"/>
      <c r="X35" s="621"/>
      <c r="Y35" s="622"/>
      <c r="Z35" s="673">
        <v>2.9</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2513194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97395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74825</v>
      </c>
      <c r="CS35" s="639"/>
      <c r="CT35" s="639"/>
      <c r="CU35" s="639"/>
      <c r="CV35" s="639"/>
      <c r="CW35" s="639"/>
      <c r="CX35" s="639"/>
      <c r="CY35" s="640"/>
      <c r="CZ35" s="623">
        <v>0.4</v>
      </c>
      <c r="DA35" s="641"/>
      <c r="DB35" s="641"/>
      <c r="DC35" s="642"/>
      <c r="DD35" s="626">
        <v>63903</v>
      </c>
      <c r="DE35" s="639"/>
      <c r="DF35" s="639"/>
      <c r="DG35" s="639"/>
      <c r="DH35" s="639"/>
      <c r="DI35" s="639"/>
      <c r="DJ35" s="639"/>
      <c r="DK35" s="640"/>
      <c r="DL35" s="626">
        <v>63903</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18276012</v>
      </c>
      <c r="S36" s="661"/>
      <c r="T36" s="661"/>
      <c r="U36" s="661"/>
      <c r="V36" s="661"/>
      <c r="W36" s="661"/>
      <c r="X36" s="661"/>
      <c r="Y36" s="664"/>
      <c r="Z36" s="665">
        <v>100</v>
      </c>
      <c r="AA36" s="665"/>
      <c r="AB36" s="665"/>
      <c r="AC36" s="665"/>
      <c r="AD36" s="666">
        <v>8516371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705529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9320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5066093</v>
      </c>
      <c r="CS36" s="621"/>
      <c r="CT36" s="621"/>
      <c r="CU36" s="621"/>
      <c r="CV36" s="621"/>
      <c r="CW36" s="621"/>
      <c r="CX36" s="621"/>
      <c r="CY36" s="622"/>
      <c r="CZ36" s="623">
        <v>28.2</v>
      </c>
      <c r="DA36" s="641"/>
      <c r="DB36" s="641"/>
      <c r="DC36" s="642"/>
      <c r="DD36" s="626">
        <v>2331119</v>
      </c>
      <c r="DE36" s="621"/>
      <c r="DF36" s="621"/>
      <c r="DG36" s="621"/>
      <c r="DH36" s="621"/>
      <c r="DI36" s="621"/>
      <c r="DJ36" s="621"/>
      <c r="DK36" s="622"/>
      <c r="DL36" s="626">
        <v>1719168</v>
      </c>
      <c r="DM36" s="621"/>
      <c r="DN36" s="621"/>
      <c r="DO36" s="621"/>
      <c r="DP36" s="621"/>
      <c r="DQ36" s="621"/>
      <c r="DR36" s="621"/>
      <c r="DS36" s="621"/>
      <c r="DT36" s="621"/>
      <c r="DU36" s="621"/>
      <c r="DV36" s="622"/>
      <c r="DW36" s="643">
        <v>19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683755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4414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743913</v>
      </c>
      <c r="CS37" s="639"/>
      <c r="CT37" s="639"/>
      <c r="CU37" s="639"/>
      <c r="CV37" s="639"/>
      <c r="CW37" s="639"/>
      <c r="CX37" s="639"/>
      <c r="CY37" s="640"/>
      <c r="CZ37" s="623">
        <v>4.0999999999999996</v>
      </c>
      <c r="DA37" s="641"/>
      <c r="DB37" s="641"/>
      <c r="DC37" s="642"/>
      <c r="DD37" s="626">
        <v>663095</v>
      </c>
      <c r="DE37" s="639"/>
      <c r="DF37" s="639"/>
      <c r="DG37" s="639"/>
      <c r="DH37" s="639"/>
      <c r="DI37" s="639"/>
      <c r="DJ37" s="639"/>
      <c r="DK37" s="640"/>
      <c r="DL37" s="626">
        <v>636475</v>
      </c>
      <c r="DM37" s="639"/>
      <c r="DN37" s="639"/>
      <c r="DO37" s="639"/>
      <c r="DP37" s="639"/>
      <c r="DQ37" s="639"/>
      <c r="DR37" s="639"/>
      <c r="DS37" s="639"/>
      <c r="DT37" s="639"/>
      <c r="DU37" s="639"/>
      <c r="DV37" s="640"/>
      <c r="DW37" s="643">
        <v>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26165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7164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1401031</v>
      </c>
      <c r="CS38" s="621"/>
      <c r="CT38" s="621"/>
      <c r="CU38" s="621"/>
      <c r="CV38" s="621"/>
      <c r="CW38" s="621"/>
      <c r="CX38" s="621"/>
      <c r="CY38" s="622"/>
      <c r="CZ38" s="623">
        <v>7.8</v>
      </c>
      <c r="DA38" s="641"/>
      <c r="DB38" s="641"/>
      <c r="DC38" s="642"/>
      <c r="DD38" s="626">
        <v>1233290</v>
      </c>
      <c r="DE38" s="621"/>
      <c r="DF38" s="621"/>
      <c r="DG38" s="621"/>
      <c r="DH38" s="621"/>
      <c r="DI38" s="621"/>
      <c r="DJ38" s="621"/>
      <c r="DK38" s="622"/>
      <c r="DL38" s="626">
        <v>1123605</v>
      </c>
      <c r="DM38" s="621"/>
      <c r="DN38" s="621"/>
      <c r="DO38" s="621"/>
      <c r="DP38" s="621"/>
      <c r="DQ38" s="621"/>
      <c r="DR38" s="621"/>
      <c r="DS38" s="621"/>
      <c r="DT38" s="621"/>
      <c r="DU38" s="621"/>
      <c r="DV38" s="622"/>
      <c r="DW38" s="643">
        <v>12.4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3932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368163</v>
      </c>
      <c r="CS39" s="639"/>
      <c r="CT39" s="639"/>
      <c r="CU39" s="639"/>
      <c r="CV39" s="639"/>
      <c r="CW39" s="639"/>
      <c r="CX39" s="639"/>
      <c r="CY39" s="640"/>
      <c r="CZ39" s="623">
        <v>2.1</v>
      </c>
      <c r="DA39" s="641"/>
      <c r="DB39" s="641"/>
      <c r="DC39" s="642"/>
      <c r="DD39" s="626">
        <v>15099</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263364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653305</v>
      </c>
      <c r="CS40" s="621"/>
      <c r="CT40" s="621"/>
      <c r="CU40" s="621"/>
      <c r="CV40" s="621"/>
      <c r="CW40" s="621"/>
      <c r="CX40" s="621"/>
      <c r="CY40" s="622"/>
      <c r="CZ40" s="623">
        <v>3.6</v>
      </c>
      <c r="DA40" s="641"/>
      <c r="DB40" s="641"/>
      <c r="DC40" s="642"/>
      <c r="DD40" s="626">
        <v>73</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830449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2404133</v>
      </c>
      <c r="CS42" s="621"/>
      <c r="CT42" s="621"/>
      <c r="CU42" s="621"/>
      <c r="CV42" s="621"/>
      <c r="CW42" s="621"/>
      <c r="CX42" s="621"/>
      <c r="CY42" s="622"/>
      <c r="CZ42" s="623">
        <v>13.4</v>
      </c>
      <c r="DA42" s="624"/>
      <c r="DB42" s="624"/>
      <c r="DC42" s="625"/>
      <c r="DD42" s="626">
        <v>334795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61291</v>
      </c>
      <c r="CS43" s="639"/>
      <c r="CT43" s="639"/>
      <c r="CU43" s="639"/>
      <c r="CV43" s="639"/>
      <c r="CW43" s="639"/>
      <c r="CX43" s="639"/>
      <c r="CY43" s="640"/>
      <c r="CZ43" s="623">
        <v>0.3</v>
      </c>
      <c r="DA43" s="641"/>
      <c r="DB43" s="641"/>
      <c r="DC43" s="642"/>
      <c r="DD43" s="626">
        <v>61291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288</v>
      </c>
      <c r="CE44" s="634"/>
      <c r="CF44" s="617" t="s">
        <v>338</v>
      </c>
      <c r="CG44" s="618"/>
      <c r="CH44" s="618"/>
      <c r="CI44" s="618"/>
      <c r="CJ44" s="618"/>
      <c r="CK44" s="618"/>
      <c r="CL44" s="618"/>
      <c r="CM44" s="618"/>
      <c r="CN44" s="618"/>
      <c r="CO44" s="618"/>
      <c r="CP44" s="618"/>
      <c r="CQ44" s="619"/>
      <c r="CR44" s="620">
        <v>2404078</v>
      </c>
      <c r="CS44" s="621"/>
      <c r="CT44" s="621"/>
      <c r="CU44" s="621"/>
      <c r="CV44" s="621"/>
      <c r="CW44" s="621"/>
      <c r="CX44" s="621"/>
      <c r="CY44" s="622"/>
      <c r="CZ44" s="623">
        <v>13.4</v>
      </c>
      <c r="DA44" s="624"/>
      <c r="DB44" s="624"/>
      <c r="DC44" s="625"/>
      <c r="DD44" s="626">
        <v>334740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1888953</v>
      </c>
      <c r="CS45" s="639"/>
      <c r="CT45" s="639"/>
      <c r="CU45" s="639"/>
      <c r="CV45" s="639"/>
      <c r="CW45" s="639"/>
      <c r="CX45" s="639"/>
      <c r="CY45" s="640"/>
      <c r="CZ45" s="623">
        <v>10.5</v>
      </c>
      <c r="DA45" s="641"/>
      <c r="DB45" s="641"/>
      <c r="DC45" s="642"/>
      <c r="DD45" s="626">
        <v>92507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500672</v>
      </c>
      <c r="CS46" s="621"/>
      <c r="CT46" s="621"/>
      <c r="CU46" s="621"/>
      <c r="CV46" s="621"/>
      <c r="CW46" s="621"/>
      <c r="CX46" s="621"/>
      <c r="CY46" s="622"/>
      <c r="CZ46" s="623">
        <v>2.8</v>
      </c>
      <c r="DA46" s="624"/>
      <c r="DB46" s="624"/>
      <c r="DC46" s="625"/>
      <c r="DD46" s="626">
        <v>238280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55</v>
      </c>
      <c r="CS47" s="639"/>
      <c r="CT47" s="639"/>
      <c r="CU47" s="639"/>
      <c r="CV47" s="639"/>
      <c r="CW47" s="639"/>
      <c r="CX47" s="639"/>
      <c r="CY47" s="640"/>
      <c r="CZ47" s="623">
        <v>0</v>
      </c>
      <c r="DA47" s="641"/>
      <c r="DB47" s="641"/>
      <c r="DC47" s="642"/>
      <c r="DD47" s="626">
        <v>55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17955385</v>
      </c>
      <c r="CS49" s="605"/>
      <c r="CT49" s="605"/>
      <c r="CU49" s="605"/>
      <c r="CV49" s="605"/>
      <c r="CW49" s="605"/>
      <c r="CX49" s="605"/>
      <c r="CY49" s="606"/>
      <c r="CZ49" s="607">
        <v>100</v>
      </c>
      <c r="DA49" s="608"/>
      <c r="DB49" s="608"/>
      <c r="DC49" s="609"/>
      <c r="DD49" s="610">
        <v>9638337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18280</v>
      </c>
      <c r="R7" s="1134"/>
      <c r="S7" s="1134"/>
      <c r="T7" s="1134"/>
      <c r="U7" s="1134"/>
      <c r="V7" s="1134">
        <v>17959</v>
      </c>
      <c r="W7" s="1134"/>
      <c r="X7" s="1134"/>
      <c r="Y7" s="1134"/>
      <c r="Z7" s="1134"/>
      <c r="AA7" s="1134">
        <v>321</v>
      </c>
      <c r="AB7" s="1134"/>
      <c r="AC7" s="1134"/>
      <c r="AD7" s="1134"/>
      <c r="AE7" s="1135"/>
      <c r="AF7" s="1136">
        <v>306</v>
      </c>
      <c r="AG7" s="1137"/>
      <c r="AH7" s="1137"/>
      <c r="AI7" s="1137"/>
      <c r="AJ7" s="1138"/>
      <c r="AK7" s="1120">
        <v>436</v>
      </c>
      <c r="AL7" s="1121"/>
      <c r="AM7" s="1121"/>
      <c r="AN7" s="1121"/>
      <c r="AO7" s="1121"/>
      <c r="AP7" s="1121">
        <v>20661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546</v>
      </c>
      <c r="BS7" s="1124" t="s">
        <v>547</v>
      </c>
      <c r="BT7" s="1125"/>
      <c r="BU7" s="1125"/>
      <c r="BV7" s="1125"/>
      <c r="BW7" s="1125"/>
      <c r="BX7" s="1125"/>
      <c r="BY7" s="1125"/>
      <c r="BZ7" s="1125"/>
      <c r="CA7" s="1125"/>
      <c r="CB7" s="1125"/>
      <c r="CC7" s="1125"/>
      <c r="CD7" s="1125"/>
      <c r="CE7" s="1125"/>
      <c r="CF7" s="1125"/>
      <c r="CG7" s="1126"/>
      <c r="CH7" s="1117">
        <v>-2</v>
      </c>
      <c r="CI7" s="1118"/>
      <c r="CJ7" s="1118"/>
      <c r="CK7" s="1118"/>
      <c r="CL7" s="1119"/>
      <c r="CM7" s="1117">
        <v>50</v>
      </c>
      <c r="CN7" s="1118"/>
      <c r="CO7" s="1118"/>
      <c r="CP7" s="1118"/>
      <c r="CQ7" s="1119"/>
      <c r="CR7" s="1117">
        <v>3</v>
      </c>
      <c r="CS7" s="1118"/>
      <c r="CT7" s="1118"/>
      <c r="CU7" s="1118"/>
      <c r="CV7" s="1119"/>
      <c r="CW7" s="1117">
        <v>6</v>
      </c>
      <c r="CX7" s="1118"/>
      <c r="CY7" s="1118"/>
      <c r="CZ7" s="1118"/>
      <c r="DA7" s="1119"/>
      <c r="DB7" s="1117" t="s">
        <v>554</v>
      </c>
      <c r="DC7" s="1118"/>
      <c r="DD7" s="1118"/>
      <c r="DE7" s="1118"/>
      <c r="DF7" s="1119"/>
      <c r="DG7" s="1117">
        <v>449</v>
      </c>
      <c r="DH7" s="1118"/>
      <c r="DI7" s="1118"/>
      <c r="DJ7" s="1118"/>
      <c r="DK7" s="1119"/>
      <c r="DL7" s="1117" t="s">
        <v>558</v>
      </c>
      <c r="DM7" s="1118"/>
      <c r="DN7" s="1118"/>
      <c r="DO7" s="1118"/>
      <c r="DP7" s="1119"/>
      <c r="DQ7" s="1117">
        <v>433</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5</v>
      </c>
      <c r="R8" s="1073"/>
      <c r="S8" s="1073"/>
      <c r="T8" s="1073"/>
      <c r="U8" s="1073"/>
      <c r="V8" s="1073">
        <v>5</v>
      </c>
      <c r="W8" s="1073"/>
      <c r="X8" s="1073"/>
      <c r="Y8" s="1073"/>
      <c r="Z8" s="1073"/>
      <c r="AA8" s="1073" t="s">
        <v>539</v>
      </c>
      <c r="AB8" s="1073"/>
      <c r="AC8" s="1073"/>
      <c r="AD8" s="1073"/>
      <c r="AE8" s="1074"/>
      <c r="AF8" s="1048" t="s">
        <v>111</v>
      </c>
      <c r="AG8" s="1049"/>
      <c r="AH8" s="1049"/>
      <c r="AI8" s="1049"/>
      <c r="AJ8" s="1050"/>
      <c r="AK8" s="1115" t="s">
        <v>540</v>
      </c>
      <c r="AL8" s="1116"/>
      <c r="AM8" s="1116"/>
      <c r="AN8" s="1116"/>
      <c r="AO8" s="1116"/>
      <c r="AP8" s="1116" t="s">
        <v>539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548</v>
      </c>
      <c r="BT8" s="1044"/>
      <c r="BU8" s="1044"/>
      <c r="BV8" s="1044"/>
      <c r="BW8" s="1044"/>
      <c r="BX8" s="1044"/>
      <c r="BY8" s="1044"/>
      <c r="BZ8" s="1044"/>
      <c r="CA8" s="1044"/>
      <c r="CB8" s="1044"/>
      <c r="CC8" s="1044"/>
      <c r="CD8" s="1044"/>
      <c r="CE8" s="1044"/>
      <c r="CF8" s="1044"/>
      <c r="CG8" s="1045"/>
      <c r="CH8" s="1018" t="s">
        <v>541</v>
      </c>
      <c r="CI8" s="1019"/>
      <c r="CJ8" s="1019"/>
      <c r="CK8" s="1019"/>
      <c r="CL8" s="1020"/>
      <c r="CM8" s="1018">
        <v>61</v>
      </c>
      <c r="CN8" s="1019"/>
      <c r="CO8" s="1019"/>
      <c r="CP8" s="1019"/>
      <c r="CQ8" s="1020"/>
      <c r="CR8" s="1018">
        <v>10</v>
      </c>
      <c r="CS8" s="1019"/>
      <c r="CT8" s="1019"/>
      <c r="CU8" s="1019"/>
      <c r="CV8" s="1020"/>
      <c r="CW8" s="1018">
        <v>111</v>
      </c>
      <c r="CX8" s="1019"/>
      <c r="CY8" s="1019"/>
      <c r="CZ8" s="1019"/>
      <c r="DA8" s="1020"/>
      <c r="DB8" s="1018" t="s">
        <v>557</v>
      </c>
      <c r="DC8" s="1019"/>
      <c r="DD8" s="1019"/>
      <c r="DE8" s="1019"/>
      <c r="DF8" s="1020"/>
      <c r="DG8" s="1018" t="s">
        <v>557</v>
      </c>
      <c r="DH8" s="1019"/>
      <c r="DI8" s="1019"/>
      <c r="DJ8" s="1019"/>
      <c r="DK8" s="1020"/>
      <c r="DL8" s="1018" t="s">
        <v>557</v>
      </c>
      <c r="DM8" s="1019"/>
      <c r="DN8" s="1019"/>
      <c r="DO8" s="1019"/>
      <c r="DP8" s="1020"/>
      <c r="DQ8" s="1018" t="s">
        <v>557</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549</v>
      </c>
      <c r="BT9" s="1044"/>
      <c r="BU9" s="1044"/>
      <c r="BV9" s="1044"/>
      <c r="BW9" s="1044"/>
      <c r="BX9" s="1044"/>
      <c r="BY9" s="1044"/>
      <c r="BZ9" s="1044"/>
      <c r="CA9" s="1044"/>
      <c r="CB9" s="1044"/>
      <c r="CC9" s="1044"/>
      <c r="CD9" s="1044"/>
      <c r="CE9" s="1044"/>
      <c r="CF9" s="1044"/>
      <c r="CG9" s="1045"/>
      <c r="CH9" s="1018">
        <v>0</v>
      </c>
      <c r="CI9" s="1019"/>
      <c r="CJ9" s="1019"/>
      <c r="CK9" s="1019"/>
      <c r="CL9" s="1020"/>
      <c r="CM9" s="1018">
        <v>3</v>
      </c>
      <c r="CN9" s="1019"/>
      <c r="CO9" s="1019"/>
      <c r="CP9" s="1019"/>
      <c r="CQ9" s="1020"/>
      <c r="CR9" s="1018">
        <v>3</v>
      </c>
      <c r="CS9" s="1019"/>
      <c r="CT9" s="1019"/>
      <c r="CU9" s="1019"/>
      <c r="CV9" s="1020"/>
      <c r="CW9" s="1018">
        <v>98</v>
      </c>
      <c r="CX9" s="1019"/>
      <c r="CY9" s="1019"/>
      <c r="CZ9" s="1019"/>
      <c r="DA9" s="1020"/>
      <c r="DB9" s="1018" t="s">
        <v>557</v>
      </c>
      <c r="DC9" s="1019"/>
      <c r="DD9" s="1019"/>
      <c r="DE9" s="1019"/>
      <c r="DF9" s="1020"/>
      <c r="DG9" s="1018" t="s">
        <v>557</v>
      </c>
      <c r="DH9" s="1019"/>
      <c r="DI9" s="1019"/>
      <c r="DJ9" s="1019"/>
      <c r="DK9" s="1020"/>
      <c r="DL9" s="1018" t="s">
        <v>557</v>
      </c>
      <c r="DM9" s="1019"/>
      <c r="DN9" s="1019"/>
      <c r="DO9" s="1019"/>
      <c r="DP9" s="1020"/>
      <c r="DQ9" s="1018" t="s">
        <v>557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546</v>
      </c>
      <c r="BS10" s="1043" t="s">
        <v>550</v>
      </c>
      <c r="BT10" s="1044"/>
      <c r="BU10" s="1044"/>
      <c r="BV10" s="1044"/>
      <c r="BW10" s="1044"/>
      <c r="BX10" s="1044"/>
      <c r="BY10" s="1044"/>
      <c r="BZ10" s="1044"/>
      <c r="CA10" s="1044"/>
      <c r="CB10" s="1044"/>
      <c r="CC10" s="1044"/>
      <c r="CD10" s="1044"/>
      <c r="CE10" s="1044"/>
      <c r="CF10" s="1044"/>
      <c r="CG10" s="1045"/>
      <c r="CH10" s="1018">
        <v>28</v>
      </c>
      <c r="CI10" s="1019"/>
      <c r="CJ10" s="1019"/>
      <c r="CK10" s="1019"/>
      <c r="CL10" s="1020"/>
      <c r="CM10" s="1018">
        <v>-351</v>
      </c>
      <c r="CN10" s="1019"/>
      <c r="CO10" s="1019"/>
      <c r="CP10" s="1019"/>
      <c r="CQ10" s="1020"/>
      <c r="CR10" s="1018">
        <v>31</v>
      </c>
      <c r="CS10" s="1019"/>
      <c r="CT10" s="1019"/>
      <c r="CU10" s="1019"/>
      <c r="CV10" s="1020"/>
      <c r="CW10" s="1018" t="s">
        <v>541</v>
      </c>
      <c r="CX10" s="1019"/>
      <c r="CY10" s="1019"/>
      <c r="CZ10" s="1019"/>
      <c r="DA10" s="1020"/>
      <c r="DB10" s="1018" t="s">
        <v>557</v>
      </c>
      <c r="DC10" s="1019"/>
      <c r="DD10" s="1019"/>
      <c r="DE10" s="1019"/>
      <c r="DF10" s="1020"/>
      <c r="DG10" s="1018" t="s">
        <v>557</v>
      </c>
      <c r="DH10" s="1019"/>
      <c r="DI10" s="1019"/>
      <c r="DJ10" s="1019"/>
      <c r="DK10" s="1020"/>
      <c r="DL10" s="1018" t="s">
        <v>557</v>
      </c>
      <c r="DM10" s="1019"/>
      <c r="DN10" s="1019"/>
      <c r="DO10" s="1019"/>
      <c r="DP10" s="1020"/>
      <c r="DQ10" s="1018" t="s">
        <v>557</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t="s">
        <v>551</v>
      </c>
      <c r="BS11" s="1043" t="s">
        <v>552</v>
      </c>
      <c r="BT11" s="1044"/>
      <c r="BU11" s="1044"/>
      <c r="BV11" s="1044"/>
      <c r="BW11" s="1044"/>
      <c r="BX11" s="1044"/>
      <c r="BY11" s="1044"/>
      <c r="BZ11" s="1044"/>
      <c r="CA11" s="1044"/>
      <c r="CB11" s="1044"/>
      <c r="CC11" s="1044"/>
      <c r="CD11" s="1044"/>
      <c r="CE11" s="1044"/>
      <c r="CF11" s="1044"/>
      <c r="CG11" s="1045"/>
      <c r="CH11" s="1018">
        <v>20</v>
      </c>
      <c r="CI11" s="1019"/>
      <c r="CJ11" s="1019"/>
      <c r="CK11" s="1019"/>
      <c r="CL11" s="1020"/>
      <c r="CM11" s="1018">
        <v>14</v>
      </c>
      <c r="CN11" s="1019"/>
      <c r="CO11" s="1019"/>
      <c r="CP11" s="1019"/>
      <c r="CQ11" s="1020"/>
      <c r="CR11" s="1018">
        <v>52</v>
      </c>
      <c r="CS11" s="1019"/>
      <c r="CT11" s="1019"/>
      <c r="CU11" s="1019"/>
      <c r="CV11" s="1020"/>
      <c r="CW11" s="1018">
        <v>29</v>
      </c>
      <c r="CX11" s="1019"/>
      <c r="CY11" s="1019"/>
      <c r="CZ11" s="1019"/>
      <c r="DA11" s="1020"/>
      <c r="DB11" s="1018" t="s">
        <v>541</v>
      </c>
      <c r="DC11" s="1019"/>
      <c r="DD11" s="1019"/>
      <c r="DE11" s="1019"/>
      <c r="DF11" s="1020"/>
      <c r="DG11" s="1018" t="s">
        <v>557</v>
      </c>
      <c r="DH11" s="1019"/>
      <c r="DI11" s="1019"/>
      <c r="DJ11" s="1019"/>
      <c r="DK11" s="1020"/>
      <c r="DL11" s="1018">
        <v>54</v>
      </c>
      <c r="DM11" s="1019"/>
      <c r="DN11" s="1019"/>
      <c r="DO11" s="1019"/>
      <c r="DP11" s="1020"/>
      <c r="DQ11" s="1018">
        <v>48</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553</v>
      </c>
      <c r="BT12" s="1044"/>
      <c r="BU12" s="1044"/>
      <c r="BV12" s="1044"/>
      <c r="BW12" s="1044"/>
      <c r="BX12" s="1044"/>
      <c r="BY12" s="1044"/>
      <c r="BZ12" s="1044"/>
      <c r="CA12" s="1044"/>
      <c r="CB12" s="1044"/>
      <c r="CC12" s="1044"/>
      <c r="CD12" s="1044"/>
      <c r="CE12" s="1044"/>
      <c r="CF12" s="1044"/>
      <c r="CG12" s="1045"/>
      <c r="CH12" s="1018">
        <v>12</v>
      </c>
      <c r="CI12" s="1019"/>
      <c r="CJ12" s="1019"/>
      <c r="CK12" s="1019"/>
      <c r="CL12" s="1020"/>
      <c r="CM12" s="1018">
        <v>72</v>
      </c>
      <c r="CN12" s="1019"/>
      <c r="CO12" s="1019"/>
      <c r="CP12" s="1019"/>
      <c r="CQ12" s="1020"/>
      <c r="CR12" s="1018">
        <v>13</v>
      </c>
      <c r="CS12" s="1019"/>
      <c r="CT12" s="1019"/>
      <c r="CU12" s="1019"/>
      <c r="CV12" s="1020"/>
      <c r="CW12" s="1018" t="s">
        <v>541</v>
      </c>
      <c r="CX12" s="1019"/>
      <c r="CY12" s="1019"/>
      <c r="CZ12" s="1019"/>
      <c r="DA12" s="1020"/>
      <c r="DB12" s="1018" t="s">
        <v>541</v>
      </c>
      <c r="DC12" s="1019"/>
      <c r="DD12" s="1019"/>
      <c r="DE12" s="1019"/>
      <c r="DF12" s="1020"/>
      <c r="DG12" s="1018" t="s">
        <v>555</v>
      </c>
      <c r="DH12" s="1019"/>
      <c r="DI12" s="1019"/>
      <c r="DJ12" s="1019"/>
      <c r="DK12" s="1020"/>
      <c r="DL12" s="1018" t="s">
        <v>539</v>
      </c>
      <c r="DM12" s="1019"/>
      <c r="DN12" s="1019"/>
      <c r="DO12" s="1019"/>
      <c r="DP12" s="1020"/>
      <c r="DQ12" s="1018" t="s">
        <v>556</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306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3584</v>
      </c>
      <c r="R28" s="1083"/>
      <c r="S28" s="1083"/>
      <c r="T28" s="1083"/>
      <c r="U28" s="1083"/>
      <c r="V28" s="1083">
        <v>3487</v>
      </c>
      <c r="W28" s="1083"/>
      <c r="X28" s="1083"/>
      <c r="Y28" s="1083"/>
      <c r="Z28" s="1083"/>
      <c r="AA28" s="1083">
        <v>97</v>
      </c>
      <c r="AB28" s="1083"/>
      <c r="AC28" s="1083"/>
      <c r="AD28" s="1083"/>
      <c r="AE28" s="1084"/>
      <c r="AF28" s="1085">
        <v>97</v>
      </c>
      <c r="AG28" s="1083"/>
      <c r="AH28" s="1083"/>
      <c r="AI28" s="1083"/>
      <c r="AJ28" s="1086"/>
      <c r="AK28" s="1087">
        <v>263</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3099</v>
      </c>
      <c r="R29" s="1073"/>
      <c r="S29" s="1073"/>
      <c r="T29" s="1073"/>
      <c r="U29" s="1073"/>
      <c r="V29" s="1073">
        <v>3045</v>
      </c>
      <c r="W29" s="1073"/>
      <c r="X29" s="1073"/>
      <c r="Y29" s="1073"/>
      <c r="Z29" s="1073"/>
      <c r="AA29" s="1073">
        <v>54</v>
      </c>
      <c r="AB29" s="1073"/>
      <c r="AC29" s="1073"/>
      <c r="AD29" s="1073"/>
      <c r="AE29" s="1074"/>
      <c r="AF29" s="1048">
        <v>54</v>
      </c>
      <c r="AG29" s="1049"/>
      <c r="AH29" s="1049"/>
      <c r="AI29" s="1049"/>
      <c r="AJ29" s="1050"/>
      <c r="AK29" s="1009">
        <v>441</v>
      </c>
      <c r="AL29" s="1000"/>
      <c r="AM29" s="1000"/>
      <c r="AN29" s="1000"/>
      <c r="AO29" s="1000"/>
      <c r="AP29" s="1000" t="s">
        <v>541</v>
      </c>
      <c r="AQ29" s="1000"/>
      <c r="AR29" s="1000"/>
      <c r="AS29" s="1000"/>
      <c r="AT29" s="1000"/>
      <c r="AU29" s="1000" t="s">
        <v>542</v>
      </c>
      <c r="AV29" s="1000"/>
      <c r="AW29" s="1000"/>
      <c r="AX29" s="1000"/>
      <c r="AY29" s="1000"/>
      <c r="AZ29" s="1071" t="s">
        <v>541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365</v>
      </c>
      <c r="R30" s="1073"/>
      <c r="S30" s="1073"/>
      <c r="T30" s="1073"/>
      <c r="U30" s="1073"/>
      <c r="V30" s="1073">
        <v>363</v>
      </c>
      <c r="W30" s="1073"/>
      <c r="X30" s="1073"/>
      <c r="Y30" s="1073"/>
      <c r="Z30" s="1073"/>
      <c r="AA30" s="1073">
        <v>1</v>
      </c>
      <c r="AB30" s="1073"/>
      <c r="AC30" s="1073"/>
      <c r="AD30" s="1073"/>
      <c r="AE30" s="1074"/>
      <c r="AF30" s="1048">
        <v>1</v>
      </c>
      <c r="AG30" s="1049"/>
      <c r="AH30" s="1049"/>
      <c r="AI30" s="1049"/>
      <c r="AJ30" s="1050"/>
      <c r="AK30" s="1009">
        <v>81</v>
      </c>
      <c r="AL30" s="1000"/>
      <c r="AM30" s="1000"/>
      <c r="AN30" s="1000"/>
      <c r="AO30" s="1000"/>
      <c r="AP30" s="1000" t="s">
        <v>542</v>
      </c>
      <c r="AQ30" s="1000"/>
      <c r="AR30" s="1000"/>
      <c r="AS30" s="1000"/>
      <c r="AT30" s="1000"/>
      <c r="AU30" s="1000" t="s">
        <v>542</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729</v>
      </c>
      <c r="R31" s="1073"/>
      <c r="S31" s="1073"/>
      <c r="T31" s="1073"/>
      <c r="U31" s="1073"/>
      <c r="V31" s="1073">
        <v>663</v>
      </c>
      <c r="W31" s="1073"/>
      <c r="X31" s="1073"/>
      <c r="Y31" s="1073"/>
      <c r="Z31" s="1073"/>
      <c r="AA31" s="1073">
        <v>66</v>
      </c>
      <c r="AB31" s="1073"/>
      <c r="AC31" s="1073"/>
      <c r="AD31" s="1073"/>
      <c r="AE31" s="1074"/>
      <c r="AF31" s="1048">
        <v>584</v>
      </c>
      <c r="AG31" s="1049"/>
      <c r="AH31" s="1049"/>
      <c r="AI31" s="1049"/>
      <c r="AJ31" s="1050"/>
      <c r="AK31" s="1009">
        <v>26</v>
      </c>
      <c r="AL31" s="1000"/>
      <c r="AM31" s="1000"/>
      <c r="AN31" s="1000"/>
      <c r="AO31" s="1000"/>
      <c r="AP31" s="1000">
        <v>2755</v>
      </c>
      <c r="AQ31" s="1000"/>
      <c r="AR31" s="1000"/>
      <c r="AS31" s="1000"/>
      <c r="AT31" s="1000"/>
      <c r="AU31" s="1000">
        <v>101</v>
      </c>
      <c r="AV31" s="1000"/>
      <c r="AW31" s="1000"/>
      <c r="AX31" s="1000"/>
      <c r="AY31" s="1000"/>
      <c r="AZ31" s="1071" t="s">
        <v>541</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1009</v>
      </c>
      <c r="R32" s="1073"/>
      <c r="S32" s="1073"/>
      <c r="T32" s="1073"/>
      <c r="U32" s="1073"/>
      <c r="V32" s="1073">
        <v>868</v>
      </c>
      <c r="W32" s="1073"/>
      <c r="X32" s="1073"/>
      <c r="Y32" s="1073"/>
      <c r="Z32" s="1073"/>
      <c r="AA32" s="1073">
        <v>141</v>
      </c>
      <c r="AB32" s="1073"/>
      <c r="AC32" s="1073"/>
      <c r="AD32" s="1073"/>
      <c r="AE32" s="1074"/>
      <c r="AF32" s="1048">
        <v>576</v>
      </c>
      <c r="AG32" s="1049"/>
      <c r="AH32" s="1049"/>
      <c r="AI32" s="1049"/>
      <c r="AJ32" s="1050"/>
      <c r="AK32" s="1009">
        <v>402</v>
      </c>
      <c r="AL32" s="1000"/>
      <c r="AM32" s="1000"/>
      <c r="AN32" s="1000"/>
      <c r="AO32" s="1000"/>
      <c r="AP32" s="1000">
        <v>8896</v>
      </c>
      <c r="AQ32" s="1000"/>
      <c r="AR32" s="1000"/>
      <c r="AS32" s="1000"/>
      <c r="AT32" s="1000"/>
      <c r="AU32" s="1000">
        <v>5756</v>
      </c>
      <c r="AV32" s="1000"/>
      <c r="AW32" s="1000"/>
      <c r="AX32" s="1000"/>
      <c r="AY32" s="1000"/>
      <c r="AZ32" s="1071" t="s">
        <v>541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703</v>
      </c>
      <c r="R33" s="1073"/>
      <c r="S33" s="1073"/>
      <c r="T33" s="1073"/>
      <c r="U33" s="1073"/>
      <c r="V33" s="1073">
        <v>703</v>
      </c>
      <c r="W33" s="1073"/>
      <c r="X33" s="1073"/>
      <c r="Y33" s="1073"/>
      <c r="Z33" s="1073"/>
      <c r="AA33" s="1073" t="s">
        <v>540</v>
      </c>
      <c r="AB33" s="1073"/>
      <c r="AC33" s="1073"/>
      <c r="AD33" s="1073"/>
      <c r="AE33" s="1074"/>
      <c r="AF33" s="1048" t="s">
        <v>111</v>
      </c>
      <c r="AG33" s="1049"/>
      <c r="AH33" s="1049"/>
      <c r="AI33" s="1049"/>
      <c r="AJ33" s="1050"/>
      <c r="AK33" s="1009">
        <v>303</v>
      </c>
      <c r="AL33" s="1000"/>
      <c r="AM33" s="1000"/>
      <c r="AN33" s="1000"/>
      <c r="AO33" s="1000"/>
      <c r="AP33" s="1000">
        <v>5234</v>
      </c>
      <c r="AQ33" s="1000"/>
      <c r="AR33" s="1000"/>
      <c r="AS33" s="1000"/>
      <c r="AT33" s="1000"/>
      <c r="AU33" s="1000">
        <v>5234</v>
      </c>
      <c r="AV33" s="1000"/>
      <c r="AW33" s="1000"/>
      <c r="AX33" s="1000"/>
      <c r="AY33" s="1000"/>
      <c r="AZ33" s="1071" t="s">
        <v>541</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78</v>
      </c>
      <c r="R34" s="1073"/>
      <c r="S34" s="1073"/>
      <c r="T34" s="1073"/>
      <c r="U34" s="1073"/>
      <c r="V34" s="1073">
        <v>78</v>
      </c>
      <c r="W34" s="1073"/>
      <c r="X34" s="1073"/>
      <c r="Y34" s="1073"/>
      <c r="Z34" s="1073"/>
      <c r="AA34" s="1073" t="s">
        <v>543</v>
      </c>
      <c r="AB34" s="1073"/>
      <c r="AC34" s="1073"/>
      <c r="AD34" s="1073"/>
      <c r="AE34" s="1074"/>
      <c r="AF34" s="1048" t="s">
        <v>111</v>
      </c>
      <c r="AG34" s="1049"/>
      <c r="AH34" s="1049"/>
      <c r="AI34" s="1049"/>
      <c r="AJ34" s="1050"/>
      <c r="AK34" s="1009">
        <v>4</v>
      </c>
      <c r="AL34" s="1000"/>
      <c r="AM34" s="1000"/>
      <c r="AN34" s="1000"/>
      <c r="AO34" s="1000"/>
      <c r="AP34" s="1000" t="s">
        <v>540</v>
      </c>
      <c r="AQ34" s="1000"/>
      <c r="AR34" s="1000"/>
      <c r="AS34" s="1000"/>
      <c r="AT34" s="1000"/>
      <c r="AU34" s="1000" t="s">
        <v>541</v>
      </c>
      <c r="AV34" s="1000"/>
      <c r="AW34" s="1000"/>
      <c r="AX34" s="1000"/>
      <c r="AY34" s="1000"/>
      <c r="AZ34" s="1071" t="s">
        <v>541</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15</v>
      </c>
      <c r="R35" s="1073"/>
      <c r="S35" s="1073"/>
      <c r="T35" s="1073"/>
      <c r="U35" s="1073"/>
      <c r="V35" s="1073">
        <v>10</v>
      </c>
      <c r="W35" s="1073"/>
      <c r="X35" s="1073"/>
      <c r="Y35" s="1073"/>
      <c r="Z35" s="1073"/>
      <c r="AA35" s="1073">
        <v>4</v>
      </c>
      <c r="AB35" s="1073"/>
      <c r="AC35" s="1073"/>
      <c r="AD35" s="1073"/>
      <c r="AE35" s="1074"/>
      <c r="AF35" s="1048">
        <v>4</v>
      </c>
      <c r="AG35" s="1049"/>
      <c r="AH35" s="1049"/>
      <c r="AI35" s="1049"/>
      <c r="AJ35" s="1050"/>
      <c r="AK35" s="1009" t="s">
        <v>544</v>
      </c>
      <c r="AL35" s="1000"/>
      <c r="AM35" s="1000"/>
      <c r="AN35" s="1000"/>
      <c r="AO35" s="1000"/>
      <c r="AP35" s="1000" t="s">
        <v>541</v>
      </c>
      <c r="AQ35" s="1000"/>
      <c r="AR35" s="1000"/>
      <c r="AS35" s="1000"/>
      <c r="AT35" s="1000"/>
      <c r="AU35" s="1000" t="s">
        <v>545</v>
      </c>
      <c r="AV35" s="1000"/>
      <c r="AW35" s="1000"/>
      <c r="AX35" s="1000"/>
      <c r="AY35" s="1000"/>
      <c r="AZ35" s="1071" t="s">
        <v>542</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1317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560</v>
      </c>
      <c r="C68" s="1015"/>
      <c r="D68" s="1015"/>
      <c r="E68" s="1015"/>
      <c r="F68" s="1015"/>
      <c r="G68" s="1015"/>
      <c r="H68" s="1015"/>
      <c r="I68" s="1015"/>
      <c r="J68" s="1015"/>
      <c r="K68" s="1015"/>
      <c r="L68" s="1015"/>
      <c r="M68" s="1015"/>
      <c r="N68" s="1015"/>
      <c r="O68" s="1015"/>
      <c r="P68" s="1016"/>
      <c r="Q68" s="1017">
        <v>2721</v>
      </c>
      <c r="R68" s="1011"/>
      <c r="S68" s="1011"/>
      <c r="T68" s="1011"/>
      <c r="U68" s="1011"/>
      <c r="V68" s="1011">
        <v>2665</v>
      </c>
      <c r="W68" s="1011"/>
      <c r="X68" s="1011"/>
      <c r="Y68" s="1011"/>
      <c r="Z68" s="1011"/>
      <c r="AA68" s="1011">
        <v>56</v>
      </c>
      <c r="AB68" s="1011"/>
      <c r="AC68" s="1011"/>
      <c r="AD68" s="1011"/>
      <c r="AE68" s="1011"/>
      <c r="AF68" s="1011">
        <v>238</v>
      </c>
      <c r="AG68" s="1011"/>
      <c r="AH68" s="1011"/>
      <c r="AI68" s="1011"/>
      <c r="AJ68" s="1011"/>
      <c r="AK68" s="1011">
        <v>15</v>
      </c>
      <c r="AL68" s="1011"/>
      <c r="AM68" s="1011"/>
      <c r="AN68" s="1011"/>
      <c r="AO68" s="1011"/>
      <c r="AP68" s="1011">
        <v>802</v>
      </c>
      <c r="AQ68" s="1011"/>
      <c r="AR68" s="1011"/>
      <c r="AS68" s="1011"/>
      <c r="AT68" s="1011"/>
      <c r="AU68" s="1011">
        <v>136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561</v>
      </c>
      <c r="C69" s="1004"/>
      <c r="D69" s="1004"/>
      <c r="E69" s="1004"/>
      <c r="F69" s="1004"/>
      <c r="G69" s="1004"/>
      <c r="H69" s="1004"/>
      <c r="I69" s="1004"/>
      <c r="J69" s="1004"/>
      <c r="K69" s="1004"/>
      <c r="L69" s="1004"/>
      <c r="M69" s="1004"/>
      <c r="N69" s="1004"/>
      <c r="O69" s="1004"/>
      <c r="P69" s="1005"/>
      <c r="Q69" s="1006">
        <v>1730</v>
      </c>
      <c r="R69" s="1000"/>
      <c r="S69" s="1000"/>
      <c r="T69" s="1000"/>
      <c r="U69" s="1000"/>
      <c r="V69" s="1000">
        <v>1716</v>
      </c>
      <c r="W69" s="1000"/>
      <c r="X69" s="1000"/>
      <c r="Y69" s="1000"/>
      <c r="Z69" s="1000"/>
      <c r="AA69" s="1000">
        <v>14</v>
      </c>
      <c r="AB69" s="1000"/>
      <c r="AC69" s="1000"/>
      <c r="AD69" s="1000"/>
      <c r="AE69" s="1000"/>
      <c r="AF69" s="1000">
        <v>9</v>
      </c>
      <c r="AG69" s="1000"/>
      <c r="AH69" s="1000"/>
      <c r="AI69" s="1000"/>
      <c r="AJ69" s="1000"/>
      <c r="AK69" s="1000" t="s">
        <v>482</v>
      </c>
      <c r="AL69" s="1000"/>
      <c r="AM69" s="1000"/>
      <c r="AN69" s="1000"/>
      <c r="AO69" s="1000"/>
      <c r="AP69" s="1000">
        <v>164</v>
      </c>
      <c r="AQ69" s="1000"/>
      <c r="AR69" s="1000"/>
      <c r="AS69" s="1000"/>
      <c r="AT69" s="1000"/>
      <c r="AU69" s="1000">
        <v>24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562</v>
      </c>
      <c r="C70" s="1004"/>
      <c r="D70" s="1004"/>
      <c r="E70" s="1004"/>
      <c r="F70" s="1004"/>
      <c r="G70" s="1004"/>
      <c r="H70" s="1004"/>
      <c r="I70" s="1004"/>
      <c r="J70" s="1004"/>
      <c r="K70" s="1004"/>
      <c r="L70" s="1004"/>
      <c r="M70" s="1004"/>
      <c r="N70" s="1004"/>
      <c r="O70" s="1004"/>
      <c r="P70" s="1005"/>
      <c r="Q70" s="1006">
        <v>1054</v>
      </c>
      <c r="R70" s="1000"/>
      <c r="S70" s="1000"/>
      <c r="T70" s="1000"/>
      <c r="U70" s="1000"/>
      <c r="V70" s="1000">
        <v>731</v>
      </c>
      <c r="W70" s="1000"/>
      <c r="X70" s="1000"/>
      <c r="Y70" s="1000"/>
      <c r="Z70" s="1000"/>
      <c r="AA70" s="1000">
        <v>322</v>
      </c>
      <c r="AB70" s="1000"/>
      <c r="AC70" s="1000"/>
      <c r="AD70" s="1000"/>
      <c r="AE70" s="1000"/>
      <c r="AF70" s="1000">
        <v>1769</v>
      </c>
      <c r="AG70" s="1000"/>
      <c r="AH70" s="1000"/>
      <c r="AI70" s="1000"/>
      <c r="AJ70" s="1000"/>
      <c r="AK70" s="1000">
        <v>4</v>
      </c>
      <c r="AL70" s="1000"/>
      <c r="AM70" s="1000"/>
      <c r="AN70" s="1000"/>
      <c r="AO70" s="1000"/>
      <c r="AP70" s="1000">
        <v>938</v>
      </c>
      <c r="AQ70" s="1000"/>
      <c r="AR70" s="1000"/>
      <c r="AS70" s="1000"/>
      <c r="AT70" s="1000"/>
      <c r="AU70" s="1000">
        <v>16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563</v>
      </c>
      <c r="C71" s="1004"/>
      <c r="D71" s="1004"/>
      <c r="E71" s="1004"/>
      <c r="F71" s="1004"/>
      <c r="G71" s="1004"/>
      <c r="H71" s="1004"/>
      <c r="I71" s="1004"/>
      <c r="J71" s="1004"/>
      <c r="K71" s="1004"/>
      <c r="L71" s="1004"/>
      <c r="M71" s="1004"/>
      <c r="N71" s="1004"/>
      <c r="O71" s="1004"/>
      <c r="P71" s="1005"/>
      <c r="Q71" s="1006">
        <v>381</v>
      </c>
      <c r="R71" s="1000"/>
      <c r="S71" s="1000"/>
      <c r="T71" s="1000"/>
      <c r="U71" s="1000"/>
      <c r="V71" s="1000">
        <v>340</v>
      </c>
      <c r="W71" s="1000"/>
      <c r="X71" s="1000"/>
      <c r="Y71" s="1000"/>
      <c r="Z71" s="1000"/>
      <c r="AA71" s="1000">
        <v>40</v>
      </c>
      <c r="AB71" s="1000"/>
      <c r="AC71" s="1000"/>
      <c r="AD71" s="1000"/>
      <c r="AE71" s="1000"/>
      <c r="AF71" s="1000">
        <v>40</v>
      </c>
      <c r="AG71" s="1000"/>
      <c r="AH71" s="1000"/>
      <c r="AI71" s="1000"/>
      <c r="AJ71" s="1000"/>
      <c r="AK71" s="1000">
        <v>5</v>
      </c>
      <c r="AL71" s="1000"/>
      <c r="AM71" s="1000"/>
      <c r="AN71" s="1000"/>
      <c r="AO71" s="1000"/>
      <c r="AP71" s="1000">
        <v>591</v>
      </c>
      <c r="AQ71" s="1000"/>
      <c r="AR71" s="1000"/>
      <c r="AS71" s="1000"/>
      <c r="AT71" s="1000"/>
      <c r="AU71" s="1000">
        <v>356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564</v>
      </c>
      <c r="C72" s="1004"/>
      <c r="D72" s="1004"/>
      <c r="E72" s="1004"/>
      <c r="F72" s="1004"/>
      <c r="G72" s="1004"/>
      <c r="H72" s="1004"/>
      <c r="I72" s="1004"/>
      <c r="J72" s="1004"/>
      <c r="K72" s="1004"/>
      <c r="L72" s="1004"/>
      <c r="M72" s="1004"/>
      <c r="N72" s="1004"/>
      <c r="O72" s="1004"/>
      <c r="P72" s="1005"/>
      <c r="Q72" s="1006">
        <v>6594</v>
      </c>
      <c r="R72" s="1000"/>
      <c r="S72" s="1000"/>
      <c r="T72" s="1000"/>
      <c r="U72" s="1000"/>
      <c r="V72" s="1000">
        <v>6356</v>
      </c>
      <c r="W72" s="1000"/>
      <c r="X72" s="1000"/>
      <c r="Y72" s="1000"/>
      <c r="Z72" s="1000"/>
      <c r="AA72" s="1000">
        <v>238</v>
      </c>
      <c r="AB72" s="1000"/>
      <c r="AC72" s="1000"/>
      <c r="AD72" s="1000"/>
      <c r="AE72" s="1000"/>
      <c r="AF72" s="1000">
        <v>2523</v>
      </c>
      <c r="AG72" s="1000"/>
      <c r="AH72" s="1000"/>
      <c r="AI72" s="1000"/>
      <c r="AJ72" s="1000"/>
      <c r="AK72" s="1000">
        <v>821</v>
      </c>
      <c r="AL72" s="1000"/>
      <c r="AM72" s="1000"/>
      <c r="AN72" s="1000"/>
      <c r="AO72" s="1000"/>
      <c r="AP72" s="1000">
        <v>1572</v>
      </c>
      <c r="AQ72" s="1000"/>
      <c r="AR72" s="1000"/>
      <c r="AS72" s="1000"/>
      <c r="AT72" s="1000"/>
      <c r="AU72" s="1000">
        <v>695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565</v>
      </c>
      <c r="C73" s="1004"/>
      <c r="D73" s="1004"/>
      <c r="E73" s="1004"/>
      <c r="F73" s="1004"/>
      <c r="G73" s="1004"/>
      <c r="H73" s="1004"/>
      <c r="I73" s="1004"/>
      <c r="J73" s="1004"/>
      <c r="K73" s="1004"/>
      <c r="L73" s="1004"/>
      <c r="M73" s="1004"/>
      <c r="N73" s="1004"/>
      <c r="O73" s="1004"/>
      <c r="P73" s="1005"/>
      <c r="Q73" s="1006">
        <v>2125</v>
      </c>
      <c r="R73" s="1000"/>
      <c r="S73" s="1000"/>
      <c r="T73" s="1000"/>
      <c r="U73" s="1000"/>
      <c r="V73" s="1000">
        <v>2067</v>
      </c>
      <c r="W73" s="1000"/>
      <c r="X73" s="1000"/>
      <c r="Y73" s="1000"/>
      <c r="Z73" s="1000"/>
      <c r="AA73" s="1000">
        <v>58</v>
      </c>
      <c r="AB73" s="1000"/>
      <c r="AC73" s="1000"/>
      <c r="AD73" s="1000"/>
      <c r="AE73" s="1000"/>
      <c r="AF73" s="1000">
        <v>58</v>
      </c>
      <c r="AG73" s="1000"/>
      <c r="AH73" s="1000"/>
      <c r="AI73" s="1000"/>
      <c r="AJ73" s="1000"/>
      <c r="AK73" s="1000">
        <v>125</v>
      </c>
      <c r="AL73" s="1000"/>
      <c r="AM73" s="1000"/>
      <c r="AN73" s="1000"/>
      <c r="AO73" s="1000"/>
      <c r="AP73" s="1000" t="s">
        <v>570</v>
      </c>
      <c r="AQ73" s="1000"/>
      <c r="AR73" s="1000"/>
      <c r="AS73" s="1000"/>
      <c r="AT73" s="1000"/>
      <c r="AU73" s="1000" t="s">
        <v>570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566</v>
      </c>
      <c r="C74" s="1004"/>
      <c r="D74" s="1004"/>
      <c r="E74" s="1004"/>
      <c r="F74" s="1004"/>
      <c r="G74" s="1004"/>
      <c r="H74" s="1004"/>
      <c r="I74" s="1004"/>
      <c r="J74" s="1004"/>
      <c r="K74" s="1004"/>
      <c r="L74" s="1004"/>
      <c r="M74" s="1004"/>
      <c r="N74" s="1004"/>
      <c r="O74" s="1004"/>
      <c r="P74" s="1005"/>
      <c r="Q74" s="1006">
        <v>273707</v>
      </c>
      <c r="R74" s="1000"/>
      <c r="S74" s="1000"/>
      <c r="T74" s="1000"/>
      <c r="U74" s="1000"/>
      <c r="V74" s="1000">
        <v>260942</v>
      </c>
      <c r="W74" s="1000"/>
      <c r="X74" s="1000"/>
      <c r="Y74" s="1000"/>
      <c r="Z74" s="1000"/>
      <c r="AA74" s="1000">
        <v>12765</v>
      </c>
      <c r="AB74" s="1000"/>
      <c r="AC74" s="1000"/>
      <c r="AD74" s="1000"/>
      <c r="AE74" s="1000"/>
      <c r="AF74" s="1000">
        <v>12765</v>
      </c>
      <c r="AG74" s="1000"/>
      <c r="AH74" s="1000"/>
      <c r="AI74" s="1000"/>
      <c r="AJ74" s="1000"/>
      <c r="AK74" s="1000">
        <v>1788</v>
      </c>
      <c r="AL74" s="1000"/>
      <c r="AM74" s="1000"/>
      <c r="AN74" s="1000"/>
      <c r="AO74" s="1000"/>
      <c r="AP74" s="1000" t="s">
        <v>571</v>
      </c>
      <c r="AQ74" s="1000"/>
      <c r="AR74" s="1000"/>
      <c r="AS74" s="1000"/>
      <c r="AT74" s="1000"/>
      <c r="AU74" s="1000" t="s">
        <v>570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567</v>
      </c>
      <c r="C75" s="1004"/>
      <c r="D75" s="1004"/>
      <c r="E75" s="1004"/>
      <c r="F75" s="1004"/>
      <c r="G75" s="1004"/>
      <c r="H75" s="1004"/>
      <c r="I75" s="1004"/>
      <c r="J75" s="1004"/>
      <c r="K75" s="1004"/>
      <c r="L75" s="1004"/>
      <c r="M75" s="1004"/>
      <c r="N75" s="1004"/>
      <c r="O75" s="1004"/>
      <c r="P75" s="1005"/>
      <c r="Q75" s="1007">
        <v>455</v>
      </c>
      <c r="R75" s="1008"/>
      <c r="S75" s="1008"/>
      <c r="T75" s="1008"/>
      <c r="U75" s="1009"/>
      <c r="V75" s="1010">
        <v>429</v>
      </c>
      <c r="W75" s="1008"/>
      <c r="X75" s="1008"/>
      <c r="Y75" s="1008"/>
      <c r="Z75" s="1009"/>
      <c r="AA75" s="1010">
        <v>26</v>
      </c>
      <c r="AB75" s="1008"/>
      <c r="AC75" s="1008"/>
      <c r="AD75" s="1008"/>
      <c r="AE75" s="1009"/>
      <c r="AF75" s="1010">
        <v>26</v>
      </c>
      <c r="AG75" s="1008"/>
      <c r="AH75" s="1008"/>
      <c r="AI75" s="1008"/>
      <c r="AJ75" s="1009"/>
      <c r="AK75" s="1010" t="s">
        <v>482</v>
      </c>
      <c r="AL75" s="1008"/>
      <c r="AM75" s="1008"/>
      <c r="AN75" s="1008"/>
      <c r="AO75" s="1009"/>
      <c r="AP75" s="1010" t="s">
        <v>572</v>
      </c>
      <c r="AQ75" s="1008"/>
      <c r="AR75" s="1008"/>
      <c r="AS75" s="1008"/>
      <c r="AT75" s="1009"/>
      <c r="AU75" s="1010" t="s">
        <v>570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568</v>
      </c>
      <c r="C76" s="1004"/>
      <c r="D76" s="1004"/>
      <c r="E76" s="1004"/>
      <c r="F76" s="1004"/>
      <c r="G76" s="1004"/>
      <c r="H76" s="1004"/>
      <c r="I76" s="1004"/>
      <c r="J76" s="1004"/>
      <c r="K76" s="1004"/>
      <c r="L76" s="1004"/>
      <c r="M76" s="1004"/>
      <c r="N76" s="1004"/>
      <c r="O76" s="1004"/>
      <c r="P76" s="1005"/>
      <c r="Q76" s="1007">
        <v>368</v>
      </c>
      <c r="R76" s="1008"/>
      <c r="S76" s="1008"/>
      <c r="T76" s="1008"/>
      <c r="U76" s="1009"/>
      <c r="V76" s="1010">
        <v>221</v>
      </c>
      <c r="W76" s="1008"/>
      <c r="X76" s="1008"/>
      <c r="Y76" s="1008"/>
      <c r="Z76" s="1009"/>
      <c r="AA76" s="1010">
        <v>146</v>
      </c>
      <c r="AB76" s="1008"/>
      <c r="AC76" s="1008"/>
      <c r="AD76" s="1008"/>
      <c r="AE76" s="1009"/>
      <c r="AF76" s="1010">
        <v>146</v>
      </c>
      <c r="AG76" s="1008"/>
      <c r="AH76" s="1008"/>
      <c r="AI76" s="1008"/>
      <c r="AJ76" s="1009"/>
      <c r="AK76" s="1010">
        <v>4</v>
      </c>
      <c r="AL76" s="1008"/>
      <c r="AM76" s="1008"/>
      <c r="AN76" s="1008"/>
      <c r="AO76" s="1009"/>
      <c r="AP76" s="1010" t="s">
        <v>570</v>
      </c>
      <c r="AQ76" s="1008"/>
      <c r="AR76" s="1008"/>
      <c r="AS76" s="1008"/>
      <c r="AT76" s="1009"/>
      <c r="AU76" s="1010" t="s">
        <v>570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569</v>
      </c>
      <c r="C77" s="1004"/>
      <c r="D77" s="1004"/>
      <c r="E77" s="1004"/>
      <c r="F77" s="1004"/>
      <c r="G77" s="1004"/>
      <c r="H77" s="1004"/>
      <c r="I77" s="1004"/>
      <c r="J77" s="1004"/>
      <c r="K77" s="1004"/>
      <c r="L77" s="1004"/>
      <c r="M77" s="1004"/>
      <c r="N77" s="1004"/>
      <c r="O77" s="1004"/>
      <c r="P77" s="1005"/>
      <c r="Q77" s="1007">
        <v>193</v>
      </c>
      <c r="R77" s="1008"/>
      <c r="S77" s="1008"/>
      <c r="T77" s="1008"/>
      <c r="U77" s="1009"/>
      <c r="V77" s="1010">
        <v>181</v>
      </c>
      <c r="W77" s="1008"/>
      <c r="X77" s="1008"/>
      <c r="Y77" s="1008"/>
      <c r="Z77" s="1009"/>
      <c r="AA77" s="1010">
        <v>12</v>
      </c>
      <c r="AB77" s="1008"/>
      <c r="AC77" s="1008"/>
      <c r="AD77" s="1008"/>
      <c r="AE77" s="1009"/>
      <c r="AF77" s="1010">
        <v>12</v>
      </c>
      <c r="AG77" s="1008"/>
      <c r="AH77" s="1008"/>
      <c r="AI77" s="1008"/>
      <c r="AJ77" s="1009"/>
      <c r="AK77" s="1010" t="s">
        <v>482</v>
      </c>
      <c r="AL77" s="1008"/>
      <c r="AM77" s="1008"/>
      <c r="AN77" s="1008"/>
      <c r="AO77" s="1009"/>
      <c r="AP77" s="1010" t="s">
        <v>570</v>
      </c>
      <c r="AQ77" s="1008"/>
      <c r="AR77" s="1008"/>
      <c r="AS77" s="1008"/>
      <c r="AT77" s="1009"/>
      <c r="AU77" s="1010" t="s">
        <v>570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SUM(AF68:AJ77)</f>
        <v>17586</v>
      </c>
      <c r="AG88" s="988"/>
      <c r="AH88" s="988"/>
      <c r="AI88" s="988"/>
      <c r="AJ88" s="988"/>
      <c r="AK88" s="992"/>
      <c r="AL88" s="992"/>
      <c r="AM88" s="992"/>
      <c r="AN88" s="992"/>
      <c r="AO88" s="992"/>
      <c r="AP88" s="988">
        <f>SUM(AP68:AT77)</f>
        <v>4067</v>
      </c>
      <c r="AQ88" s="988"/>
      <c r="AR88" s="988"/>
      <c r="AS88" s="988"/>
      <c r="AT88" s="988"/>
      <c r="AU88" s="988">
        <f>SUM(AU68:AY77)</f>
        <v>1227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112</v>
      </c>
      <c r="CS102" s="980"/>
      <c r="CT102" s="980"/>
      <c r="CU102" s="980"/>
      <c r="CV102" s="981"/>
      <c r="CW102" s="979">
        <v>244</v>
      </c>
      <c r="CX102" s="980"/>
      <c r="CY102" s="980"/>
      <c r="CZ102" s="980"/>
      <c r="DA102" s="981"/>
      <c r="DB102" s="979" t="s">
        <v>559</v>
      </c>
      <c r="DC102" s="980"/>
      <c r="DD102" s="980"/>
      <c r="DE102" s="980"/>
      <c r="DF102" s="981"/>
      <c r="DG102" s="979">
        <v>449</v>
      </c>
      <c r="DH102" s="980"/>
      <c r="DI102" s="980"/>
      <c r="DJ102" s="980"/>
      <c r="DK102" s="981"/>
      <c r="DL102" s="979">
        <v>54</v>
      </c>
      <c r="DM102" s="980"/>
      <c r="DN102" s="980"/>
      <c r="DO102" s="980"/>
      <c r="DP102" s="981"/>
      <c r="DQ102" s="979">
        <v>481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2138470</v>
      </c>
      <c r="AB110" s="916"/>
      <c r="AC110" s="916"/>
      <c r="AD110" s="916"/>
      <c r="AE110" s="917"/>
      <c r="AF110" s="918">
        <v>2002447</v>
      </c>
      <c r="AG110" s="916"/>
      <c r="AH110" s="916"/>
      <c r="AI110" s="916"/>
      <c r="AJ110" s="917"/>
      <c r="AK110" s="918">
        <v>1894409</v>
      </c>
      <c r="AL110" s="916"/>
      <c r="AM110" s="916"/>
      <c r="AN110" s="916"/>
      <c r="AO110" s="917"/>
      <c r="AP110" s="919">
        <v>26.2</v>
      </c>
      <c r="AQ110" s="920"/>
      <c r="AR110" s="920"/>
      <c r="AS110" s="920"/>
      <c r="AT110" s="921"/>
      <c r="AU110" s="955" t="s">
        <v>60</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18871502</v>
      </c>
      <c r="BR110" s="863"/>
      <c r="BS110" s="863"/>
      <c r="BT110" s="863"/>
      <c r="BU110" s="863"/>
      <c r="BV110" s="863">
        <v>18633486</v>
      </c>
      <c r="BW110" s="863"/>
      <c r="BX110" s="863"/>
      <c r="BY110" s="863"/>
      <c r="BZ110" s="863"/>
      <c r="CA110" s="863">
        <v>20661160</v>
      </c>
      <c r="CB110" s="863"/>
      <c r="CC110" s="863"/>
      <c r="CD110" s="863"/>
      <c r="CE110" s="863"/>
      <c r="CF110" s="887">
        <v>285.7</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168819</v>
      </c>
      <c r="BR111" s="835"/>
      <c r="BS111" s="835"/>
      <c r="BT111" s="835"/>
      <c r="BU111" s="835"/>
      <c r="BV111" s="835">
        <v>153396</v>
      </c>
      <c r="BW111" s="835"/>
      <c r="BX111" s="835"/>
      <c r="BY111" s="835"/>
      <c r="BZ111" s="835"/>
      <c r="CA111" s="835">
        <v>110457</v>
      </c>
      <c r="CB111" s="835"/>
      <c r="CC111" s="835"/>
      <c r="CD111" s="835"/>
      <c r="CE111" s="835"/>
      <c r="CF111" s="896">
        <v>1.5</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12370444</v>
      </c>
      <c r="BR112" s="835"/>
      <c r="BS112" s="835"/>
      <c r="BT112" s="835"/>
      <c r="BU112" s="835"/>
      <c r="BV112" s="835">
        <v>10686473</v>
      </c>
      <c r="BW112" s="835"/>
      <c r="BX112" s="835"/>
      <c r="BY112" s="835"/>
      <c r="BZ112" s="835"/>
      <c r="CA112" s="835">
        <v>11092032</v>
      </c>
      <c r="CB112" s="835"/>
      <c r="CC112" s="835"/>
      <c r="CD112" s="835"/>
      <c r="CE112" s="835"/>
      <c r="CF112" s="896">
        <v>153.4</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571058</v>
      </c>
      <c r="AB113" s="944"/>
      <c r="AC113" s="944"/>
      <c r="AD113" s="944"/>
      <c r="AE113" s="945"/>
      <c r="AF113" s="946">
        <v>712445</v>
      </c>
      <c r="AG113" s="944"/>
      <c r="AH113" s="944"/>
      <c r="AI113" s="944"/>
      <c r="AJ113" s="945"/>
      <c r="AK113" s="946">
        <v>699432</v>
      </c>
      <c r="AL113" s="944"/>
      <c r="AM113" s="944"/>
      <c r="AN113" s="944"/>
      <c r="AO113" s="945"/>
      <c r="AP113" s="947">
        <v>9.6999999999999993</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1477750</v>
      </c>
      <c r="BR113" s="835"/>
      <c r="BS113" s="835"/>
      <c r="BT113" s="835"/>
      <c r="BU113" s="835"/>
      <c r="BV113" s="835">
        <v>1342826</v>
      </c>
      <c r="BW113" s="835"/>
      <c r="BX113" s="835"/>
      <c r="BY113" s="835"/>
      <c r="BZ113" s="835"/>
      <c r="CA113" s="835">
        <v>1228043</v>
      </c>
      <c r="CB113" s="835"/>
      <c r="CC113" s="835"/>
      <c r="CD113" s="835"/>
      <c r="CE113" s="835"/>
      <c r="CF113" s="896">
        <v>17</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316269</v>
      </c>
      <c r="AB114" s="798"/>
      <c r="AC114" s="798"/>
      <c r="AD114" s="798"/>
      <c r="AE114" s="799"/>
      <c r="AF114" s="800">
        <v>325182</v>
      </c>
      <c r="AG114" s="798"/>
      <c r="AH114" s="798"/>
      <c r="AI114" s="798"/>
      <c r="AJ114" s="799"/>
      <c r="AK114" s="800">
        <v>247087</v>
      </c>
      <c r="AL114" s="798"/>
      <c r="AM114" s="798"/>
      <c r="AN114" s="798"/>
      <c r="AO114" s="799"/>
      <c r="AP114" s="845">
        <v>3.4</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2006339</v>
      </c>
      <c r="BR114" s="835"/>
      <c r="BS114" s="835"/>
      <c r="BT114" s="835"/>
      <c r="BU114" s="835"/>
      <c r="BV114" s="835">
        <v>2122154</v>
      </c>
      <c r="BW114" s="835"/>
      <c r="BX114" s="835"/>
      <c r="BY114" s="835"/>
      <c r="BZ114" s="835"/>
      <c r="CA114" s="835">
        <v>2151142</v>
      </c>
      <c r="CB114" s="835"/>
      <c r="CC114" s="835"/>
      <c r="CD114" s="835"/>
      <c r="CE114" s="835"/>
      <c r="CF114" s="896">
        <v>29.7</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51647</v>
      </c>
      <c r="AB115" s="944"/>
      <c r="AC115" s="944"/>
      <c r="AD115" s="944"/>
      <c r="AE115" s="945"/>
      <c r="AF115" s="946">
        <v>44791</v>
      </c>
      <c r="AG115" s="944"/>
      <c r="AH115" s="944"/>
      <c r="AI115" s="944"/>
      <c r="AJ115" s="945"/>
      <c r="AK115" s="946">
        <v>23280</v>
      </c>
      <c r="AL115" s="944"/>
      <c r="AM115" s="944"/>
      <c r="AN115" s="944"/>
      <c r="AO115" s="945"/>
      <c r="AP115" s="947">
        <v>0.3</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770471</v>
      </c>
      <c r="BR115" s="835"/>
      <c r="BS115" s="835"/>
      <c r="BT115" s="835"/>
      <c r="BU115" s="835"/>
      <c r="BV115" s="835">
        <v>1553944</v>
      </c>
      <c r="BW115" s="835"/>
      <c r="BX115" s="835"/>
      <c r="BY115" s="835"/>
      <c r="BZ115" s="835"/>
      <c r="CA115" s="835">
        <v>480968</v>
      </c>
      <c r="CB115" s="835"/>
      <c r="CC115" s="835"/>
      <c r="CD115" s="835"/>
      <c r="CE115" s="835"/>
      <c r="CF115" s="896">
        <v>6.7</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77</v>
      </c>
      <c r="AB116" s="798"/>
      <c r="AC116" s="798"/>
      <c r="AD116" s="798"/>
      <c r="AE116" s="799"/>
      <c r="AF116" s="800">
        <v>82</v>
      </c>
      <c r="AG116" s="798"/>
      <c r="AH116" s="798"/>
      <c r="AI116" s="798"/>
      <c r="AJ116" s="799"/>
      <c r="AK116" s="800">
        <v>140</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132290</v>
      </c>
      <c r="DH116" s="798"/>
      <c r="DI116" s="798"/>
      <c r="DJ116" s="798"/>
      <c r="DK116" s="799"/>
      <c r="DL116" s="800">
        <v>109121</v>
      </c>
      <c r="DM116" s="798"/>
      <c r="DN116" s="798"/>
      <c r="DO116" s="798"/>
      <c r="DP116" s="799"/>
      <c r="DQ116" s="800">
        <v>93190</v>
      </c>
      <c r="DR116" s="798"/>
      <c r="DS116" s="798"/>
      <c r="DT116" s="798"/>
      <c r="DU116" s="799"/>
      <c r="DV116" s="845">
        <v>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3077521</v>
      </c>
      <c r="AB117" s="930"/>
      <c r="AC117" s="930"/>
      <c r="AD117" s="930"/>
      <c r="AE117" s="931"/>
      <c r="AF117" s="932">
        <v>3084947</v>
      </c>
      <c r="AG117" s="930"/>
      <c r="AH117" s="930"/>
      <c r="AI117" s="930"/>
      <c r="AJ117" s="931"/>
      <c r="AK117" s="932">
        <v>2864348</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35665325</v>
      </c>
      <c r="BR119" s="866"/>
      <c r="BS119" s="866"/>
      <c r="BT119" s="866"/>
      <c r="BU119" s="866"/>
      <c r="BV119" s="866">
        <v>34492279</v>
      </c>
      <c r="BW119" s="866"/>
      <c r="BX119" s="866"/>
      <c r="BY119" s="866"/>
      <c r="BZ119" s="866"/>
      <c r="CA119" s="866">
        <v>35723802</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36529</v>
      </c>
      <c r="DH119" s="781"/>
      <c r="DI119" s="781"/>
      <c r="DJ119" s="781"/>
      <c r="DK119" s="782"/>
      <c r="DL119" s="783">
        <v>44275</v>
      </c>
      <c r="DM119" s="781"/>
      <c r="DN119" s="781"/>
      <c r="DO119" s="781"/>
      <c r="DP119" s="782"/>
      <c r="DQ119" s="783">
        <v>17267</v>
      </c>
      <c r="DR119" s="781"/>
      <c r="DS119" s="781"/>
      <c r="DT119" s="781"/>
      <c r="DU119" s="782"/>
      <c r="DV119" s="869">
        <v>0.2</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1641520</v>
      </c>
      <c r="BR120" s="863"/>
      <c r="BS120" s="863"/>
      <c r="BT120" s="863"/>
      <c r="BU120" s="863"/>
      <c r="BV120" s="863">
        <v>1741323</v>
      </c>
      <c r="BW120" s="863"/>
      <c r="BX120" s="863"/>
      <c r="BY120" s="863"/>
      <c r="BZ120" s="863"/>
      <c r="CA120" s="863">
        <v>1801842</v>
      </c>
      <c r="CB120" s="863"/>
      <c r="CC120" s="863"/>
      <c r="CD120" s="863"/>
      <c r="CE120" s="863"/>
      <c r="CF120" s="887">
        <v>24.9</v>
      </c>
      <c r="CG120" s="888"/>
      <c r="CH120" s="888"/>
      <c r="CI120" s="888"/>
      <c r="CJ120" s="888"/>
      <c r="CK120" s="889" t="s">
        <v>440</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6614434</v>
      </c>
      <c r="DH120" s="863"/>
      <c r="DI120" s="863"/>
      <c r="DJ120" s="863"/>
      <c r="DK120" s="863"/>
      <c r="DL120" s="863">
        <v>5133315</v>
      </c>
      <c r="DM120" s="863"/>
      <c r="DN120" s="863"/>
      <c r="DO120" s="863"/>
      <c r="DP120" s="863"/>
      <c r="DQ120" s="863">
        <v>5755952</v>
      </c>
      <c r="DR120" s="863"/>
      <c r="DS120" s="863"/>
      <c r="DT120" s="863"/>
      <c r="DU120" s="863"/>
      <c r="DV120" s="864">
        <v>79.599999999999994</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1769728</v>
      </c>
      <c r="BR121" s="835"/>
      <c r="BS121" s="835"/>
      <c r="BT121" s="835"/>
      <c r="BU121" s="835"/>
      <c r="BV121" s="835">
        <v>1582136</v>
      </c>
      <c r="BW121" s="835"/>
      <c r="BX121" s="835"/>
      <c r="BY121" s="835"/>
      <c r="BZ121" s="835"/>
      <c r="CA121" s="835">
        <v>1553422</v>
      </c>
      <c r="CB121" s="835"/>
      <c r="CC121" s="835"/>
      <c r="CD121" s="835"/>
      <c r="CE121" s="835"/>
      <c r="CF121" s="896">
        <v>21.5</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5635062</v>
      </c>
      <c r="DH121" s="835"/>
      <c r="DI121" s="835"/>
      <c r="DJ121" s="835"/>
      <c r="DK121" s="835"/>
      <c r="DL121" s="835">
        <v>5443411</v>
      </c>
      <c r="DM121" s="835"/>
      <c r="DN121" s="835"/>
      <c r="DO121" s="835"/>
      <c r="DP121" s="835"/>
      <c r="DQ121" s="835">
        <v>5234129</v>
      </c>
      <c r="DR121" s="835"/>
      <c r="DS121" s="835"/>
      <c r="DT121" s="835"/>
      <c r="DU121" s="835"/>
      <c r="DV121" s="812">
        <v>72.400000000000006</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19417143</v>
      </c>
      <c r="BR122" s="866"/>
      <c r="BS122" s="866"/>
      <c r="BT122" s="866"/>
      <c r="BU122" s="866"/>
      <c r="BV122" s="866">
        <v>18791021</v>
      </c>
      <c r="BW122" s="866"/>
      <c r="BX122" s="866"/>
      <c r="BY122" s="866"/>
      <c r="BZ122" s="866"/>
      <c r="CA122" s="866">
        <v>18496491</v>
      </c>
      <c r="CB122" s="866"/>
      <c r="CC122" s="866"/>
      <c r="CD122" s="866"/>
      <c r="CE122" s="866"/>
      <c r="CF122" s="867">
        <v>255.8</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120948</v>
      </c>
      <c r="DH122" s="835"/>
      <c r="DI122" s="835"/>
      <c r="DJ122" s="835"/>
      <c r="DK122" s="835"/>
      <c r="DL122" s="835">
        <v>109747</v>
      </c>
      <c r="DM122" s="835"/>
      <c r="DN122" s="835"/>
      <c r="DO122" s="835"/>
      <c r="DP122" s="835"/>
      <c r="DQ122" s="835">
        <v>101951</v>
      </c>
      <c r="DR122" s="835"/>
      <c r="DS122" s="835"/>
      <c r="DT122" s="835"/>
      <c r="DU122" s="835"/>
      <c r="DV122" s="812">
        <v>1.4</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23505</v>
      </c>
      <c r="AB123" s="798"/>
      <c r="AC123" s="798"/>
      <c r="AD123" s="798"/>
      <c r="AE123" s="799"/>
      <c r="AF123" s="800">
        <v>20144</v>
      </c>
      <c r="AG123" s="798"/>
      <c r="AH123" s="798"/>
      <c r="AI123" s="798"/>
      <c r="AJ123" s="799"/>
      <c r="AK123" s="800">
        <v>15931</v>
      </c>
      <c r="AL123" s="798"/>
      <c r="AM123" s="798"/>
      <c r="AN123" s="798"/>
      <c r="AO123" s="799"/>
      <c r="AP123" s="845">
        <v>0.2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22828391</v>
      </c>
      <c r="BR123" s="854"/>
      <c r="BS123" s="854"/>
      <c r="BT123" s="854"/>
      <c r="BU123" s="854"/>
      <c r="BV123" s="854">
        <v>22114480</v>
      </c>
      <c r="BW123" s="854"/>
      <c r="BX123" s="854"/>
      <c r="BY123" s="854"/>
      <c r="BZ123" s="854"/>
      <c r="CA123" s="854">
        <v>21851755</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179.2</v>
      </c>
      <c r="BR124" s="852"/>
      <c r="BS124" s="852"/>
      <c r="BT124" s="852"/>
      <c r="BU124" s="852"/>
      <c r="BV124" s="852">
        <v>168.7</v>
      </c>
      <c r="BW124" s="852"/>
      <c r="BX124" s="852"/>
      <c r="BY124" s="852"/>
      <c r="BZ124" s="852"/>
      <c r="CA124" s="852">
        <v>191.8</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28142</v>
      </c>
      <c r="AB126" s="798"/>
      <c r="AC126" s="798"/>
      <c r="AD126" s="798"/>
      <c r="AE126" s="799"/>
      <c r="AF126" s="800">
        <v>24647</v>
      </c>
      <c r="AG126" s="798"/>
      <c r="AH126" s="798"/>
      <c r="AI126" s="798"/>
      <c r="AJ126" s="799"/>
      <c r="AK126" s="800">
        <v>7349</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v>383366</v>
      </c>
      <c r="DH126" s="835"/>
      <c r="DI126" s="835"/>
      <c r="DJ126" s="835"/>
      <c r="DK126" s="835"/>
      <c r="DL126" s="835">
        <v>1192613</v>
      </c>
      <c r="DM126" s="835"/>
      <c r="DN126" s="835"/>
      <c r="DO126" s="835"/>
      <c r="DP126" s="835"/>
      <c r="DQ126" s="835">
        <v>432674</v>
      </c>
      <c r="DR126" s="835"/>
      <c r="DS126" s="835"/>
      <c r="DT126" s="835"/>
      <c r="DU126" s="835"/>
      <c r="DV126" s="812">
        <v>6</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166156</v>
      </c>
      <c r="AB128" s="819"/>
      <c r="AC128" s="819"/>
      <c r="AD128" s="819"/>
      <c r="AE128" s="820"/>
      <c r="AF128" s="821">
        <v>158386</v>
      </c>
      <c r="AG128" s="819"/>
      <c r="AH128" s="819"/>
      <c r="AI128" s="819"/>
      <c r="AJ128" s="820"/>
      <c r="AK128" s="821">
        <v>161470</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111</v>
      </c>
      <c r="BG128" s="805"/>
      <c r="BH128" s="805"/>
      <c r="BI128" s="805"/>
      <c r="BJ128" s="805"/>
      <c r="BK128" s="805"/>
      <c r="BL128" s="828"/>
      <c r="BM128" s="804">
        <v>13.53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387105</v>
      </c>
      <c r="DH128" s="809"/>
      <c r="DI128" s="809"/>
      <c r="DJ128" s="809"/>
      <c r="DK128" s="809"/>
      <c r="DL128" s="809">
        <v>361331</v>
      </c>
      <c r="DM128" s="809"/>
      <c r="DN128" s="809"/>
      <c r="DO128" s="809"/>
      <c r="DP128" s="809"/>
      <c r="DQ128" s="809">
        <v>48294</v>
      </c>
      <c r="DR128" s="809"/>
      <c r="DS128" s="809"/>
      <c r="DT128" s="809"/>
      <c r="DU128" s="809"/>
      <c r="DV128" s="810">
        <v>0.7</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9079870</v>
      </c>
      <c r="AB129" s="798"/>
      <c r="AC129" s="798"/>
      <c r="AD129" s="798"/>
      <c r="AE129" s="799"/>
      <c r="AF129" s="800">
        <v>9133111</v>
      </c>
      <c r="AG129" s="798"/>
      <c r="AH129" s="798"/>
      <c r="AI129" s="798"/>
      <c r="AJ129" s="799"/>
      <c r="AK129" s="800">
        <v>8959502</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111</v>
      </c>
      <c r="BG129" s="788"/>
      <c r="BH129" s="788"/>
      <c r="BI129" s="788"/>
      <c r="BJ129" s="788"/>
      <c r="BK129" s="788"/>
      <c r="BL129" s="789"/>
      <c r="BM129" s="787">
        <v>18.53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1918505</v>
      </c>
      <c r="AB130" s="798"/>
      <c r="AC130" s="798"/>
      <c r="AD130" s="798"/>
      <c r="AE130" s="799"/>
      <c r="AF130" s="800">
        <v>1800204</v>
      </c>
      <c r="AG130" s="798"/>
      <c r="AH130" s="798"/>
      <c r="AI130" s="798"/>
      <c r="AJ130" s="799"/>
      <c r="AK130" s="800">
        <v>1728160</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14.2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7161365</v>
      </c>
      <c r="AB131" s="781"/>
      <c r="AC131" s="781"/>
      <c r="AD131" s="781"/>
      <c r="AE131" s="782"/>
      <c r="AF131" s="783">
        <v>7332907</v>
      </c>
      <c r="AG131" s="781"/>
      <c r="AH131" s="781"/>
      <c r="AI131" s="781"/>
      <c r="AJ131" s="782"/>
      <c r="AK131" s="783">
        <v>7231342</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191.8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13.864116689999999</v>
      </c>
      <c r="AB132" s="761"/>
      <c r="AC132" s="761"/>
      <c r="AD132" s="761"/>
      <c r="AE132" s="762"/>
      <c r="AF132" s="763">
        <v>15.36030663</v>
      </c>
      <c r="AG132" s="761"/>
      <c r="AH132" s="761"/>
      <c r="AI132" s="761"/>
      <c r="AJ132" s="762"/>
      <c r="AK132" s="763">
        <v>13.479074839999999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15.2</v>
      </c>
      <c r="AB133" s="740"/>
      <c r="AC133" s="740"/>
      <c r="AD133" s="740"/>
      <c r="AE133" s="741"/>
      <c r="AF133" s="739">
        <v>14.6</v>
      </c>
      <c r="AG133" s="740"/>
      <c r="AH133" s="740"/>
      <c r="AI133" s="740"/>
      <c r="AJ133" s="741"/>
      <c r="AK133" s="739">
        <v>14.2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2228556</v>
      </c>
      <c r="L9" s="266">
        <v>67111</v>
      </c>
      <c r="M9" s="267">
        <v>68135</v>
      </c>
      <c r="N9" s="268">
        <v>-1.5</v>
      </c>
    </row>
    <row r="10" spans="1:16" x14ac:dyDescent="0.15">
      <c r="A10" s="250"/>
      <c r="B10" s="246"/>
      <c r="C10" s="246"/>
      <c r="D10" s="246"/>
      <c r="E10" s="246"/>
      <c r="F10" s="246"/>
      <c r="G10" s="1166" t="s">
        <v>478</v>
      </c>
      <c r="H10" s="1167"/>
      <c r="I10" s="1167"/>
      <c r="J10" s="1168"/>
      <c r="K10" s="269">
        <v>133271</v>
      </c>
      <c r="L10" s="270">
        <v>4013</v>
      </c>
      <c r="M10" s="271">
        <v>7843</v>
      </c>
      <c r="N10" s="272">
        <v>-48.8</v>
      </c>
    </row>
    <row r="11" spans="1:16" ht="13.5" customHeight="1" x14ac:dyDescent="0.15">
      <c r="A11" s="250"/>
      <c r="B11" s="246"/>
      <c r="C11" s="246"/>
      <c r="D11" s="246"/>
      <c r="E11" s="246"/>
      <c r="F11" s="246"/>
      <c r="G11" s="1166" t="s">
        <v>479</v>
      </c>
      <c r="H11" s="1167"/>
      <c r="I11" s="1167"/>
      <c r="J11" s="1168"/>
      <c r="K11" s="269">
        <v>285265</v>
      </c>
      <c r="L11" s="270">
        <v>8591</v>
      </c>
      <c r="M11" s="271">
        <v>8431</v>
      </c>
      <c r="N11" s="272">
        <v>1.9</v>
      </c>
    </row>
    <row r="12" spans="1:16" ht="13.5" customHeight="1" x14ac:dyDescent="0.15">
      <c r="A12" s="250"/>
      <c r="B12" s="246"/>
      <c r="C12" s="246"/>
      <c r="D12" s="246"/>
      <c r="E12" s="246"/>
      <c r="F12" s="246"/>
      <c r="G12" s="1166" t="s">
        <v>480</v>
      </c>
      <c r="H12" s="1167"/>
      <c r="I12" s="1167"/>
      <c r="J12" s="1168"/>
      <c r="K12" s="269">
        <v>1924</v>
      </c>
      <c r="L12" s="270">
        <v>58</v>
      </c>
      <c r="M12" s="271">
        <v>1146</v>
      </c>
      <c r="N12" s="272">
        <v>-94.9</v>
      </c>
    </row>
    <row r="13" spans="1:16" ht="13.5" customHeight="1" x14ac:dyDescent="0.15">
      <c r="A13" s="250"/>
      <c r="B13" s="246"/>
      <c r="C13" s="246"/>
      <c r="D13" s="246"/>
      <c r="E13" s="246"/>
      <c r="F13" s="246"/>
      <c r="G13" s="1166" t="s">
        <v>481</v>
      </c>
      <c r="H13" s="1167"/>
      <c r="I13" s="1167"/>
      <c r="J13" s="1168"/>
      <c r="K13" s="269" t="s">
        <v>482</v>
      </c>
      <c r="L13" s="270" t="s">
        <v>482</v>
      </c>
      <c r="M13" s="271">
        <v>13</v>
      </c>
      <c r="N13" s="272" t="s">
        <v>482</v>
      </c>
    </row>
    <row r="14" spans="1:16" ht="13.5" customHeight="1" x14ac:dyDescent="0.15">
      <c r="A14" s="250"/>
      <c r="B14" s="246"/>
      <c r="C14" s="246"/>
      <c r="D14" s="246"/>
      <c r="E14" s="246"/>
      <c r="F14" s="246"/>
      <c r="G14" s="1166" t="s">
        <v>483</v>
      </c>
      <c r="H14" s="1167"/>
      <c r="I14" s="1167"/>
      <c r="J14" s="1168"/>
      <c r="K14" s="269" t="s">
        <v>482</v>
      </c>
      <c r="L14" s="270" t="s">
        <v>482</v>
      </c>
      <c r="M14" s="271">
        <v>2999</v>
      </c>
      <c r="N14" s="272" t="s">
        <v>482</v>
      </c>
    </row>
    <row r="15" spans="1:16" ht="13.5" customHeight="1" x14ac:dyDescent="0.15">
      <c r="A15" s="250"/>
      <c r="B15" s="246"/>
      <c r="C15" s="246"/>
      <c r="D15" s="246"/>
      <c r="E15" s="246"/>
      <c r="F15" s="246"/>
      <c r="G15" s="1166" t="s">
        <v>484</v>
      </c>
      <c r="H15" s="1167"/>
      <c r="I15" s="1167"/>
      <c r="J15" s="1168"/>
      <c r="K15" s="269">
        <v>61291</v>
      </c>
      <c r="L15" s="270">
        <v>1846</v>
      </c>
      <c r="M15" s="271">
        <v>1559</v>
      </c>
      <c r="N15" s="272">
        <v>18.399999999999999</v>
      </c>
    </row>
    <row r="16" spans="1:16" x14ac:dyDescent="0.15">
      <c r="A16" s="250"/>
      <c r="B16" s="246"/>
      <c r="C16" s="246"/>
      <c r="D16" s="246"/>
      <c r="E16" s="246"/>
      <c r="F16" s="246"/>
      <c r="G16" s="1169" t="s">
        <v>485</v>
      </c>
      <c r="H16" s="1170"/>
      <c r="I16" s="1170"/>
      <c r="J16" s="1171"/>
      <c r="K16" s="270">
        <v>-130309</v>
      </c>
      <c r="L16" s="270">
        <v>-3924</v>
      </c>
      <c r="M16" s="271">
        <v>-6577</v>
      </c>
      <c r="N16" s="272">
        <v>-40.299999999999997</v>
      </c>
    </row>
    <row r="17" spans="1:16" x14ac:dyDescent="0.15">
      <c r="A17" s="250"/>
      <c r="B17" s="246"/>
      <c r="C17" s="246"/>
      <c r="D17" s="246"/>
      <c r="E17" s="246"/>
      <c r="F17" s="246"/>
      <c r="G17" s="1169" t="s">
        <v>170</v>
      </c>
      <c r="H17" s="1170"/>
      <c r="I17" s="1170"/>
      <c r="J17" s="1171"/>
      <c r="K17" s="270">
        <v>2579998</v>
      </c>
      <c r="L17" s="270">
        <v>77694</v>
      </c>
      <c r="M17" s="271">
        <v>83548</v>
      </c>
      <c r="N17" s="272">
        <v>-7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7.29</v>
      </c>
      <c r="L21" s="283">
        <v>8.0299999999999994</v>
      </c>
      <c r="M21" s="284">
        <v>-0.74</v>
      </c>
      <c r="N21" s="251"/>
      <c r="O21" s="285"/>
      <c r="P21" s="281"/>
    </row>
    <row r="22" spans="1:16" s="286" customFormat="1" x14ac:dyDescent="0.15">
      <c r="A22" s="281"/>
      <c r="B22" s="251"/>
      <c r="C22" s="251"/>
      <c r="D22" s="251"/>
      <c r="E22" s="251"/>
      <c r="F22" s="251"/>
      <c r="G22" s="1163" t="s">
        <v>491</v>
      </c>
      <c r="H22" s="1164"/>
      <c r="I22" s="1164"/>
      <c r="J22" s="1165"/>
      <c r="K22" s="287">
        <v>97.5</v>
      </c>
      <c r="L22" s="288">
        <v>97.6</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1894409</v>
      </c>
      <c r="L32" s="296">
        <v>57048</v>
      </c>
      <c r="M32" s="297">
        <v>50382</v>
      </c>
      <c r="N32" s="298">
        <v>13.2</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v>67</v>
      </c>
      <c r="N34" s="298" t="s">
        <v>482</v>
      </c>
    </row>
    <row r="35" spans="1:16" ht="27" customHeight="1" x14ac:dyDescent="0.15">
      <c r="A35" s="250"/>
      <c r="B35" s="246"/>
      <c r="C35" s="246"/>
      <c r="D35" s="246"/>
      <c r="E35" s="246"/>
      <c r="F35" s="246"/>
      <c r="G35" s="1154" t="s">
        <v>498</v>
      </c>
      <c r="H35" s="1155"/>
      <c r="I35" s="1155"/>
      <c r="J35" s="1156"/>
      <c r="K35" s="296">
        <v>699432</v>
      </c>
      <c r="L35" s="296">
        <v>21063</v>
      </c>
      <c r="M35" s="297">
        <v>21211</v>
      </c>
      <c r="N35" s="298">
        <v>-0.7</v>
      </c>
    </row>
    <row r="36" spans="1:16" ht="27" customHeight="1" x14ac:dyDescent="0.15">
      <c r="A36" s="250"/>
      <c r="B36" s="246"/>
      <c r="C36" s="246"/>
      <c r="D36" s="246"/>
      <c r="E36" s="246"/>
      <c r="F36" s="246"/>
      <c r="G36" s="1154" t="s">
        <v>499</v>
      </c>
      <c r="H36" s="1155"/>
      <c r="I36" s="1155"/>
      <c r="J36" s="1156"/>
      <c r="K36" s="296">
        <v>247087</v>
      </c>
      <c r="L36" s="296">
        <v>7441</v>
      </c>
      <c r="M36" s="297">
        <v>3327</v>
      </c>
      <c r="N36" s="298">
        <v>123.7</v>
      </c>
    </row>
    <row r="37" spans="1:16" ht="13.5" customHeight="1" x14ac:dyDescent="0.15">
      <c r="A37" s="250"/>
      <c r="B37" s="246"/>
      <c r="C37" s="246"/>
      <c r="D37" s="246"/>
      <c r="E37" s="246"/>
      <c r="F37" s="246"/>
      <c r="G37" s="1154" t="s">
        <v>500</v>
      </c>
      <c r="H37" s="1155"/>
      <c r="I37" s="1155"/>
      <c r="J37" s="1156"/>
      <c r="K37" s="296">
        <v>23280</v>
      </c>
      <c r="L37" s="296">
        <v>701</v>
      </c>
      <c r="M37" s="297">
        <v>797</v>
      </c>
      <c r="N37" s="298">
        <v>-12</v>
      </c>
    </row>
    <row r="38" spans="1:16" ht="27" customHeight="1" x14ac:dyDescent="0.15">
      <c r="A38" s="250"/>
      <c r="B38" s="246"/>
      <c r="C38" s="246"/>
      <c r="D38" s="246"/>
      <c r="E38" s="246"/>
      <c r="F38" s="246"/>
      <c r="G38" s="1157" t="s">
        <v>501</v>
      </c>
      <c r="H38" s="1158"/>
      <c r="I38" s="1158"/>
      <c r="J38" s="1159"/>
      <c r="K38" s="299">
        <v>140</v>
      </c>
      <c r="L38" s="299">
        <v>4</v>
      </c>
      <c r="M38" s="300">
        <v>3</v>
      </c>
      <c r="N38" s="301">
        <v>33.299999999999997</v>
      </c>
      <c r="O38" s="295"/>
    </row>
    <row r="39" spans="1:16" x14ac:dyDescent="0.15">
      <c r="A39" s="250"/>
      <c r="B39" s="246"/>
      <c r="C39" s="246"/>
      <c r="D39" s="246"/>
      <c r="E39" s="246"/>
      <c r="F39" s="246"/>
      <c r="G39" s="1157" t="s">
        <v>502</v>
      </c>
      <c r="H39" s="1158"/>
      <c r="I39" s="1158"/>
      <c r="J39" s="1159"/>
      <c r="K39" s="302">
        <v>-161470</v>
      </c>
      <c r="L39" s="302">
        <v>-4863</v>
      </c>
      <c r="M39" s="303">
        <v>-4757</v>
      </c>
      <c r="N39" s="304">
        <v>2.2000000000000002</v>
      </c>
      <c r="O39" s="295"/>
    </row>
    <row r="40" spans="1:16" ht="27" customHeight="1" x14ac:dyDescent="0.15">
      <c r="A40" s="250"/>
      <c r="B40" s="246"/>
      <c r="C40" s="246"/>
      <c r="D40" s="246"/>
      <c r="E40" s="246"/>
      <c r="F40" s="246"/>
      <c r="G40" s="1154" t="s">
        <v>503</v>
      </c>
      <c r="H40" s="1155"/>
      <c r="I40" s="1155"/>
      <c r="J40" s="1156"/>
      <c r="K40" s="302">
        <v>-1728160</v>
      </c>
      <c r="L40" s="302">
        <v>-52042</v>
      </c>
      <c r="M40" s="303">
        <v>-48278</v>
      </c>
      <c r="N40" s="304">
        <v>7.8</v>
      </c>
      <c r="O40" s="295"/>
    </row>
    <row r="41" spans="1:16" x14ac:dyDescent="0.15">
      <c r="A41" s="250"/>
      <c r="B41" s="246"/>
      <c r="C41" s="246"/>
      <c r="D41" s="246"/>
      <c r="E41" s="246"/>
      <c r="F41" s="246"/>
      <c r="G41" s="1160" t="s">
        <v>281</v>
      </c>
      <c r="H41" s="1161"/>
      <c r="I41" s="1161"/>
      <c r="J41" s="1162"/>
      <c r="K41" s="296">
        <v>974718</v>
      </c>
      <c r="L41" s="302">
        <v>29353</v>
      </c>
      <c r="M41" s="303">
        <v>22752</v>
      </c>
      <c r="N41" s="304">
        <v>29</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2639069</v>
      </c>
      <c r="J51" s="322">
        <v>77934</v>
      </c>
      <c r="K51" s="323">
        <v>7.7</v>
      </c>
      <c r="L51" s="324">
        <v>70489</v>
      </c>
      <c r="M51" s="325">
        <v>5.0999999999999996</v>
      </c>
      <c r="N51" s="326">
        <v>2.6</v>
      </c>
    </row>
    <row r="52" spans="1:14" x14ac:dyDescent="0.15">
      <c r="A52" s="250"/>
      <c r="B52" s="246"/>
      <c r="C52" s="246"/>
      <c r="D52" s="246"/>
      <c r="E52" s="246"/>
      <c r="F52" s="246"/>
      <c r="G52" s="327"/>
      <c r="H52" s="328" t="s">
        <v>514</v>
      </c>
      <c r="I52" s="329">
        <v>698163</v>
      </c>
      <c r="J52" s="330">
        <v>20617</v>
      </c>
      <c r="K52" s="331">
        <v>7.3</v>
      </c>
      <c r="L52" s="332">
        <v>37817</v>
      </c>
      <c r="M52" s="333">
        <v>1.8</v>
      </c>
      <c r="N52" s="334">
        <v>5.5</v>
      </c>
    </row>
    <row r="53" spans="1:14" x14ac:dyDescent="0.15">
      <c r="A53" s="250"/>
      <c r="B53" s="246"/>
      <c r="C53" s="246"/>
      <c r="D53" s="246"/>
      <c r="E53" s="246"/>
      <c r="F53" s="246"/>
      <c r="G53" s="312" t="s">
        <v>515</v>
      </c>
      <c r="H53" s="313"/>
      <c r="I53" s="321">
        <v>1613971</v>
      </c>
      <c r="J53" s="322">
        <v>47952</v>
      </c>
      <c r="K53" s="323">
        <v>-38.5</v>
      </c>
      <c r="L53" s="324">
        <v>84389</v>
      </c>
      <c r="M53" s="325">
        <v>19.7</v>
      </c>
      <c r="N53" s="326">
        <v>-58.2</v>
      </c>
    </row>
    <row r="54" spans="1:14" x14ac:dyDescent="0.15">
      <c r="A54" s="250"/>
      <c r="B54" s="246"/>
      <c r="C54" s="246"/>
      <c r="D54" s="246"/>
      <c r="E54" s="246"/>
      <c r="F54" s="246"/>
      <c r="G54" s="327"/>
      <c r="H54" s="328" t="s">
        <v>514</v>
      </c>
      <c r="I54" s="329">
        <v>678290</v>
      </c>
      <c r="J54" s="330">
        <v>20152</v>
      </c>
      <c r="K54" s="331">
        <v>-2.2999999999999998</v>
      </c>
      <c r="L54" s="332">
        <v>44339</v>
      </c>
      <c r="M54" s="333">
        <v>17.2</v>
      </c>
      <c r="N54" s="334">
        <v>-19.5</v>
      </c>
    </row>
    <row r="55" spans="1:14" x14ac:dyDescent="0.15">
      <c r="A55" s="250"/>
      <c r="B55" s="246"/>
      <c r="C55" s="246"/>
      <c r="D55" s="246"/>
      <c r="E55" s="246"/>
      <c r="F55" s="246"/>
      <c r="G55" s="312" t="s">
        <v>516</v>
      </c>
      <c r="H55" s="313"/>
      <c r="I55" s="321">
        <v>1108624</v>
      </c>
      <c r="J55" s="322">
        <v>33041</v>
      </c>
      <c r="K55" s="323">
        <v>-31.1</v>
      </c>
      <c r="L55" s="324">
        <v>83623</v>
      </c>
      <c r="M55" s="325">
        <v>-0.9</v>
      </c>
      <c r="N55" s="326">
        <v>-30.2</v>
      </c>
    </row>
    <row r="56" spans="1:14" x14ac:dyDescent="0.15">
      <c r="A56" s="250"/>
      <c r="B56" s="246"/>
      <c r="C56" s="246"/>
      <c r="D56" s="246"/>
      <c r="E56" s="246"/>
      <c r="F56" s="246"/>
      <c r="G56" s="327"/>
      <c r="H56" s="328" t="s">
        <v>514</v>
      </c>
      <c r="I56" s="329">
        <v>436901</v>
      </c>
      <c r="J56" s="330">
        <v>13021</v>
      </c>
      <c r="K56" s="331">
        <v>-35.4</v>
      </c>
      <c r="L56" s="332">
        <v>48787</v>
      </c>
      <c r="M56" s="333">
        <v>10</v>
      </c>
      <c r="N56" s="334">
        <v>-45.4</v>
      </c>
    </row>
    <row r="57" spans="1:14" x14ac:dyDescent="0.15">
      <c r="A57" s="250"/>
      <c r="B57" s="246"/>
      <c r="C57" s="246"/>
      <c r="D57" s="246"/>
      <c r="E57" s="246"/>
      <c r="F57" s="246"/>
      <c r="G57" s="312" t="s">
        <v>517</v>
      </c>
      <c r="H57" s="313"/>
      <c r="I57" s="321">
        <v>2020525</v>
      </c>
      <c r="J57" s="322">
        <v>60522</v>
      </c>
      <c r="K57" s="323">
        <v>83.2</v>
      </c>
      <c r="L57" s="324">
        <v>81768</v>
      </c>
      <c r="M57" s="325">
        <v>-2.2000000000000002</v>
      </c>
      <c r="N57" s="326">
        <v>85.4</v>
      </c>
    </row>
    <row r="58" spans="1:14" x14ac:dyDescent="0.15">
      <c r="A58" s="250"/>
      <c r="B58" s="246"/>
      <c r="C58" s="246"/>
      <c r="D58" s="246"/>
      <c r="E58" s="246"/>
      <c r="F58" s="246"/>
      <c r="G58" s="327"/>
      <c r="H58" s="328" t="s">
        <v>514</v>
      </c>
      <c r="I58" s="329">
        <v>498101</v>
      </c>
      <c r="J58" s="330">
        <v>14920</v>
      </c>
      <c r="K58" s="331">
        <v>14.6</v>
      </c>
      <c r="L58" s="332">
        <v>37917</v>
      </c>
      <c r="M58" s="333">
        <v>-22.3</v>
      </c>
      <c r="N58" s="334">
        <v>36.9</v>
      </c>
    </row>
    <row r="59" spans="1:14" x14ac:dyDescent="0.15">
      <c r="A59" s="250"/>
      <c r="B59" s="246"/>
      <c r="C59" s="246"/>
      <c r="D59" s="246"/>
      <c r="E59" s="246"/>
      <c r="F59" s="246"/>
      <c r="G59" s="312" t="s">
        <v>518</v>
      </c>
      <c r="H59" s="313"/>
      <c r="I59" s="321">
        <v>2404078</v>
      </c>
      <c r="J59" s="322">
        <v>72397</v>
      </c>
      <c r="K59" s="323">
        <v>19.600000000000001</v>
      </c>
      <c r="L59" s="324">
        <v>65876</v>
      </c>
      <c r="M59" s="325">
        <v>-19.399999999999999</v>
      </c>
      <c r="N59" s="326">
        <v>39</v>
      </c>
    </row>
    <row r="60" spans="1:14" x14ac:dyDescent="0.15">
      <c r="A60" s="250"/>
      <c r="B60" s="246"/>
      <c r="C60" s="246"/>
      <c r="D60" s="246"/>
      <c r="E60" s="246"/>
      <c r="F60" s="246"/>
      <c r="G60" s="327"/>
      <c r="H60" s="328" t="s">
        <v>514</v>
      </c>
      <c r="I60" s="335">
        <v>500672</v>
      </c>
      <c r="J60" s="330">
        <v>15077</v>
      </c>
      <c r="K60" s="331">
        <v>1.1000000000000001</v>
      </c>
      <c r="L60" s="332">
        <v>36484</v>
      </c>
      <c r="M60" s="333">
        <v>-3.8</v>
      </c>
      <c r="N60" s="334">
        <v>4.9000000000000004</v>
      </c>
    </row>
    <row r="61" spans="1:14" x14ac:dyDescent="0.15">
      <c r="A61" s="250"/>
      <c r="B61" s="246"/>
      <c r="C61" s="246"/>
      <c r="D61" s="246"/>
      <c r="E61" s="246"/>
      <c r="F61" s="246"/>
      <c r="G61" s="312" t="s">
        <v>519</v>
      </c>
      <c r="H61" s="336"/>
      <c r="I61" s="337">
        <v>1957253</v>
      </c>
      <c r="J61" s="338">
        <v>58369</v>
      </c>
      <c r="K61" s="339">
        <v>8.1999999999999993</v>
      </c>
      <c r="L61" s="340">
        <v>77229</v>
      </c>
      <c r="M61" s="341">
        <v>0.5</v>
      </c>
      <c r="N61" s="326">
        <v>7.7</v>
      </c>
    </row>
    <row r="62" spans="1:14" x14ac:dyDescent="0.15">
      <c r="A62" s="250"/>
      <c r="B62" s="246"/>
      <c r="C62" s="246"/>
      <c r="D62" s="246"/>
      <c r="E62" s="246"/>
      <c r="F62" s="246"/>
      <c r="G62" s="327"/>
      <c r="H62" s="328" t="s">
        <v>514</v>
      </c>
      <c r="I62" s="329">
        <v>562425</v>
      </c>
      <c r="J62" s="330">
        <v>16757</v>
      </c>
      <c r="K62" s="331">
        <v>-2.9</v>
      </c>
      <c r="L62" s="332">
        <v>41069</v>
      </c>
      <c r="M62" s="333">
        <v>0.6</v>
      </c>
      <c r="N62" s="334">
        <v>-3.5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7.62</v>
      </c>
      <c r="G47" s="12">
        <v>7.65</v>
      </c>
      <c r="H47" s="12">
        <v>7.72</v>
      </c>
      <c r="I47" s="12">
        <v>7.46</v>
      </c>
      <c r="J47" s="13">
        <v>7.61</v>
      </c>
    </row>
    <row r="48" spans="2:10" ht="57.75" customHeight="1" x14ac:dyDescent="0.15">
      <c r="B48" s="14"/>
      <c r="C48" s="1174" t="s">
        <v>4</v>
      </c>
      <c r="D48" s="1174"/>
      <c r="E48" s="1175"/>
      <c r="F48" s="15">
        <v>3.39</v>
      </c>
      <c r="G48" s="16">
        <v>3.3</v>
      </c>
      <c r="H48" s="16">
        <v>2.02</v>
      </c>
      <c r="I48" s="16">
        <v>3.15</v>
      </c>
      <c r="J48" s="17">
        <v>3.41</v>
      </c>
    </row>
    <row r="49" spans="2:10" ht="57.75" customHeight="1" thickBot="1" x14ac:dyDescent="0.2">
      <c r="B49" s="18"/>
      <c r="C49" s="1176" t="s">
        <v>5</v>
      </c>
      <c r="D49" s="1176"/>
      <c r="E49" s="1177"/>
      <c r="F49" s="19" t="s">
        <v>526</v>
      </c>
      <c r="G49" s="20" t="s">
        <v>527</v>
      </c>
      <c r="H49" s="20" t="s">
        <v>528</v>
      </c>
      <c r="I49" s="20">
        <v>0.92</v>
      </c>
      <c r="J49" s="21">
        <v>0.21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2018-04-03T03:00:50Z</cp:lastPrinted>
  <dcterms:created xsi:type="dcterms:W3CDTF">2018-01-24T04:54:37Z</dcterms:created>
  <dcterms:modified xsi:type="dcterms:W3CDTF">2018-10-30T00:59:31Z</dcterms:modified>
  <cp:category/>
</cp:coreProperties>
</file>