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9長野\"/>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A36" i="11" l="1"/>
  <c r="AA37" i="11"/>
  <c r="AA35" i="11"/>
  <c r="AA34" i="11" l="1"/>
  <c r="AA31" i="11"/>
  <c r="AA30" i="11"/>
  <c r="AA29" i="11"/>
  <c r="AA28"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6"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<sst xmlns="http://schemas.openxmlformats.org/spreadsheetml/2006/main" count="1088" uniqueCount="587">
  <si>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</si>
  <si>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</si>
  <si>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</si>
  <si>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</si>
  <si>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</si>
  <si>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</si>
  <si>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</si>
  <si>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</si>
  <si>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</si>
  <si>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</si>
  <si>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</si>
  <si>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</si>
  <si>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</si>
  <si>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</si>
  <si>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</si>
  <si>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</si>
  <si>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</si>
  <si>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</si>
  <si>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</si>
  <si>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</si>
  <si>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</si>
  <si>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</si>
  <si>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</si>
  <si>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</si>
  <si>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</si>
  <si>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</si>
  <si>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</si>
  <si>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</si>
  <si>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</si>
  <si>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</si>
  <si>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</si>
  <si>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</si>
  <si>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</si>
  <si>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</si>
  <si>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</si>
  <si>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</si>
  <si>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</si>
  <si>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</si>
  <si>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</si>
  <si>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</si>
  <si>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</si>
  <si>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</si>
  <si>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</si>
  <si>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</si>
  <si>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</si>
  <si>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</si>
  <si>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</si>
  <si>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</si>
  <si>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</si>
  <si>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</si>
  <si>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</si>
  <si>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</si>
  <si>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</si>
  <si>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</si>
  <si>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</si>
  <si>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</si>
  <si>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</si>
  <si>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</si>
  <si>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</si>
  <si>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</si>
  <si>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</si>
  <si>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</si>
  <si>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</si>
  <si>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</si>
  <si>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</si>
  <si>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</si>
  <si>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</si>
  <si>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</si>
  <si>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</si>
  <si>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</si>
  <si>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</si>
  <si>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</si>
  <si>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</si>
  <si>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</si>
  <si>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</si>
  <si>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</si>
  <si>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</si>
  <si>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</si>
  <si>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</si>
  <si>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</si>
  <si>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</si>
  <si>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</si>
  <si>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</si>
  <si>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</si>
  <si>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</si>
  <si>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</si>
  <si>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</si>
  <si>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</si>
  <si>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</si>
  <si>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</si>
  <si>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</si>
  <si>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</si>
  <si>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</si>
  <si>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</si>
  <si>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</si>
  <si>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</si>
  <si>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</si>
  <si>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</si>
  <si>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</si>
  <si>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</si>
  <si>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</si>
  <si>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</si>
  <si>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</si>
  <si>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</si>
  <si>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</si>
  <si>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</si>
  <si>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</si>
  <si>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</si>
  <si>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</si>
  <si>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</si>
  <si>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</si>
  <si>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</si>
  <si>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</si>
  <si>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</si>
  <si>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</si>
  <si>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</si>
  <si>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</si>
  <si>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</si>
  <si>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</si>
  <si>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</si>
  <si>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</si>
  <si>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</si>
  <si>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</si>
  <si>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</si>
  <si>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</si>
  <si>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</si>
  <si>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</si>
  <si>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</si>
  <si>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</si>
  <si>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</si>
  <si>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</si>
  <si>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</si>
  <si>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</si>
  <si>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</si>
  <si>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</si>
  <si>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</si>
  <si>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</si>
  <si>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</si>
  <si>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</si>
  <si>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</si>
  <si>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</si>
  <si>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</si>
  <si>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</si>
  <si>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</si>
  <si>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</si>
  <si>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</si>
  <si>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</si>
  <si>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</si>
  <si>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</si>
  <si>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</si>
  <si>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</si>
  <si>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</si>
  <si>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</si>
  <si>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</si>
  <si>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</si>
  <si>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</si>
  <si>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</si>
  <si>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</si>
  <si>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</si>
  <si>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</si>
  <si>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</si>
  <si>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</si>
  <si>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</si>
  <si>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</si>
  <si>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</si>
  <si>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</si>
  <si>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</si>
  <si>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</si>
  <si>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</si>
  <si>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</si>
  <si>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</si>
  <si>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</si>
  <si>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</si>
  <si>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</si>
  <si>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</si>
  <si>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</si>
  <si>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</si>
  <si>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</si>
  <si>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</si>
  <si>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</si>
  <si>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</si>
  <si>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</si>
  <si>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</si>
  <si>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</si>
  <si>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</si>
  <si>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</si>
  <si>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</si>
  <si>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</si>
  <si>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</si>
  <si>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</si>
  <si>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</si>
  <si>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</si>
  <si>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</si>
  <si>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</si>
  <si>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</si>
  <si>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</si>
  <si>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</si>
  <si>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長野県須坂市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</si>
  <si>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</si>
  <si>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</si>
  <si>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</si>
  <si>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</si>
  <si>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</si>
  <si>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</si>
  <si>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</si>
  <si>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</si>
  <si>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</si>
  <si>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</si>
  <si>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</si>
  <si>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</si>
  <si>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</si>
  <si>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</si>
  <si>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</si>
  <si>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</si>
  <si>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</si>
  <si>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</si>
  <si>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</si>
  <si>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</si>
  <si>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</si>
  <si>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</si>
  <si>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</si>
  <si>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</si>
  <si>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</si>
  <si>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</si>
  <si>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</si>
  <si>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</si>
  <si>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</si>
  <si>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</si>
  <si>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</si>
  <si>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</si>
  <si>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</si>
  <si>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</si>
  <si>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</si>
  <si>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</si>
  <si>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</si>
  <si>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</si>
  <si>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</si>
  <si>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</si>
  <si>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</si>
  <si>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</si>
  <si>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</si>
  <si>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</si>
  <si>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</si>
  <si>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</si>
  <si>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</si>
  <si>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</si>
  <si>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</si>
  <si>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</si>
  <si>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</si>
  <si>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</si>
  <si>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</si>
  <si>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</si>
  <si>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</si>
  <si>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</si>
  <si>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</si>
  <si>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</si>
  <si>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</si>
  <si>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</si>
  <si>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</si>
  <si>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</si>
  <si>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</si>
  <si>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</si>
  <si>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</si>
  <si>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</si>
  <si>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</si>
  <si>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</si>
  <si>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</si>
  <si>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</si>
  <si>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</si>
  <si>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</si>
  <si>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</si>
  <si>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</si>
  <si>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</si>
  <si>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</si>
  <si>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</si>
  <si>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</si>
  <si>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</si>
  <si>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</si>
  <si>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</si>
  <si>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</si>
  <si>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</si>
  <si>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</si>
  <si>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</si>
  <si>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</si>
  <si>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</si>
  <si>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</si>
  <si>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</si>
  <si>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</si>
  <si>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</si>
  <si>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</si>
  <si>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</si>
  <si>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</si>
  <si>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</si>
  <si>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</si>
  <si>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</si>
  <si>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</si>
  <si>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</si>
  <si>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</si>
  <si>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</si>
  <si>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</si>
  <si>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</si>
  <si>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</si>
  <si>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</si>
  <si>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</si>
  <si>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</si>
  <si>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</si>
  <si>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</si>
  <si>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</si>
  <si>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</si>
  <si>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</si>
  <si>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</si>
  <si>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</si>
  <si>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</si>
  <si>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</si>
  <si>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</si>
  <si>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</si>
  <si>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</si>
  <si>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</si>
  <si>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</si>
  <si>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</si>
  <si>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</si>
  <si>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</si>
  <si>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</si>
  <si>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</si>
  <si>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</si>
  <si>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</si>
  <si>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</si>
  <si>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</si>
  <si>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</si>
  <si>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</si>
  <si>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</si>
  <si>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</si>
  <si>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</si>
  <si>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</si>
  <si>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</si>
  <si>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</si>
  <si>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</si>
  <si>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</si>
  <si>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</si>
  <si>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</si>
  <si>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</si>
  <si>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</si>
  <si>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</si>
  <si>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</si>
  <si>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</si>
  <si>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</si>
  <si>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</si>
  <si>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長野県須坂市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</si>
  <si>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</si>
  <si>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</si>
  <si>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</si>
  <si>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</si>
  <si>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</si>
  <si>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</si>
  <si>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</si>
  <si>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</si>
  <si>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</si>
  <si>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</si>
  <si>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</si>
  <si>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</si>
  <si>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</si>
  <si>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</si>
  <si>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</si>
  <si>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</si>
  <si>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</si>
  <si>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</si>
  <si>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</si>
  <si>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</si>
  <si>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</si>
  <si>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</si>
  <si>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</si>
  <si>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</si>
  <si>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</si>
  <si>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</si>
  <si>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</si>
  <si>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</si>
  <si>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</si>
  <si>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</si>
  <si>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</si>
  <si>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</si>
  <si>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</si>
  <si>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</si>
  <si>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</si>
  <si>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</si>
  <si>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</si>
  <si>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</si>
  <si>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</si>
  <si>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</si>
  <si>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</si>
  <si>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</si>
  <si>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</si>
  <si>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</si>
  <si>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</si>
  <si>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</si>
  <si>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</si>
  <si>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</si>
  <si>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</si>
  <si>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</si>
  <si>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</si>
  <si>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</si>
  <si>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</si>
  <si>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</si>
  <si>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</si>
  <si>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</si>
  <si>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</si>
  <si>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</si>
  <si>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</si>
  <si>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</si>
  <si>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</si>
  <si>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</si>
  <si>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</si>
  <si>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</si>
  <si>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</si>
  <si>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</si>
  <si>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</si>
  <si>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</si>
  <si>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</si>
  <si>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</si>
  <si>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</si>
  <si>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</si>
  <si>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</si>
  <si>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</si>
  <si>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</si>
  <si>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</si>
  <si>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</si>
  <si>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</si>
  <si>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</si>
  <si>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</si>
  <si>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</si>
  <si>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</si>
  <si>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</si>
  <si>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</si>
  <si>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</si>
  <si>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</si>
  <si>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</si>
  <si>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</si>
  <si>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</si>
  <si>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</si>
  <si>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</si>
  <si>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</si>
  <si>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</si>
  <si>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</si>
  <si>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</si>
  <si>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</si>
  <si>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</si>
  <si>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</si>
  <si>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</si>
  <si>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</si>
  <si>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</si>
  <si>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</si>
  <si>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</si>
  <si>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</si>
  <si>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</si>
  <si>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</si>
  <si>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</si>
  <si>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</si>
  <si>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</si>
  <si>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</si>
  <si>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</si>
  <si>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</si>
  <si>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</si>
  <si>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</si>
  <si>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</si>
  <si>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</si>
  <si>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</si>
  <si>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</si>
  <si>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</si>
  <si>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</si>
  <si>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</si>
  <si>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</si>
  <si>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</si>
  <si>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</si>
  <si>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</si>
  <si>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</si>
  <si>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</si>
  <si>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</si>
  <si>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</si>
  <si>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</si>
  <si>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</si>
  <si>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</si>
  <si>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</si>
  <si>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</si>
  <si>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</si>
  <si>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</si>
  <si>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</si>
  <si>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</si>
  <si>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</si>
  <si>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</si>
  <si>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</si>
  <si>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</si>
  <si>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</si>
  <si>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</si>
  <si>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</si>
  <si>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</si>
  <si>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</si>
  <si>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</si>
  <si>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</si>
  <si>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</si>
  <si>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</si>
  <si>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</si>
  <si>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</si>
  <si>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</si>
  <si>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</si>
  <si>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</si>
  <si>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</si>
  <si>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</si>
  <si>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</si>
  <si>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</si>
  <si>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</si>
  <si>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</si>
  <si>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</si>
  <si>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</si>
  <si>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</si>
  <si>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</si>
  <si>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</si>
  <si>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</si>
  <si>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</si>
  <si>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</si>
  <si>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</si>
  <si>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</si>
  <si>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</si>
  <si>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</si>
  <si>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</si>
  <si>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</si>
  <si>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</si>
  <si>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</si>
  <si>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</si>
  <si>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</si>
  <si>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</si>
  <si>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</si>
  <si>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</si>
  <si>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</si>
  <si>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</si>
  <si>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</si>
  <si>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</si>
  <si>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1.46</t>
  </si>
  <si>
    <t>▲ 1.21</t>
  </si>
  <si>
    <t>▲ 0.01</t>
  </si>
  <si>
    <t>水道事業会計</t>
  </si>
  <si>
    <t>下水道事業会計</t>
  </si>
  <si>
    <t>一般会計</t>
  </si>
  <si>
    <t>宅地造成事業会計</t>
  </si>
  <si>
    <t>国民健康保険特別会計</t>
  </si>
  <si>
    <t>介護保険特別会計</t>
  </si>
  <si>
    <t>後期高齢者医療特別会計</t>
  </si>
  <si>
    <t>その他会計（赤字）</t>
  </si>
  <si>
    <t>その他会計（黒字）</t>
  </si>
  <si>
    <t>　（公共下水道）</t>
    <rPh sb="2" eb="4">
      <t>コウキョウ</t>
    </rPh>
    <rPh sb="4" eb="7">
      <t>ゲスイドウ</t>
    </rPh>
    <phoneticPr fontId="2"/>
  </si>
  <si>
    <t>　（特定環境保全公共下水道）</t>
    <rPh sb="2" eb="4">
      <t>トクテイ</t>
    </rPh>
    <rPh sb="4" eb="6">
      <t>カンキョウ</t>
    </rPh>
    <rPh sb="6" eb="8">
      <t>ホゼン</t>
    </rPh>
    <rPh sb="8" eb="10">
      <t>コウキョウ</t>
    </rPh>
    <rPh sb="10" eb="13">
      <t>ゲスイドウ</t>
    </rPh>
    <phoneticPr fontId="2"/>
  </si>
  <si>
    <t>　（農業集落排水）</t>
    <rPh sb="2" eb="4">
      <t>ノウギョウ</t>
    </rPh>
    <rPh sb="4" eb="6">
      <t>シュウラク</t>
    </rPh>
    <rPh sb="6" eb="8">
      <t>ハイスイ</t>
    </rPh>
    <phoneticPr fontId="2"/>
  </si>
  <si>
    <t>介護サービス事業（想定企業会計）</t>
    <rPh sb="0" eb="2">
      <t>カイゴ</t>
    </rPh>
    <rPh sb="6" eb="8">
      <t>ジギョウ</t>
    </rPh>
    <rPh sb="9" eb="11">
      <t>ソウテイ</t>
    </rPh>
    <rPh sb="11" eb="13">
      <t>キギョウ</t>
    </rPh>
    <rPh sb="13" eb="15">
      <t>カイケイ</t>
    </rPh>
    <phoneticPr fontId="2"/>
  </si>
  <si>
    <t>-</t>
    <phoneticPr fontId="2"/>
  </si>
  <si>
    <t>-</t>
    <phoneticPr fontId="2"/>
  </si>
  <si>
    <t>-</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</si>
  <si>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</si>
  <si>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</si>
  <si>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</si>
  <si>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</si>
  <si>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</si>
  <si>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</si>
  <si>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</si>
  <si>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</si>
  <si>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長野県市町村自治振興組合</t>
    <rPh sb="0" eb="3">
      <t>ナガノケン</t>
    </rPh>
    <rPh sb="3" eb="6">
      <t>シチョウソン</t>
    </rPh>
    <rPh sb="6" eb="8">
      <t>ジチ</t>
    </rPh>
    <rPh sb="8" eb="10">
      <t>シンコウ</t>
    </rPh>
    <rPh sb="10" eb="12">
      <t>クミアイ</t>
    </rPh>
    <phoneticPr fontId="2"/>
  </si>
  <si>
    <t>　（後期高齢者医療特別会計）</t>
    <rPh sb="2" eb="4">
      <t>コウキ</t>
    </rPh>
    <rPh sb="4" eb="7">
      <t>コウレイシャ</t>
    </rPh>
    <rPh sb="7" eb="9">
      <t>イリョウ</t>
    </rPh>
    <rPh sb="9" eb="11">
      <t>トクベツ</t>
    </rPh>
    <rPh sb="11" eb="13">
      <t>カイケイ</t>
    </rPh>
    <phoneticPr fontId="2"/>
  </si>
  <si>
    <t>長野県民交通災害共済組合</t>
    <rPh sb="0" eb="4">
      <t>ナガノケンミン</t>
    </rPh>
    <rPh sb="4" eb="6">
      <t>コウツウ</t>
    </rPh>
    <rPh sb="6" eb="8">
      <t>サイガイ</t>
    </rPh>
    <rPh sb="8" eb="10">
      <t>キョウサイ</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</si>
  <si>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</si>
  <si>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</si>
  <si>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</si>
  <si>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</si>
  <si>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</si>
  <si>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</si>
  <si>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</si>
  <si>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</si>
  <si>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</si>
  <si>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</si>
  <si>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</si>
  <si>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</si>
  <si>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</si>
  <si>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</si>
  <si>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</si>
  <si>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</si>
  <si>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</si>
  <si>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</si>
  <si>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</si>
  <si>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両比率ともに、類似団体平均を下回っていたが、平成28年度の将来負担比率は類似団体平均を上回った。今後は学校給食センター建設や長野広域ごみ処理施設の負担金等で上昇が見込まれるため、できるだけ基金を減らさず起債の発行を抑制していく必要がある。</t>
    <rPh sb="1" eb="2">
      <t>リョウ</t>
    </rPh>
    <rPh sb="2" eb="4">
      <t>ヒリツ</t>
    </rPh>
    <rPh sb="8" eb="10">
      <t>ルイジ</t>
    </rPh>
    <rPh sb="10" eb="12">
      <t>ダンタイ</t>
    </rPh>
    <rPh sb="12" eb="14">
      <t>ヘイキン</t>
    </rPh>
    <rPh sb="15" eb="17">
      <t>シタマワ</t>
    </rPh>
    <rPh sb="23" eb="25">
      <t>ヘイセイ</t>
    </rPh>
    <rPh sb="27" eb="29">
      <t>ネンド</t>
    </rPh>
    <rPh sb="30" eb="32">
      <t>ショウライ</t>
    </rPh>
    <rPh sb="32" eb="34">
      <t>フタン</t>
    </rPh>
    <rPh sb="34" eb="36">
      <t>ヒリツ</t>
    </rPh>
    <rPh sb="37" eb="39">
      <t>ルイジ</t>
    </rPh>
    <rPh sb="39" eb="41">
      <t>ダンタイ</t>
    </rPh>
    <rPh sb="41" eb="43">
      <t>ヘイキン</t>
    </rPh>
    <rPh sb="44" eb="46">
      <t>ウワマワ</t>
    </rPh>
    <rPh sb="49" eb="51">
      <t>コンゴ</t>
    </rPh>
    <rPh sb="52" eb="54">
      <t>ガッコウ</t>
    </rPh>
    <rPh sb="54" eb="56">
      <t>キュウショク</t>
    </rPh>
    <rPh sb="60" eb="62">
      <t>ケンセツ</t>
    </rPh>
    <rPh sb="63" eb="65">
      <t>ナガノ</t>
    </rPh>
    <rPh sb="65" eb="67">
      <t>コウイキ</t>
    </rPh>
    <rPh sb="69" eb="71">
      <t>ショリ</t>
    </rPh>
    <rPh sb="71" eb="73">
      <t>シセツ</t>
    </rPh>
    <rPh sb="74" eb="77">
      <t>フタンキン</t>
    </rPh>
    <rPh sb="77" eb="78">
      <t>トウ</t>
    </rPh>
    <rPh sb="79" eb="81">
      <t>ジョウショウ</t>
    </rPh>
    <rPh sb="82" eb="84">
      <t>ミコ</t>
    </rPh>
    <rPh sb="95" eb="97">
      <t>キキン</t>
    </rPh>
    <rPh sb="98" eb="99">
      <t>ヘ</t>
    </rPh>
    <rPh sb="102" eb="104">
      <t>キサイ</t>
    </rPh>
    <rPh sb="105" eb="107">
      <t>ハッコウ</t>
    </rPh>
    <rPh sb="108" eb="110">
      <t>ヨクセイ</t>
    </rPh>
    <rPh sb="114" eb="116">
      <t>ヒツヨウ</t>
    </rPh>
    <phoneticPr fontId="26"/>
  </si>
  <si>
    <t>有形固定資産減価償却率</t>
    <phoneticPr fontId="5"/>
  </si>
  <si>
    <t>　有形固定資産減価償却率は60％を上回っており、比較的老朽化が進んでいる施設が多いと言える。平成28年度の将来負担比率は県内19市中低い方から９番目と中位を保っているが、今後、学校給食センター建設や長野広域ごみ処理施設の負担金等で上昇が見込まれるため、将来世代に過度の負担をかけさせずに施設の老朽化に対応していく必要がある。</t>
    <rPh sb="1" eb="3">
      <t>ユウケイ</t>
    </rPh>
    <rPh sb="3" eb="5">
      <t>コテイ</t>
    </rPh>
    <rPh sb="5" eb="7">
      <t>シサン</t>
    </rPh>
    <rPh sb="7" eb="9">
      <t>ゲンカ</t>
    </rPh>
    <rPh sb="9" eb="11">
      <t>ショウキャク</t>
    </rPh>
    <rPh sb="11" eb="12">
      <t>リツ</t>
    </rPh>
    <rPh sb="17" eb="19">
      <t>ウワマワ</t>
    </rPh>
    <rPh sb="24" eb="27">
      <t>ヒカクテキ</t>
    </rPh>
    <rPh sb="27" eb="30">
      <t>ロウキュウカ</t>
    </rPh>
    <rPh sb="31" eb="32">
      <t>スス</t>
    </rPh>
    <rPh sb="36" eb="38">
      <t>シセツ</t>
    </rPh>
    <rPh sb="39" eb="40">
      <t>オオ</t>
    </rPh>
    <rPh sb="42" eb="43">
      <t>イ</t>
    </rPh>
    <rPh sb="46" eb="48">
      <t>ヘイセイ</t>
    </rPh>
    <rPh sb="50" eb="52">
      <t>ネンド</t>
    </rPh>
    <rPh sb="53" eb="55">
      <t>ショウライ</t>
    </rPh>
    <rPh sb="55" eb="57">
      <t>フタン</t>
    </rPh>
    <rPh sb="57" eb="59">
      <t>ヒリツ</t>
    </rPh>
    <rPh sb="60" eb="62">
      <t>ケンナイ</t>
    </rPh>
    <rPh sb="64" eb="65">
      <t>シ</t>
    </rPh>
    <rPh sb="65" eb="66">
      <t>チュウ</t>
    </rPh>
    <rPh sb="66" eb="67">
      <t>ヒク</t>
    </rPh>
    <rPh sb="68" eb="69">
      <t>ホウ</t>
    </rPh>
    <rPh sb="72" eb="74">
      <t>バンメ</t>
    </rPh>
    <rPh sb="75" eb="77">
      <t>チュウイ</t>
    </rPh>
    <rPh sb="78" eb="79">
      <t>タモ</t>
    </rPh>
    <rPh sb="85" eb="87">
      <t>コンゴ</t>
    </rPh>
    <rPh sb="88" eb="90">
      <t>ガッコウ</t>
    </rPh>
    <rPh sb="90" eb="92">
      <t>キュウショク</t>
    </rPh>
    <rPh sb="96" eb="98">
      <t>ケンセツ</t>
    </rPh>
    <rPh sb="99" eb="101">
      <t>ナガノ</t>
    </rPh>
    <rPh sb="101" eb="103">
      <t>コウイキ</t>
    </rPh>
    <rPh sb="105" eb="107">
      <t>ショリ</t>
    </rPh>
    <rPh sb="107" eb="109">
      <t>シセツ</t>
    </rPh>
    <rPh sb="110" eb="113">
      <t>フタンキン</t>
    </rPh>
    <rPh sb="113" eb="114">
      <t>トウ</t>
    </rPh>
    <rPh sb="115" eb="117">
      <t>ジョウショウ</t>
    </rPh>
    <rPh sb="118" eb="120">
      <t>ミコ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</si>
</sst>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D176-4E35-9C0B-80952B5663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61303</c:v>
                </c:pt>
                <c:pt idx="1">
                  <c:v>56776</c:v>
                </c:pt>
                <c:pt idx="2">
                  <c:v>77263</c:v>
                </c:pt>
                <c:pt idx="3">
                  <c:v>48316</c:v>
                </c:pt>
                <c:pt idx="4">
                  <c:v>49435</c:v>
                </c:pt>
              </c:numCache>
            </c:numRef>
          </c:val>
          <c:smooth val="0"/>
          <c:extLst>
            <c:ext xmlns:c16="http://schemas.microsoft.com/office/drawing/2014/chart" uri="{C3380CC4-5D6E-409C-BE32-E72D297353CC}">
              <c16:uniqueId val="{00000001-D176-4E35-9C0B-80952B5663B0}"/>
            </c:ext>
          </c:extLst>
        </c:ser>
        <c:dLbls>
          <c:showLegendKey val="0"/>
          <c:showVal val="0"/>
          <c:showCatName val="0"/>
          <c:showSerName val="0"/>
          <c:showPercent val="0"/>
          <c:showBubbleSize val="0"/>
        </c:dLbls>
        <c:marker val="1"/>
        <c:smooth val="0"/>
        <c:axId val="108492672"/>
        <c:axId val="107225088"/>
      </c:lineChart>
      <c:catAx>
        <c:axId val="10849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25088"/>
        <c:crosses val="autoZero"/>
        <c:auto val="1"/>
        <c:lblAlgn val="ctr"/>
        <c:lblOffset val="100"/>
        <c:tickLblSkip val="1"/>
        <c:tickMarkSkip val="1"/>
        <c:noMultiLvlLbl val="0"/>
      </c:catAx>
      <c:valAx>
        <c:axId val="1072250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9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4.38</c:v>
                </c:pt>
                <c:pt idx="1">
                  <c:v>4.28</c:v>
                </c:pt>
                <c:pt idx="2">
                  <c:v>4.1399999999999997</c:v>
                </c:pt>
                <c:pt idx="3">
                  <c:v>4.59</c:v>
                </c:pt>
                <c:pt idx="4">
                  <c:v>4.71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21.57</c:v>
                </c:pt>
                <c:pt idx="1">
                  <c:v>22.41</c:v>
                </c:pt>
                <c:pt idx="2">
                  <c:v>21.7</c:v>
                </c:pt>
                <c:pt idx="3">
                  <c:v>21.7</c:v>
                </c:pt>
                <c:pt idx="4">
                  <c:v>21.8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094656"/>
        <c:axId val="11509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-1.46</c:v>
                </c:pt>
                <c:pt idx="1">
                  <c:v>1.02</c:v>
                </c:pt>
                <c:pt idx="2">
                  <c:v>-1.21</c:v>
                </c:pt>
                <c:pt idx="3">
                  <c:v>0.19</c:v>
                </c:pt>
                <c:pt idx="4">
                  <c:v>-0.01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094656"/>
        <c:axId val="115096576"/>
      </c:lineChart>
      <c:catAx>
        <c:axId val="1150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96576"/>
        <c:crosses val="autoZero"/>
        <c:auto val="1"/>
        <c:lblAlgn val="ctr"/>
        <c:lblOffset val="100"/>
        <c:tickLblSkip val="1"/>
        <c:tickMarkSkip val="1"/>
        <c:noMultiLvlLbl val="0"/>
      </c:catAx>
      <c:valAx>
        <c:axId val="1150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1.45</c:v>
                </c:pt>
                <c:pt idx="2">
                  <c:v>#N/A</c:v>
                </c:pt>
                <c:pt idx="3">
                  <c:v>1.04</c:v>
                </c:pt>
                <c:pt idx="4">
                  <c:v>#N/A</c:v>
                </c:pt>
                <c:pt idx="5">
                  <c:v>1.17</c:v>
                </c:pt>
                <c:pt idx="6">
                  <c:v>#N/A</c:v>
                </c:pt>
                <c:pt idx="7">
                  <c:v>1.1100000000000001</c:v>
                </c:pt>
                <c:pt idx="8">
                  <c:v>#N/A</c:v>
                </c:pt>
                <c:pt idx="9">
                  <c:v>1.32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2.4500000000000002</c:v>
                </c:pt>
                <c:pt idx="2">
                  <c:v>#N/A</c:v>
                </c:pt>
                <c:pt idx="3">
                  <c:v>0.67</c:v>
                </c:pt>
                <c:pt idx="4">
                  <c:v>#N/A</c:v>
                </c:pt>
                <c:pt idx="5">
                  <c:v>1.1100000000000001</c:v>
                </c:pt>
                <c:pt idx="6">
                  <c:v>#N/A</c:v>
                </c:pt>
                <c:pt idx="7">
                  <c:v>1.19</c:v>
                </c:pt>
                <c:pt idx="8">
                  <c:v>#N/A</c:v>
                </c:pt>
                <c:pt idx="9">
                  <c:v>1.7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4.59</c:v>
                </c:pt>
                <c:pt idx="2">
                  <c:v>#N/A</c:v>
                </c:pt>
                <c:pt idx="3">
                  <c:v>4.5</c:v>
                </c:pt>
                <c:pt idx="4">
                  <c:v>#N/A</c:v>
                </c:pt>
                <c:pt idx="5">
                  <c:v>4.47</c:v>
                </c:pt>
                <c:pt idx="6">
                  <c:v>#N/A</c:v>
                </c:pt>
                <c:pt idx="7">
                  <c:v>4.46</c:v>
                </c:pt>
                <c:pt idx="8">
                  <c:v>#N/A</c:v>
                </c:pt>
                <c:pt idx="9">
                  <c:v>4.53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4.37</c:v>
                </c:pt>
                <c:pt idx="2">
                  <c:v>#N/A</c:v>
                </c:pt>
                <c:pt idx="3">
                  <c:v>4.28</c:v>
                </c:pt>
                <c:pt idx="4">
                  <c:v>#N/A</c:v>
                </c:pt>
                <c:pt idx="5">
                  <c:v>4.1399999999999997</c:v>
                </c:pt>
                <c:pt idx="6">
                  <c:v>#N/A</c:v>
                </c:pt>
                <c:pt idx="7">
                  <c:v>4.58</c:v>
                </c:pt>
                <c:pt idx="8">
                  <c:v>#N/A</c:v>
                </c:pt>
                <c:pt idx="9">
                  <c:v>4.71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4.95</c:v>
                </c:pt>
                <c:pt idx="2">
                  <c:v>#N/A</c:v>
                </c:pt>
                <c:pt idx="3">
                  <c:v>6.47</c:v>
                </c:pt>
                <c:pt idx="4">
                  <c:v>#N/A</c:v>
                </c:pt>
                <c:pt idx="5">
                  <c:v>8.25</c:v>
                </c:pt>
                <c:pt idx="6">
                  <c:v>#N/A</c:v>
                </c:pt>
                <c:pt idx="7">
                  <c:v>9.7100000000000009</c:v>
                </c:pt>
                <c:pt idx="8">
                  <c:v>#N/A</c:v>
                </c:pt>
                <c:pt idx="9">
                  <c:v>11.49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c:v>
                </c:pt>
                <c:pt idx="2">
                  <c:v>#N/A</c:v>
                </c:pt>
                <c:pt idx="3">
                  <c:v>12.02</c:v>
                </c:pt>
                <c:pt idx="4">
                  <c:v>#N/A</c:v>
                </c:pt>
                <c:pt idx="5">
                  <c:v>12.85</c:v>
                </c:pt>
                <c:pt idx="6">
                  <c:v>#N/A</c:v>
                </c:pt>
                <c:pt idx="7">
                  <c:v>12.2</c:v>
                </c:pt>
                <c:pt idx="8">
                  <c:v>#N/A</c:v>
                </c:pt>
                <c:pt idx="9">
                  <c:v>12.86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518080"/>
        <c:axId val="115536256"/>
      </c:barChart>
      <c:catAx>
        <c:axId val="1155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36256"/>
        <c:crosses val="autoZero"/>
        <c:auto val="1"/>
        <c:lblAlgn val="ctr"/>
        <c:lblOffset val="100"/>
        <c:tickLblSkip val="1"/>
        <c:tickMarkSkip val="1"/>
        <c:noMultiLvlLbl val="0"/>
      </c:catAx>
      <c:valAx>
        <c:axId val="11553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18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2359</c:v>
                </c:pt>
                <c:pt idx="5">
                  <c:v>2372</c:v>
                </c:pt>
                <c:pt idx="8">
                  <c:v>2398</c:v>
                </c:pt>
                <c:pt idx="11">
                  <c:v>2274</c:v>
                </c:pt>
                <c:pt idx="14">
                  <c:v>2258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72</c:v>
                </c:pt>
                <c:pt idx="3">
                  <c:v>94</c:v>
                </c:pt>
                <c:pt idx="6">
                  <c:v>93</c:v>
                </c:pt>
                <c:pt idx="9">
                  <c:v>79</c:v>
                </c:pt>
                <c:pt idx="12">
                  <c:v>106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c:v>
                </c:pt>
                <c:pt idx="3">
                  <c:v>44</c:v>
                </c:pt>
                <c:pt idx="6">
                  <c:v>48</c:v>
                </c:pt>
                <c:pt idx="9">
                  <c:v>42</c:v>
                </c:pt>
                <c:pt idx="12">
                  <c:v>22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1183</c:v>
                </c:pt>
                <c:pt idx="3">
                  <c:v>1173</c:v>
                </c:pt>
                <c:pt idx="6">
                  <c:v>1185</c:v>
                </c:pt>
                <c:pt idx="9">
                  <c:v>1185</c:v>
                </c:pt>
                <c:pt idx="12">
                  <c:v>1173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17</c:v>
                </c:pt>
                <c:pt idx="3">
                  <c:v>17</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1865</c:v>
                </c:pt>
                <c:pt idx="3">
                  <c:v>1865</c:v>
                </c:pt>
                <c:pt idx="6">
                  <c:v>1832</c:v>
                </c:pt>
                <c:pt idx="9">
                  <c:v>1804</c:v>
                </c:pt>
                <c:pt idx="12">
                  <c:v>1781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656192"/>
        <c:axId val="11565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823</c:v>
                </c:pt>
                <c:pt idx="2">
                  <c:v>#N/A</c:v>
                </c:pt>
                <c:pt idx="3">
                  <c:v>#N/A</c:v>
                </c:pt>
                <c:pt idx="4">
                  <c:v>821</c:v>
                </c:pt>
                <c:pt idx="5">
                  <c:v>#N/A</c:v>
                </c:pt>
                <c:pt idx="6">
                  <c:v>#N/A</c:v>
                </c:pt>
                <c:pt idx="7">
                  <c:v>760</c:v>
                </c:pt>
                <c:pt idx="8">
                  <c:v>#N/A</c:v>
                </c:pt>
                <c:pt idx="9">
                  <c:v>#N/A</c:v>
                </c:pt>
                <c:pt idx="10">
                  <c:v>836</c:v>
                </c:pt>
                <c:pt idx="11">
                  <c:v>#N/A</c:v>
                </c:pt>
                <c:pt idx="12">
                  <c:v>#N/A</c:v>
                </c:pt>
                <c:pt idx="13">
                  <c:v>824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656192"/>
        <c:axId val="115658112"/>
      </c:lineChart>
      <c:catAx>
        <c:axId val="11565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58112"/>
        <c:crosses val="autoZero"/>
        <c:auto val="1"/>
        <c:lblAlgn val="ctr"/>
        <c:lblOffset val="100"/>
        <c:tickLblSkip val="1"/>
        <c:tickMarkSkip val="1"/>
        <c:noMultiLvlLbl val="0"/>
      </c:catAx>
      <c:valAx>
        <c:axId val="11565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5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25020</c:v>
                </c:pt>
                <c:pt idx="5">
                  <c:v>25390</c:v>
                </c:pt>
                <c:pt idx="8">
                  <c:v>24820</c:v>
                </c:pt>
                <c:pt idx="11">
                  <c:v>24577</c:v>
                </c:pt>
                <c:pt idx="14">
                  <c:v>24185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4013</c:v>
                </c:pt>
                <c:pt idx="5">
                  <c:v>3876</c:v>
                </c:pt>
                <c:pt idx="8">
                  <c:v>3712</c:v>
                </c:pt>
                <c:pt idx="11">
                  <c:v>2848</c:v>
                </c:pt>
                <c:pt idx="14">
                  <c:v>3115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5920</c:v>
                </c:pt>
                <c:pt idx="5">
                  <c:v>5953</c:v>
                </c:pt>
                <c:pt idx="8">
                  <c:v>5776</c:v>
                </c:pt>
                <c:pt idx="11">
                  <c:v>6386</c:v>
                </c:pt>
                <c:pt idx="14">
                  <c:v>6467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4150</c:v>
                </c:pt>
                <c:pt idx="3">
                  <c:v>4122</c:v>
                </c:pt>
                <c:pt idx="6">
                  <c:v>3765</c:v>
                </c:pt>
                <c:pt idx="9">
                  <c:v>3571</c:v>
                </c:pt>
                <c:pt idx="12">
                  <c:v>3718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203</c:v>
                </c:pt>
                <c:pt idx="3">
                  <c:v>164</c:v>
                </c:pt>
                <c:pt idx="6">
                  <c:v>118</c:v>
                </c:pt>
                <c:pt idx="9">
                  <c:v>77</c:v>
                </c:pt>
                <c:pt idx="12">
                  <c:v>55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17614</c:v>
                </c:pt>
                <c:pt idx="3">
                  <c:v>17216</c:v>
                </c:pt>
                <c:pt idx="6">
                  <c:v>16908</c:v>
                </c:pt>
                <c:pt idx="9">
                  <c:v>16444</c:v>
                </c:pt>
                <c:pt idx="12">
                  <c:v>16021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519</c:v>
                </c:pt>
                <c:pt idx="3">
                  <c:v>462</c:v>
                </c:pt>
                <c:pt idx="6">
                  <c:v>378</c:v>
                </c:pt>
                <c:pt idx="9">
                  <c:v>306</c:v>
                </c:pt>
                <c:pt idx="12">
                  <c:v>277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16111</c:v>
                </c:pt>
                <c:pt idx="3">
                  <c:v>16071</c:v>
                </c:pt>
                <c:pt idx="6">
                  <c:v>17026</c:v>
                </c:pt>
                <c:pt idx="9">
                  <c:v>17279</c:v>
                </c:pt>
                <c:pt idx="12">
                  <c:v>17003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7374464"/>
        <c:axId val="10738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3674</c:v>
                </c:pt>
                <c:pt idx="2">
                  <c:v>#N/A</c:v>
                </c:pt>
                <c:pt idx="3">
                  <c:v>#N/A</c:v>
                </c:pt>
                <c:pt idx="4">
                  <c:v>2816</c:v>
                </c:pt>
                <c:pt idx="5">
                  <c:v>#N/A</c:v>
                </c:pt>
                <c:pt idx="6">
                  <c:v>#N/A</c:v>
                </c:pt>
                <c:pt idx="7">
                  <c:v>3887</c:v>
                </c:pt>
                <c:pt idx="8">
                  <c:v>#N/A</c:v>
                </c:pt>
                <c:pt idx="9">
                  <c:v>#N/A</c:v>
                </c:pt>
                <c:pt idx="10">
                  <c:v>3867</c:v>
                </c:pt>
                <c:pt idx="11">
                  <c:v>#N/A</c:v>
                </c:pt>
                <c:pt idx="12">
                  <c:v>#N/A</c:v>
                </c:pt>
                <c:pt idx="13">
                  <c:v>3308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7374464"/>
        <c:axId val="107388928"/>
      </c:lineChart>
      <c:catAx>
        <c:axId val="1073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88928"/>
        <c:crosses val="autoZero"/>
        <c:auto val="1"/>
        <c:lblAlgn val="ctr"/>
        <c:lblOffset val="100"/>
        <c:tickLblSkip val="1"/>
        <c:tickMarkSkip val="1"/>
        <c:noMultiLvlLbl val="0"/>
      </c:catAx>
      <c:valAx>
        <c:axId val="10738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7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{49CBB301-F9BC-49F2-B77E-5DAACD18DDA4}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ABF-4B6E-BF31-EE42D66DDFE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{8B23D348-30F5-42BE-86A6-70096531BD2A}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ABF-4B6E-BF31-EE42D66DDFE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{0881A472-BE1F-406E-9195-2FDCE5E654C5}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ABF-4B6E-BF31-EE42D66DDFE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{E6DCCABF-67A0-4D9F-98C5-16FCD14EAAAB}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ABF-4B6E-BF31-EE42D66DDFE4}"/>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{A23E17EB-3699-4ED7-BB01-E396A041633B}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ABF-4B6E-BF31-EE42D66DDF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64.400000000000006</c:v>
                </c:pt>
              </c:numCache>
            </c:numRef>
          </c:xVal>
          <c:yVal>
            <c:numRef>
              <c:f>公会計指標分析・財政指標組合せ分析表!$K$51:$O$51</c:f>
              <c:numCache>
                <c:formatCode>#,##0.0;"▲ "#,##0.0</c:formatCode>
                <c:ptCount val="5"/>
                <c:pt idx="4">
                  <c:v>33.4</c:v>
                </c:pt>
              </c:numCache>
            </c:numRef>
          </c:yVal>
          <c:smooth val="0"/>
          <c:extLst>
            <c:ext xmlns:c16="http://schemas.microsoft.com/office/drawing/2014/chart" uri="{C3380CC4-5D6E-409C-BE32-E72D297353CC}">
              <c16:uniqueId val="{00000005-7ABF-4B6E-BF31-EE42D66DDFE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{8644936A-C803-4B88-A6E6-1E94FAA5F258}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ABF-4B6E-BF31-EE42D66DDFE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{18272B0C-5A18-4A51-9ECF-28F070A39021}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ABF-4B6E-BF31-EE42D66DDFE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{2D066B1A-E57A-4EBD-AC11-A9EF6446A091}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ABF-4B6E-BF31-EE42D66DDFE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{856996F2-AF1C-4995-AB8D-C8956B2060F1}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ABF-4B6E-BF31-EE42D66DDFE4}"/>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{4AC74AFE-6290-4A17-934B-0B744D4DE8F8}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ABF-4B6E-BF31-EE42D66DDF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56.7</c:v>
                </c:pt>
              </c:numCache>
            </c:numRef>
          </c:xVal>
          <c:yVal>
            <c:numRef>
              <c:f>公会計指標分析・財政指標組合せ分析表!$K$55:$O$55</c:f>
              <c:numCache>
                <c:formatCode>#,##0.0;"▲ "#,##0.0</c:formatCode>
                <c:ptCount val="5"/>
                <c:pt idx="4">
                  <c:v>32.5</c:v>
                </c:pt>
              </c:numCache>
            </c:numRef>
          </c:yVal>
          <c:smooth val="0"/>
          <c:extLst>
            <c:ext xmlns:c16="http://schemas.microsoft.com/office/drawing/2014/chart" uri="{C3380CC4-5D6E-409C-BE32-E72D297353CC}">
              <c16:uniqueId val="{0000000B-7ABF-4B6E-BF31-EE42D66DDFE4}"/>
            </c:ext>
          </c:extLst>
        </c:ser>
        <c:dLbls>
          <c:showLegendKey val="0"/>
          <c:showVal val="0"/>
          <c:showCatName val="0"/>
          <c:showSerName val="0"/>
          <c:showPercent val="0"/>
          <c:showBubbleSize val="0"/>
        </c:dLbls>
        <c:axId val="72878336"/>
        <c:axId val="72917376"/>
      </c:scatterChart>
      <c:valAx>
        <c:axId val="72878336"/>
        <c:scaling>
          <c:orientation val="minMax"/>
          <c:max val="65.099999999999994"/>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7376"/>
        <c:crosses val="autoZero"/>
        <c:crossBetween val="midCat"/>
      </c:valAx>
      <c:valAx>
        <c:axId val="72917376"/>
        <c:scaling>
          <c:orientation val="minMax"/>
          <c:max val="33.6"/>
          <c:min val="32.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{924A2286-85B5-4E3D-B49F-BE3CAF88FB3D}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5AD-40A5-A5F8-687465F94EB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{2818F727-9F32-4F58-A2FF-709446BD71DA}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5AD-40A5-A5F8-687465F94EB5}"/>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{466AF940-64E7-4F05-9BC7-A065A2D2D9BF}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5AD-40A5-A5F8-687465F94EB5}"/>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{40C0CB9A-2E38-4AAA-A429-5413BAD15320}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5AD-40A5-A5F8-687465F94EB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{689A6093-5E2A-421A-9E5C-33550439B00A}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5AD-40A5-A5F8-687465F94E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8.1999999999999993</c:v>
                </c:pt>
                <c:pt idx="2">
                  <c:v>7.9</c:v>
                </c:pt>
                <c:pt idx="3">
                  <c:v>7.9</c:v>
                </c:pt>
                <c:pt idx="4">
                  <c:v>8</c:v>
                </c:pt>
              </c:numCache>
            </c:numRef>
          </c:xVal>
          <c:yVal>
            <c:numRef>
              <c:f>公会計指標分析・財政指標組合せ分析表!$K$73:$O$73</c:f>
              <c:numCache>
                <c:formatCode>#,##0.0;"▲ "#,##0.0</c:formatCode>
                <c:ptCount val="5"/>
                <c:pt idx="0">
                  <c:v>36.4</c:v>
                </c:pt>
                <c:pt idx="1">
                  <c:v>27.5</c:v>
                </c:pt>
                <c:pt idx="2">
                  <c:v>38.700000000000003</c:v>
                </c:pt>
                <c:pt idx="3">
                  <c:v>38.5</c:v>
                </c:pt>
                <c:pt idx="4">
                  <c:v>33.4</c:v>
                </c:pt>
              </c:numCache>
            </c:numRef>
          </c:yVal>
          <c:smooth val="0"/>
          <c:extLst>
            <c:ext xmlns:c16="http://schemas.microsoft.com/office/drawing/2014/chart" uri="{C3380CC4-5D6E-409C-BE32-E72D297353CC}">
              <c16:uniqueId val="{00000005-05AD-40A5-A5F8-687465F94EB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{C8AE7173-E48B-4B37-B1F8-0B7838F46945}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5AD-40A5-A5F8-687465F94EB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{5F5BD005-37A5-42DD-BE0C-CD715DD7D7E0}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5AD-40A5-A5F8-687465F94EB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{B3BE2785-3A7B-4BD7-8BE2-2F647DC74A53}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5AD-40A5-A5F8-687465F94EB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{C03DAD78-F9DF-4BBB-8E17-6507321E9B5B}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5AD-40A5-A5F8-687465F94EB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{A70FB7A5-A324-4E3F-86A3-EB2DEAD91BE1}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5AD-40A5-A5F8-687465F94E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05AD-40A5-A5F8-687465F94EB5}"/>
            </c:ext>
          </c:extLst>
        </c:ser>
        <c:dLbls>
          <c:showLegendKey val="0"/>
          <c:showVal val="0"/>
          <c:showCatName val="0"/>
          <c:showSerName val="0"/>
          <c:showPercent val="0"/>
          <c:showBubbleSize val="0"/>
        </c:dLbls>
        <c:axId val="72771456"/>
        <c:axId val="73166848"/>
      </c:scatterChart>
      <c:valAx>
        <c:axId val="72771456"/>
        <c:scaling>
          <c:orientation val="minMax"/>
          <c:max val="10.5"/>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66848"/>
        <c:crosses val="autoZero"/>
        <c:crossBetween val="midCat"/>
      </c:valAx>
      <c:valAx>
        <c:axId val="73166848"/>
        <c:scaling>
          <c:orientation val="minMax"/>
          <c:max val="6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1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普通会計の元利償還金については、ほぼ横ばいで推移しているが、</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年度以降に借り入れを行った起債の据置期間が終了し、順次、本格的な元金償還が始まることから</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年度以降は増加見込みである。また、今後は長野広域連合が発行した起債に対する負担金（準元利償還金）の増などにより実質公債費比率の分子については、９～</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億円程度を推移する見込みである。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H32</a:t>
          </a:r>
          <a:r>
            <a:rPr kumimoji="1" lang="ja-JP" altLang="en-US" sz="1400">
              <a:latin typeface="ＭＳ ゴシック" pitchFamily="49" charset="-128"/>
              <a:ea typeface="ＭＳ ゴシック" pitchFamily="49" charset="-128"/>
            </a:rPr>
            <a:t>年度は学校給食センター建設にかかる債務負担の増により、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億円程度まで増加する見込みである。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前年度と比較すると、一般会計地方債現在高と公営企業債繰入見込額が減少したため、分子は減少した。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今後も一般会計地方債現在高と公営企業債繰入見込額は減少傾向であるが、充当可能基金が減少見込みであるとともに、長野広域連合への負担金の増や</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まで学校給食センター建設費にかかる債務負担分などの影響により、将来負担比率の分子は上昇していく思われる。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50,878
149.67
21,783,368
21,123,226
558,200
11,840,359
16,994,783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統一的な基準により固定資産台帳を新たに整備し、減価償却の計算がより正確になったため比率が上昇している。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施設が老朽化してきているため、計画的な更新や老朽化対策が必要である。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484555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462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484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1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1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18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165608</xdr:rowOff>
    </xdr:from>
    <xdr:to>
      <xdr:col>3</xdr:col>
      <xdr:colOff>1222375</xdr:colOff>
      <xdr:row>28</xdr:row>
      <xdr:rowOff>95758</xdr:rowOff>
    </xdr:to>
    <xdr:sp macro="" textlink="">
      <xdr:nvSpPr>
        <xdr:cNvPr id="75" name="円/楕円 74"/>
        <xdr:cNvSpPr/>
      </xdr:nvSpPr>
      <xdr:spPr>
        <a:xfrm>
          <a:off x="4711700" y="4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118635</xdr:rowOff>
    </xdr:from>
    <xdr:ext cx="405111" cy="259045"/>
    <xdr:sp macro="" textlink="">
      <xdr:nvSpPr>
        <xdr:cNvPr id="76" name="有形固定資産減価償却率該当値テキスト"/>
        <xdr:cNvSpPr txBox="1"/>
      </xdr:nvSpPr>
      <xdr:spPr>
        <a:xfrm>
          <a:off x="4813300" y="474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158005</xdr:rowOff>
    </xdr:from>
    <xdr:ext cx="405111" cy="259045"/>
    <xdr:sp macro="" textlink="">
      <xdr:nvSpPr>
        <xdr:cNvPr id="77" name="n_1aveValue有形固定資産減価償却率"/>
        <xdr:cNvSpPr txBox="1"/>
      </xdr:nvSpPr>
      <xdr:spPr>
        <a:xfrm>
          <a:off x="3836043" y="49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50,878
149.67
21,783,368
21,123,226
558,200
11,840,359
16,994,783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39688</xdr:rowOff>
    </xdr:from>
    <xdr:to>
      <xdr:col>6</xdr:col>
      <xdr:colOff>561975</xdr:colOff>
      <xdr:row>33</xdr:row>
      <xdr:rowOff>141288</xdr:rowOff>
    </xdr:to>
    <xdr:sp macro="" textlink="">
      <xdr:nvSpPr>
        <xdr:cNvPr id="74" name="円/楕円 73"/>
        <xdr:cNvSpPr/>
      </xdr:nvSpPr>
      <xdr:spPr>
        <a:xfrm>
          <a:off x="4584700" y="56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164165</xdr:rowOff>
    </xdr:from>
    <xdr:ext cx="405111" cy="259045"/>
    <xdr:sp macro="" textlink="">
      <xdr:nvSpPr>
        <xdr:cNvPr id="75" name="【道路】&#10;有形固定資産減価償却率該当値テキスト"/>
        <xdr:cNvSpPr txBox="1"/>
      </xdr:nvSpPr>
      <xdr:spPr>
        <a:xfrm>
          <a:off x="4724400" y="5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oneCellAnchor>
    <xdr:from>
      <xdr:col>5</xdr:col>
      <xdr:colOff>143518</xdr:colOff>
      <xdr:row>33</xdr:row>
      <xdr:rowOff>146385</xdr:rowOff>
    </xdr:from>
    <xdr:ext cx="405111" cy="259045"/>
    <xdr:sp macro="" textlink="">
      <xdr:nvSpPr>
        <xdr:cNvPr id="76"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82795</xdr:rowOff>
    </xdr:from>
    <xdr:ext cx="534377" cy="259045"/>
    <xdr:sp macro="" textlink="">
      <xdr:nvSpPr>
        <xdr:cNvPr id="103" name="【道路】&#10;一人当たり延長平均値テキスト"/>
        <xdr:cNvSpPr txBox="1"/>
      </xdr:nvSpPr>
      <xdr:spPr>
        <a:xfrm>
          <a:off x="10566400" y="608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161371</xdr:rowOff>
    </xdr:from>
    <xdr:to>
      <xdr:col>15</xdr:col>
      <xdr:colOff>231775</xdr:colOff>
      <xdr:row>37</xdr:row>
      <xdr:rowOff>91521</xdr:rowOff>
    </xdr:to>
    <xdr:sp macro="" textlink="">
      <xdr:nvSpPr>
        <xdr:cNvPr id="111" name="円/楕円 110"/>
        <xdr:cNvSpPr/>
      </xdr:nvSpPr>
      <xdr:spPr>
        <a:xfrm>
          <a:off x="10426700" y="63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139798</xdr:rowOff>
    </xdr:from>
    <xdr:ext cx="534377" cy="259045"/>
    <xdr:sp macro="" textlink="">
      <xdr:nvSpPr>
        <xdr:cNvPr id="112" name="【道路】&#10;一人当たり延長該当値テキスト"/>
        <xdr:cNvSpPr txBox="1"/>
      </xdr:nvSpPr>
      <xdr:spPr>
        <a:xfrm>
          <a:off x="10566400" y="631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17.026</a:t>
          </a:r>
          <a:endParaRPr kumimoji="1" lang="ja-JP" altLang="en-US" sz="1000" b="1">
            <a:solidFill>
              <a:srgbClr val="FF0000"/>
            </a:solidFill>
            <a:latin typeface="ＭＳ Ｐゴシック"/>
          </a:endParaRPr>
        </a:p>
      </xdr:txBody>
    </xdr:sp>
    <xdr:clientData/>
  </xdr:oneCellAnchor>
  <xdr:oneCellAnchor>
    <xdr:from>
      <xdr:col>13</xdr:col>
      <xdr:colOff>434485</xdr:colOff>
      <xdr:row>35</xdr:row>
      <xdr:rowOff>116872</xdr:rowOff>
    </xdr:from>
    <xdr:ext cx="534377" cy="259045"/>
    <xdr:sp macro="" textlink="">
      <xdr:nvSpPr>
        <xdr:cNvPr id="113"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47"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40640</xdr:rowOff>
    </xdr:from>
    <xdr:to>
      <xdr:col>6</xdr:col>
      <xdr:colOff>561975</xdr:colOff>
      <xdr:row>62</xdr:row>
      <xdr:rowOff>142240</xdr:rowOff>
    </xdr:to>
    <xdr:sp macro="" textlink="">
      <xdr:nvSpPr>
        <xdr:cNvPr id="155" name="円/楕円 154"/>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19067</xdr:rowOff>
    </xdr:from>
    <xdr:ext cx="405111" cy="259045"/>
    <xdr:sp macro="" textlink="">
      <xdr:nvSpPr>
        <xdr:cNvPr id="156" name="【橋りょう・トンネル】&#10;有形固定資産減価償却率該当値テキスト"/>
        <xdr:cNvSpPr txBox="1"/>
      </xdr:nvSpPr>
      <xdr:spPr>
        <a:xfrm>
          <a:off x="47244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53040</xdr:rowOff>
    </xdr:from>
    <xdr:ext cx="405111" cy="259045"/>
    <xdr:sp macro="" textlink="">
      <xdr:nvSpPr>
        <xdr:cNvPr id="157"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86" name="【橋りょう・トンネル】&#10;一人当たり有形固定資産（償却資産）額平均値テキスト"/>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61622</xdr:rowOff>
    </xdr:from>
    <xdr:to>
      <xdr:col>15</xdr:col>
      <xdr:colOff>231775</xdr:colOff>
      <xdr:row>62</xdr:row>
      <xdr:rowOff>163222</xdr:rowOff>
    </xdr:to>
    <xdr:sp macro="" textlink="">
      <xdr:nvSpPr>
        <xdr:cNvPr id="194" name="円/楕円 193"/>
        <xdr:cNvSpPr/>
      </xdr:nvSpPr>
      <xdr:spPr>
        <a:xfrm>
          <a:off x="10426700" y="106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40049</xdr:rowOff>
    </xdr:from>
    <xdr:ext cx="599010" cy="259045"/>
    <xdr:sp macro="" textlink="">
      <xdr:nvSpPr>
        <xdr:cNvPr id="195" name="【橋りょう・トンネル】&#10;一人当たり有形固定資産（償却資産）額該当値テキスト"/>
        <xdr:cNvSpPr txBox="1"/>
      </xdr:nvSpPr>
      <xdr:spPr>
        <a:xfrm>
          <a:off x="10566400" y="1066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160,986</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100992</xdr:rowOff>
    </xdr:from>
    <xdr:ext cx="599010" cy="259045"/>
    <xdr:sp macro="" textlink="">
      <xdr:nvSpPr>
        <xdr:cNvPr id="196"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28"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158750</xdr:rowOff>
    </xdr:from>
    <xdr:to>
      <xdr:col>6</xdr:col>
      <xdr:colOff>561975</xdr:colOff>
      <xdr:row>86</xdr:row>
      <xdr:rowOff>88900</xdr:rowOff>
    </xdr:to>
    <xdr:sp macro="" textlink="">
      <xdr:nvSpPr>
        <xdr:cNvPr id="236" name="円/楕円 235"/>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73677</xdr:rowOff>
    </xdr:from>
    <xdr:ext cx="405111" cy="259045"/>
    <xdr:sp macro="" textlink="">
      <xdr:nvSpPr>
        <xdr:cNvPr id="237" name="【公営住宅】&#10;有形固定資産減価償却率該当値テキスト"/>
        <xdr:cNvSpPr txBox="1"/>
      </xdr:nvSpPr>
      <xdr:spPr>
        <a:xfrm>
          <a:off x="4724400"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69504</xdr:rowOff>
    </xdr:from>
    <xdr:ext cx="405111" cy="259045"/>
    <xdr:sp macro="" textlink="">
      <xdr:nvSpPr>
        <xdr:cNvPr id="238"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67"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115315</xdr:rowOff>
    </xdr:from>
    <xdr:to>
      <xdr:col>15</xdr:col>
      <xdr:colOff>231775</xdr:colOff>
      <xdr:row>84</xdr:row>
      <xdr:rowOff>45465</xdr:rowOff>
    </xdr:to>
    <xdr:sp macro="" textlink="">
      <xdr:nvSpPr>
        <xdr:cNvPr id="275" name="円/楕円 274"/>
        <xdr:cNvSpPr/>
      </xdr:nvSpPr>
      <xdr:spPr>
        <a:xfrm>
          <a:off x="104267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93742</xdr:rowOff>
    </xdr:from>
    <xdr:ext cx="469744" cy="259045"/>
    <xdr:sp macro="" textlink="">
      <xdr:nvSpPr>
        <xdr:cNvPr id="276" name="【公営住宅】&#10;一人当たり面積該当値テキスト"/>
        <xdr:cNvSpPr txBox="1"/>
      </xdr:nvSpPr>
      <xdr:spPr>
        <a:xfrm>
          <a:off x="10566400" y="1432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0.607</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19321</xdr:rowOff>
    </xdr:from>
    <xdr:ext cx="469744" cy="259045"/>
    <xdr:sp macro="" textlink="">
      <xdr:nvSpPr>
        <xdr:cNvPr id="277"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65422</xdr:rowOff>
    </xdr:from>
    <xdr:ext cx="405111" cy="259045"/>
    <xdr:sp macro="" textlink="">
      <xdr:nvSpPr>
        <xdr:cNvPr id="323" name="【認定こども園・幼稚園・保育所】&#10;有形固定資産減価償却率平均値テキスト"/>
        <xdr:cNvSpPr txBox="1"/>
      </xdr:nvSpPr>
      <xdr:spPr>
        <a:xfrm>
          <a:off x="164084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92075</xdr:rowOff>
    </xdr:from>
    <xdr:to>
      <xdr:col>23</xdr:col>
      <xdr:colOff>568325</xdr:colOff>
      <xdr:row>42</xdr:row>
      <xdr:rowOff>22225</xdr:rowOff>
    </xdr:to>
    <xdr:sp macro="" textlink="">
      <xdr:nvSpPr>
        <xdr:cNvPr id="331" name="円/楕円 330"/>
        <xdr:cNvSpPr/>
      </xdr:nvSpPr>
      <xdr:spPr>
        <a:xfrm>
          <a:off x="162687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7002</xdr:rowOff>
    </xdr:from>
    <xdr:ext cx="405111" cy="259045"/>
    <xdr:sp macro="" textlink="">
      <xdr:nvSpPr>
        <xdr:cNvPr id="332" name="【認定こども園・幼稚園・保育所】&#10;有形固定資産減価償却率該当値テキスト"/>
        <xdr:cNvSpPr txBox="1"/>
      </xdr:nvSpPr>
      <xdr:spPr>
        <a:xfrm>
          <a:off x="16408400" y="703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92092</xdr:rowOff>
    </xdr:from>
    <xdr:ext cx="405111" cy="259045"/>
    <xdr:sp macro="" textlink="">
      <xdr:nvSpPr>
        <xdr:cNvPr id="333"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8" name="円/楕円 367"/>
        <xdr:cNvSpPr/>
      </xdr:nvSpPr>
      <xdr:spPr>
        <a:xfrm>
          <a:off x="22110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25417</xdr:rowOff>
    </xdr:from>
    <xdr:ext cx="469744" cy="259045"/>
    <xdr:sp macro="" textlink="">
      <xdr:nvSpPr>
        <xdr:cNvPr id="369" name="【認定こども園・幼稚園・保育所】&#10;一人当たり面積該当値テキスト"/>
        <xdr:cNvSpPr txBox="1"/>
      </xdr:nvSpPr>
      <xdr:spPr>
        <a:xfrm>
          <a:off x="222504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125239</xdr:rowOff>
    </xdr:from>
    <xdr:ext cx="469744" cy="259045"/>
    <xdr:sp macro="" textlink="">
      <xdr:nvSpPr>
        <xdr:cNvPr id="370"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162560</xdr:rowOff>
    </xdr:from>
    <xdr:to>
      <xdr:col>23</xdr:col>
      <xdr:colOff>568325</xdr:colOff>
      <xdr:row>59</xdr:row>
      <xdr:rowOff>92710</xdr:rowOff>
    </xdr:to>
    <xdr:sp macro="" textlink="">
      <xdr:nvSpPr>
        <xdr:cNvPr id="408" name="円/楕円 407"/>
        <xdr:cNvSpPr/>
      </xdr:nvSpPr>
      <xdr:spPr>
        <a:xfrm>
          <a:off x="16268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13987</xdr:rowOff>
    </xdr:from>
    <xdr:ext cx="405111" cy="259045"/>
    <xdr:sp macro="" textlink="">
      <xdr:nvSpPr>
        <xdr:cNvPr id="409" name="【学校施設】&#10;有形固定資産減価償却率該当値テキスト"/>
        <xdr:cNvSpPr txBox="1"/>
      </xdr:nvSpPr>
      <xdr:spPr>
        <a:xfrm>
          <a:off x="164084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10177</xdr:rowOff>
    </xdr:from>
    <xdr:ext cx="405111" cy="259045"/>
    <xdr:sp macro="" textlink="">
      <xdr:nvSpPr>
        <xdr:cNvPr id="410"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61323</xdr:rowOff>
    </xdr:from>
    <xdr:to>
      <xdr:col>32</xdr:col>
      <xdr:colOff>238125</xdr:colOff>
      <xdr:row>58</xdr:row>
      <xdr:rowOff>162923</xdr:rowOff>
    </xdr:to>
    <xdr:sp macro="" textlink="">
      <xdr:nvSpPr>
        <xdr:cNvPr id="450" name="円/楕円 449"/>
        <xdr:cNvSpPr/>
      </xdr:nvSpPr>
      <xdr:spPr>
        <a:xfrm>
          <a:off x="22110700" y="100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84200</xdr:rowOff>
    </xdr:from>
    <xdr:ext cx="469744" cy="259045"/>
    <xdr:sp macro="" textlink="">
      <xdr:nvSpPr>
        <xdr:cNvPr id="451" name="【学校施設】&#10;一人当たり面積該当値テキスト"/>
        <xdr:cNvSpPr txBox="1"/>
      </xdr:nvSpPr>
      <xdr:spPr>
        <a:xfrm>
          <a:off x="22250400" y="98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125565</xdr:rowOff>
    </xdr:from>
    <xdr:ext cx="469744" cy="259045"/>
    <xdr:sp macro="" textlink="">
      <xdr:nvSpPr>
        <xdr:cNvPr id="452"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4" name="直線コネクタ 4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5" name="テキスト ボックス 4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6" name="直線コネクタ 4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7" name="テキスト ボックス 4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8" name="直線コネクタ 4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9" name="テキスト ボックス 4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0" name="直線コネクタ 4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1" name="テキスト ボックス 4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75" name="直線コネクタ 47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47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477" name="直線コネクタ 47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47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479" name="直線コネクタ 47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480"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481" name="フローチャート : 判断 48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482" name="フローチャート : 判断 48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122174</xdr:rowOff>
    </xdr:from>
    <xdr:to>
      <xdr:col>23</xdr:col>
      <xdr:colOff>568325</xdr:colOff>
      <xdr:row>80</xdr:row>
      <xdr:rowOff>52324</xdr:rowOff>
    </xdr:to>
    <xdr:sp macro="" textlink="">
      <xdr:nvSpPr>
        <xdr:cNvPr id="488" name="円/楕円 487"/>
        <xdr:cNvSpPr/>
      </xdr:nvSpPr>
      <xdr:spPr>
        <a:xfrm>
          <a:off x="16268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145051</xdr:rowOff>
    </xdr:from>
    <xdr:ext cx="405111" cy="259045"/>
    <xdr:sp macro="" textlink="">
      <xdr:nvSpPr>
        <xdr:cNvPr id="489" name="【児童館】&#10;有形固定資産減価償却率該当値テキスト"/>
        <xdr:cNvSpPr txBox="1"/>
      </xdr:nvSpPr>
      <xdr:spPr>
        <a:xfrm>
          <a:off x="16408400" y="135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oneCellAnchor>
    <xdr:from>
      <xdr:col>22</xdr:col>
      <xdr:colOff>149868</xdr:colOff>
      <xdr:row>84</xdr:row>
      <xdr:rowOff>73423</xdr:rowOff>
    </xdr:from>
    <xdr:ext cx="405111" cy="259045"/>
    <xdr:sp macro="" textlink="">
      <xdr:nvSpPr>
        <xdr:cNvPr id="490" name="n_1aveValue【児童館】&#10;有形固定資産減価償却率"/>
        <xdr:cNvSpPr txBox="1"/>
      </xdr:nvSpPr>
      <xdr:spPr>
        <a:xfrm>
          <a:off x="15266043" y="1447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2" name="直線コネクタ 511"/>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3"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4" name="直線コネクタ 5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6" name="直線コネクタ 5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158766</xdr:rowOff>
    </xdr:from>
    <xdr:ext cx="469744" cy="259045"/>
    <xdr:sp macro="" textlink="">
      <xdr:nvSpPr>
        <xdr:cNvPr id="517" name="【児童館】&#10;一人当たり面積平均値テキスト"/>
        <xdr:cNvSpPr txBox="1"/>
      </xdr:nvSpPr>
      <xdr:spPr>
        <a:xfrm>
          <a:off x="22250400" y="13874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8" name="フローチャート : 判断 517"/>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9" name="フローチャート : 判断 51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25" name="円/楕円 524"/>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57166</xdr:rowOff>
    </xdr:from>
    <xdr:ext cx="469744" cy="259045"/>
    <xdr:sp macro="" textlink="">
      <xdr:nvSpPr>
        <xdr:cNvPr id="526" name="【児童館】&#10;一人当たり面積該当値テキスト"/>
        <xdr:cNvSpPr txBox="1"/>
      </xdr:nvSpPr>
      <xdr:spPr>
        <a:xfrm>
          <a:off x="222504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527"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8" name="テキスト ボックス 5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8" name="テキスト ボックス 5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2" name="直線コネクタ 55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4" name="直線コネクタ 55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6" name="直線コネクタ 55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8" name="フローチャート : 判断 55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9" name="フローチャート : 判断 55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170180</xdr:rowOff>
    </xdr:from>
    <xdr:to>
      <xdr:col>23</xdr:col>
      <xdr:colOff>568325</xdr:colOff>
      <xdr:row>105</xdr:row>
      <xdr:rowOff>100330</xdr:rowOff>
    </xdr:to>
    <xdr:sp macro="" textlink="">
      <xdr:nvSpPr>
        <xdr:cNvPr id="565" name="円/楕円 564"/>
        <xdr:cNvSpPr/>
      </xdr:nvSpPr>
      <xdr:spPr>
        <a:xfrm>
          <a:off x="16268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21607</xdr:rowOff>
    </xdr:from>
    <xdr:ext cx="405111" cy="259045"/>
    <xdr:sp macro="" textlink="">
      <xdr:nvSpPr>
        <xdr:cNvPr id="566" name="【公民館】&#10;有形固定資産減価償却率該当値テキスト"/>
        <xdr:cNvSpPr txBox="1"/>
      </xdr:nvSpPr>
      <xdr:spPr>
        <a:xfrm>
          <a:off x="16408400"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160672</xdr:rowOff>
    </xdr:from>
    <xdr:ext cx="405111" cy="259045"/>
    <xdr:sp macro="" textlink="">
      <xdr:nvSpPr>
        <xdr:cNvPr id="567"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1" name="直線コネクタ 590"/>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2"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3" name="直線コネクタ 592"/>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4"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5" name="直線コネクタ 59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6"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7" name="フローチャート : 判断 596"/>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8" name="フローチャート : 判断 59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147320</xdr:rowOff>
    </xdr:from>
    <xdr:to>
      <xdr:col>32</xdr:col>
      <xdr:colOff>238125</xdr:colOff>
      <xdr:row>105</xdr:row>
      <xdr:rowOff>77470</xdr:rowOff>
    </xdr:to>
    <xdr:sp macro="" textlink="">
      <xdr:nvSpPr>
        <xdr:cNvPr id="604" name="円/楕円 603"/>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170197</xdr:rowOff>
    </xdr:from>
    <xdr:ext cx="469744" cy="259045"/>
    <xdr:sp macro="" textlink="">
      <xdr:nvSpPr>
        <xdr:cNvPr id="605" name="【公民館】&#10;一人当たり面積該当値テキスト"/>
        <xdr:cNvSpPr txBox="1"/>
      </xdr:nvSpPr>
      <xdr:spPr>
        <a:xfrm>
          <a:off x="222504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74947</xdr:rowOff>
    </xdr:from>
    <xdr:ext cx="469744" cy="259045"/>
    <xdr:sp macro="" textlink="">
      <xdr:nvSpPr>
        <xdr:cNvPr id="606"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形固定資産減価償却率は、道路、児童館で高い比率となっている。道路は新設は先送りにし維持修繕を行っている。児童館については、老朽化が進んでおり建て替えも視野に入れつつ計画的な老朽化対策が必要となっている。保育所については建て替えが終了したため全国・県平均を大きく下回っている。市民一人当たりで見ると、保育所、学校で全国・県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50,878
149.67
21,783,368
21,123,226
558,200
11,840,359
16,994,783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145415</xdr:rowOff>
    </xdr:from>
    <xdr:to>
      <xdr:col>6</xdr:col>
      <xdr:colOff>561975</xdr:colOff>
      <xdr:row>37</xdr:row>
      <xdr:rowOff>75565</xdr:rowOff>
    </xdr:to>
    <xdr:sp macro="" textlink="">
      <xdr:nvSpPr>
        <xdr:cNvPr id="70" name="円/楕円 69"/>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168292</xdr:rowOff>
    </xdr:from>
    <xdr:ext cx="405111" cy="259045"/>
    <xdr:sp macro="" textlink="">
      <xdr:nvSpPr>
        <xdr:cNvPr id="71" name="【図書館】&#10;有形固定資産減価償却率該当値テキスト"/>
        <xdr:cNvSpPr txBox="1"/>
      </xdr:nvSpPr>
      <xdr:spPr>
        <a:xfrm>
          <a:off x="47244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8272</xdr:rowOff>
    </xdr:from>
    <xdr:ext cx="405111" cy="259045"/>
    <xdr:sp macro="" textlink="">
      <xdr:nvSpPr>
        <xdr:cNvPr id="72"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99"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116840</xdr:rowOff>
    </xdr:from>
    <xdr:to>
      <xdr:col>15</xdr:col>
      <xdr:colOff>231775</xdr:colOff>
      <xdr:row>39</xdr:row>
      <xdr:rowOff>46990</xdr:rowOff>
    </xdr:to>
    <xdr:sp macro="" textlink="">
      <xdr:nvSpPr>
        <xdr:cNvPr id="107" name="円/楕円 106"/>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95267</xdr:rowOff>
    </xdr:from>
    <xdr:ext cx="469744" cy="259045"/>
    <xdr:sp macro="" textlink="">
      <xdr:nvSpPr>
        <xdr:cNvPr id="108" name="【図書館】&#10;一人当たり面積該当値テキスト"/>
        <xdr:cNvSpPr txBox="1"/>
      </xdr:nvSpPr>
      <xdr:spPr>
        <a:xfrm>
          <a:off x="105664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oneCellAnchor>
    <xdr:from>
      <xdr:col>13</xdr:col>
      <xdr:colOff>466802</xdr:colOff>
      <xdr:row>34</xdr:row>
      <xdr:rowOff>143527</xdr:rowOff>
    </xdr:from>
    <xdr:ext cx="469744" cy="259045"/>
    <xdr:sp macro="" textlink="">
      <xdr:nvSpPr>
        <xdr:cNvPr id="109"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15494</xdr:rowOff>
    </xdr:from>
    <xdr:to>
      <xdr:col>6</xdr:col>
      <xdr:colOff>561975</xdr:colOff>
      <xdr:row>55</xdr:row>
      <xdr:rowOff>117094</xdr:rowOff>
    </xdr:to>
    <xdr:sp macro="" textlink="">
      <xdr:nvSpPr>
        <xdr:cNvPr id="145" name="円/楕円 144"/>
        <xdr:cNvSpPr/>
      </xdr:nvSpPr>
      <xdr:spPr>
        <a:xfrm>
          <a:off x="45847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139971</xdr:rowOff>
    </xdr:from>
    <xdr:ext cx="405111" cy="259045"/>
    <xdr:sp macro="" textlink="">
      <xdr:nvSpPr>
        <xdr:cNvPr id="146" name="【体育館・プール】&#10;有形固定資産減価償却率該当値テキスト"/>
        <xdr:cNvSpPr txBox="1"/>
      </xdr:nvSpPr>
      <xdr:spPr>
        <a:xfrm>
          <a:off x="4724400" y="9398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74185</xdr:rowOff>
    </xdr:from>
    <xdr:ext cx="405111" cy="259045"/>
    <xdr:sp macro="" textlink="">
      <xdr:nvSpPr>
        <xdr:cNvPr id="147"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74"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72644</xdr:rowOff>
    </xdr:from>
    <xdr:to>
      <xdr:col>15</xdr:col>
      <xdr:colOff>231775</xdr:colOff>
      <xdr:row>61</xdr:row>
      <xdr:rowOff>2794</xdr:rowOff>
    </xdr:to>
    <xdr:sp macro="" textlink="">
      <xdr:nvSpPr>
        <xdr:cNvPr id="182" name="円/楕円 181"/>
        <xdr:cNvSpPr/>
      </xdr:nvSpPr>
      <xdr:spPr>
        <a:xfrm>
          <a:off x="10426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51071</xdr:rowOff>
    </xdr:from>
    <xdr:ext cx="469744" cy="259045"/>
    <xdr:sp macro="" textlink="">
      <xdr:nvSpPr>
        <xdr:cNvPr id="183" name="【体育館・プール】&#10;一人当たり面積該当値テキスト"/>
        <xdr:cNvSpPr txBox="1"/>
      </xdr:nvSpPr>
      <xdr:spPr>
        <a:xfrm>
          <a:off x="10566400" y="103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oneCellAnchor>
    <xdr:from>
      <xdr:col>13</xdr:col>
      <xdr:colOff>466802</xdr:colOff>
      <xdr:row>57</xdr:row>
      <xdr:rowOff>51325</xdr:rowOff>
    </xdr:from>
    <xdr:ext cx="469744" cy="259045"/>
    <xdr:sp macro="" textlink="">
      <xdr:nvSpPr>
        <xdr:cNvPr id="184"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85598</xdr:rowOff>
    </xdr:from>
    <xdr:to>
      <xdr:col>6</xdr:col>
      <xdr:colOff>561975</xdr:colOff>
      <xdr:row>82</xdr:row>
      <xdr:rowOff>15748</xdr:rowOff>
    </xdr:to>
    <xdr:sp macro="" textlink="">
      <xdr:nvSpPr>
        <xdr:cNvPr id="220" name="円/楕円 219"/>
        <xdr:cNvSpPr/>
      </xdr:nvSpPr>
      <xdr:spPr>
        <a:xfrm>
          <a:off x="4584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108475</xdr:rowOff>
    </xdr:from>
    <xdr:ext cx="405111" cy="259045"/>
    <xdr:sp macro="" textlink="">
      <xdr:nvSpPr>
        <xdr:cNvPr id="221" name="【福祉施設】&#10;有形固定資産減価償却率該当値テキスト"/>
        <xdr:cNvSpPr txBox="1"/>
      </xdr:nvSpPr>
      <xdr:spPr>
        <a:xfrm>
          <a:off x="4724400" y="1382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59707</xdr:rowOff>
    </xdr:from>
    <xdr:ext cx="405111" cy="259045"/>
    <xdr:sp macro="" textlink="">
      <xdr:nvSpPr>
        <xdr:cNvPr id="222"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51" name="【福祉施設】&#10;一人当たり面積平均値テキスト"/>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59" name="円/楕円 258"/>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34307</xdr:rowOff>
    </xdr:from>
    <xdr:ext cx="469744" cy="259045"/>
    <xdr:sp macro="" textlink="">
      <xdr:nvSpPr>
        <xdr:cNvPr id="260" name="【福祉施設】&#10;一人当たり面積該当値テキスト"/>
        <xdr:cNvSpPr txBox="1"/>
      </xdr:nvSpPr>
      <xdr:spPr>
        <a:xfrm>
          <a:off x="10566400"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25416</xdr:rowOff>
    </xdr:from>
    <xdr:ext cx="469744" cy="259045"/>
    <xdr:sp macro="" textlink="">
      <xdr:nvSpPr>
        <xdr:cNvPr id="261"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89425</xdr:rowOff>
    </xdr:from>
    <xdr:ext cx="405111" cy="259045"/>
    <xdr:sp macro="" textlink="">
      <xdr:nvSpPr>
        <xdr:cNvPr id="289" name="【市民会館】&#10;有形固定資産減価償却率平均値テキスト"/>
        <xdr:cNvSpPr txBox="1"/>
      </xdr:nvSpPr>
      <xdr:spPr>
        <a:xfrm>
          <a:off x="4724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16256</xdr:rowOff>
    </xdr:from>
    <xdr:to>
      <xdr:col>6</xdr:col>
      <xdr:colOff>561975</xdr:colOff>
      <xdr:row>104</xdr:row>
      <xdr:rowOff>117856</xdr:rowOff>
    </xdr:to>
    <xdr:sp macro="" textlink="">
      <xdr:nvSpPr>
        <xdr:cNvPr id="297" name="円/楕円 296"/>
        <xdr:cNvSpPr/>
      </xdr:nvSpPr>
      <xdr:spPr>
        <a:xfrm>
          <a:off x="4584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166133</xdr:rowOff>
    </xdr:from>
    <xdr:ext cx="405111" cy="259045"/>
    <xdr:sp macro="" textlink="">
      <xdr:nvSpPr>
        <xdr:cNvPr id="298" name="【市民会館】&#10;有形固定資産減価償却率該当値テキスト"/>
        <xdr:cNvSpPr txBox="1"/>
      </xdr:nvSpPr>
      <xdr:spPr>
        <a:xfrm>
          <a:off x="4724400"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oneCellAnchor>
    <xdr:from>
      <xdr:col>5</xdr:col>
      <xdr:colOff>143518</xdr:colOff>
      <xdr:row>102</xdr:row>
      <xdr:rowOff>52088</xdr:rowOff>
    </xdr:from>
    <xdr:ext cx="405111" cy="259045"/>
    <xdr:sp macro="" textlink="">
      <xdr:nvSpPr>
        <xdr:cNvPr id="299"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33020</xdr:rowOff>
    </xdr:from>
    <xdr:to>
      <xdr:col>15</xdr:col>
      <xdr:colOff>231775</xdr:colOff>
      <xdr:row>104</xdr:row>
      <xdr:rowOff>134620</xdr:rowOff>
    </xdr:to>
    <xdr:sp macro="" textlink="">
      <xdr:nvSpPr>
        <xdr:cNvPr id="337" name="円/楕円 336"/>
        <xdr:cNvSpPr/>
      </xdr:nvSpPr>
      <xdr:spPr>
        <a:xfrm>
          <a:off x="10426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55897</xdr:rowOff>
    </xdr:from>
    <xdr:ext cx="469744" cy="259045"/>
    <xdr:sp macro="" textlink="">
      <xdr:nvSpPr>
        <xdr:cNvPr id="338" name="【市民会館】&#10;一人当たり面積該当値テキスト"/>
        <xdr:cNvSpPr txBox="1"/>
      </xdr:nvSpPr>
      <xdr:spPr>
        <a:xfrm>
          <a:off x="105664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120666</xdr:rowOff>
    </xdr:from>
    <xdr:ext cx="469744" cy="259045"/>
    <xdr:sp macro="" textlink="">
      <xdr:nvSpPr>
        <xdr:cNvPr id="339"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8" name="テキスト ボックス 35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62" name="直線コネクタ 361"/>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3"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4" name="直線コネクタ 363"/>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5"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66" name="直線コネクタ 365"/>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67"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68" name="フローチャート : 判断 367"/>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69" name="フローチャート : 判断 368"/>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128270</xdr:rowOff>
    </xdr:from>
    <xdr:to>
      <xdr:col>23</xdr:col>
      <xdr:colOff>568325</xdr:colOff>
      <xdr:row>34</xdr:row>
      <xdr:rowOff>58420</xdr:rowOff>
    </xdr:to>
    <xdr:sp macro="" textlink="">
      <xdr:nvSpPr>
        <xdr:cNvPr id="375" name="円/楕円 374"/>
        <xdr:cNvSpPr/>
      </xdr:nvSpPr>
      <xdr:spPr>
        <a:xfrm>
          <a:off x="16268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81297</xdr:rowOff>
    </xdr:from>
    <xdr:ext cx="405111" cy="259045"/>
    <xdr:sp macro="" textlink="">
      <xdr:nvSpPr>
        <xdr:cNvPr id="376" name="【一般廃棄物処理施設】&#10;有形固定資産減価償却率該当値テキスト"/>
        <xdr:cNvSpPr txBox="1"/>
      </xdr:nvSpPr>
      <xdr:spPr>
        <a:xfrm>
          <a:off x="164084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13225</xdr:rowOff>
    </xdr:from>
    <xdr:ext cx="405111" cy="259045"/>
    <xdr:sp macro="" textlink="">
      <xdr:nvSpPr>
        <xdr:cNvPr id="377"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8" name="直線コネクタ 3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9" name="テキスト ボックス 38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0" name="直線コネクタ 3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1" name="テキスト ボックス 39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3" name="テキスト ボックス 3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4" name="直線コネクタ 3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5" name="テキスト ボックス 39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6" name="直線コネクタ 3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7" name="テキスト ボックス 39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9" name="テキスト ボックス 3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1" name="直線コネクタ 400"/>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2"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3" name="直線コネクタ 402"/>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4"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5" name="直線コネクタ 404"/>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46341</xdr:rowOff>
    </xdr:from>
    <xdr:ext cx="534377" cy="259045"/>
    <xdr:sp macro="" textlink="">
      <xdr:nvSpPr>
        <xdr:cNvPr id="406" name="【一般廃棄物処理施設】&#10;一人当たり有形固定資産（償却資産）額平均値テキスト"/>
        <xdr:cNvSpPr txBox="1"/>
      </xdr:nvSpPr>
      <xdr:spPr>
        <a:xfrm>
          <a:off x="22250400" y="6561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7" name="フローチャート : 判断 406"/>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08" name="フローチャート : 判断 407"/>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72941</xdr:rowOff>
    </xdr:from>
    <xdr:to>
      <xdr:col>32</xdr:col>
      <xdr:colOff>238125</xdr:colOff>
      <xdr:row>41</xdr:row>
      <xdr:rowOff>3091</xdr:rowOff>
    </xdr:to>
    <xdr:sp macro="" textlink="">
      <xdr:nvSpPr>
        <xdr:cNvPr id="414" name="円/楕円 413"/>
        <xdr:cNvSpPr/>
      </xdr:nvSpPr>
      <xdr:spPr>
        <a:xfrm>
          <a:off x="22110700" y="69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51368</xdr:rowOff>
    </xdr:from>
    <xdr:ext cx="534377" cy="259045"/>
    <xdr:sp macro="" textlink="">
      <xdr:nvSpPr>
        <xdr:cNvPr id="415" name="【一般廃棄物処理施設】&#10;一人当たり有形固定資産（償却資産）額該当値テキスト"/>
        <xdr:cNvSpPr txBox="1"/>
      </xdr:nvSpPr>
      <xdr:spPr>
        <a:xfrm>
          <a:off x="22250400" y="69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33,761</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144281</xdr:rowOff>
    </xdr:from>
    <xdr:ext cx="534377" cy="259045"/>
    <xdr:sp macro="" textlink="">
      <xdr:nvSpPr>
        <xdr:cNvPr id="416"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7" name="テキスト ボックス 4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39" name="直線コネクタ 43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1" name="直線コネクタ 44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3" name="直線コネクタ 44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4"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5" name="フローチャート : 判断 44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6" name="フローチャート : 判断 445"/>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166370</xdr:rowOff>
    </xdr:from>
    <xdr:to>
      <xdr:col>23</xdr:col>
      <xdr:colOff>568325</xdr:colOff>
      <xdr:row>56</xdr:row>
      <xdr:rowOff>96520</xdr:rowOff>
    </xdr:to>
    <xdr:sp macro="" textlink="">
      <xdr:nvSpPr>
        <xdr:cNvPr id="452" name="円/楕円 451"/>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119397</xdr:rowOff>
    </xdr:from>
    <xdr:ext cx="405111" cy="259045"/>
    <xdr:sp macro="" textlink="">
      <xdr:nvSpPr>
        <xdr:cNvPr id="453" name="【保健センター・保健所】&#10;有形固定資産減価償却率該当値テキスト"/>
        <xdr:cNvSpPr txBox="1"/>
      </xdr:nvSpPr>
      <xdr:spPr>
        <a:xfrm>
          <a:off x="16408400"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62755</xdr:rowOff>
    </xdr:from>
    <xdr:ext cx="405111" cy="259045"/>
    <xdr:sp macro="" textlink="">
      <xdr:nvSpPr>
        <xdr:cNvPr id="454"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6" name="直線コネクタ 475"/>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7"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78" name="直線コネクタ 47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79"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80" name="直線コネクタ 479"/>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481" name="【保健センター・保健所】&#10;一人当たり面積平均値テキスト"/>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2" name="フローチャート : 判断 481"/>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83" name="フローチャート : 判断 482"/>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8636</xdr:rowOff>
    </xdr:from>
    <xdr:to>
      <xdr:col>32</xdr:col>
      <xdr:colOff>238125</xdr:colOff>
      <xdr:row>62</xdr:row>
      <xdr:rowOff>110236</xdr:rowOff>
    </xdr:to>
    <xdr:sp macro="" textlink="">
      <xdr:nvSpPr>
        <xdr:cNvPr id="489" name="円/楕円 488"/>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158513</xdr:rowOff>
    </xdr:from>
    <xdr:ext cx="469744" cy="259045"/>
    <xdr:sp macro="" textlink="">
      <xdr:nvSpPr>
        <xdr:cNvPr id="490" name="【保健センター・保健所】&#10;一人当たり面積該当値テキスト"/>
        <xdr:cNvSpPr txBox="1"/>
      </xdr:nvSpPr>
      <xdr:spPr>
        <a:xfrm>
          <a:off x="222504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78757</xdr:rowOff>
    </xdr:from>
    <xdr:ext cx="469744" cy="259045"/>
    <xdr:sp macro="" textlink="">
      <xdr:nvSpPr>
        <xdr:cNvPr id="491"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2" name="テキスト ボックス 5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4" name="テキスト ボックス 51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6" name="直線コネクタ 515"/>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7"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18" name="直線コネクタ 517"/>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19"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0" name="直線コネクタ 519"/>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1"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2" name="フローチャート : 判断 521"/>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3" name="フローチャート : 判断 52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33020</xdr:rowOff>
    </xdr:from>
    <xdr:to>
      <xdr:col>23</xdr:col>
      <xdr:colOff>568325</xdr:colOff>
      <xdr:row>82</xdr:row>
      <xdr:rowOff>134620</xdr:rowOff>
    </xdr:to>
    <xdr:sp macro="" textlink="">
      <xdr:nvSpPr>
        <xdr:cNvPr id="529" name="円/楕円 528"/>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55897</xdr:rowOff>
    </xdr:from>
    <xdr:ext cx="405111" cy="259045"/>
    <xdr:sp macro="" textlink="">
      <xdr:nvSpPr>
        <xdr:cNvPr id="530" name="【消防施設】&#10;有形固定資産減価償却率該当値テキスト"/>
        <xdr:cNvSpPr txBox="1"/>
      </xdr:nvSpPr>
      <xdr:spPr>
        <a:xfrm>
          <a:off x="164084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36847</xdr:rowOff>
    </xdr:from>
    <xdr:ext cx="405111" cy="259045"/>
    <xdr:sp macro="" textlink="">
      <xdr:nvSpPr>
        <xdr:cNvPr id="531"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2" name="直線コネクタ 5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3" name="テキスト ボックス 5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4" name="直線コネクタ 5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5" name="テキスト ボックス 5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6" name="直線コネクタ 5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7" name="テキスト ボックス 5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8" name="直線コネクタ 5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9" name="テキスト ボックス 5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0" name="直線コネクタ 5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1" name="テキスト ボックス 5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2" name="直線コネクタ 5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3" name="テキスト ボックス 5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7" name="直線コネクタ 55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5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59" name="直線コネクタ 55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1" name="直線コネクタ 56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94541</xdr:rowOff>
    </xdr:from>
    <xdr:ext cx="469744" cy="259045"/>
    <xdr:sp macro="" textlink="">
      <xdr:nvSpPr>
        <xdr:cNvPr id="562" name="【消防施設】&#10;一人当たり面積平均値テキスト"/>
        <xdr:cNvSpPr txBox="1"/>
      </xdr:nvSpPr>
      <xdr:spPr>
        <a:xfrm>
          <a:off x="22250400" y="1381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3" name="フローチャート : 判断 56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4" name="フローチャート : 判断 563"/>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82550</xdr:rowOff>
    </xdr:from>
    <xdr:to>
      <xdr:col>32</xdr:col>
      <xdr:colOff>238125</xdr:colOff>
      <xdr:row>82</xdr:row>
      <xdr:rowOff>12700</xdr:rowOff>
    </xdr:to>
    <xdr:sp macro="" textlink="">
      <xdr:nvSpPr>
        <xdr:cNvPr id="570" name="円/楕円 569"/>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60977</xdr:rowOff>
    </xdr:from>
    <xdr:ext cx="469744" cy="259045"/>
    <xdr:sp macro="" textlink="">
      <xdr:nvSpPr>
        <xdr:cNvPr id="571" name="【消防施設】&#10;一人当たり面積該当値テキスト"/>
        <xdr:cNvSpPr txBox="1"/>
      </xdr:nvSpPr>
      <xdr:spPr>
        <a:xfrm>
          <a:off x="22250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113591</xdr:rowOff>
    </xdr:from>
    <xdr:ext cx="469744" cy="259045"/>
    <xdr:sp macro="" textlink="">
      <xdr:nvSpPr>
        <xdr:cNvPr id="572"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4" name="テキスト ボックス 5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2" name="テキスト ボックス 5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6" name="直線コネクタ 595"/>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7"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98" name="直線コネクタ 597"/>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99"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0" name="直線コネクタ 599"/>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1"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2" name="フローチャート : 判断 601"/>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3" name="フローチャート : 判断 602"/>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42545</xdr:rowOff>
    </xdr:from>
    <xdr:to>
      <xdr:col>23</xdr:col>
      <xdr:colOff>568325</xdr:colOff>
      <xdr:row>100</xdr:row>
      <xdr:rowOff>144145</xdr:rowOff>
    </xdr:to>
    <xdr:sp macro="" textlink="">
      <xdr:nvSpPr>
        <xdr:cNvPr id="609" name="円/楕円 608"/>
        <xdr:cNvSpPr/>
      </xdr:nvSpPr>
      <xdr:spPr>
        <a:xfrm>
          <a:off x="162687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128922</xdr:rowOff>
    </xdr:from>
    <xdr:ext cx="405111" cy="259045"/>
    <xdr:sp macro="" textlink="">
      <xdr:nvSpPr>
        <xdr:cNvPr id="610" name="【庁舎】&#10;有形固定資産減価償却率該当値テキスト"/>
        <xdr:cNvSpPr txBox="1"/>
      </xdr:nvSpPr>
      <xdr:spPr>
        <a:xfrm>
          <a:off x="16408400" y="1710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93997</xdr:rowOff>
    </xdr:from>
    <xdr:ext cx="405111" cy="259045"/>
    <xdr:sp macro="" textlink="">
      <xdr:nvSpPr>
        <xdr:cNvPr id="611"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2" name="テキスト ボックス 6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4" name="直線コネクタ 633"/>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5"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6" name="直線コネクタ 635"/>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7"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38" name="直線コネクタ 637"/>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66564</xdr:rowOff>
    </xdr:from>
    <xdr:ext cx="469744" cy="259045"/>
    <xdr:sp macro="" textlink="">
      <xdr:nvSpPr>
        <xdr:cNvPr id="639" name="【庁舎】&#10;一人当たり面積平均値テキスト"/>
        <xdr:cNvSpPr txBox="1"/>
      </xdr:nvSpPr>
      <xdr:spPr>
        <a:xfrm>
          <a:off x="22250400" y="1772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40" name="フローチャート : 判断 639"/>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41" name="フローチャート : 判断 64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80263</xdr:rowOff>
    </xdr:from>
    <xdr:to>
      <xdr:col>32</xdr:col>
      <xdr:colOff>238125</xdr:colOff>
      <xdr:row>107</xdr:row>
      <xdr:rowOff>10413</xdr:rowOff>
    </xdr:to>
    <xdr:sp macro="" textlink="">
      <xdr:nvSpPr>
        <xdr:cNvPr id="647" name="円/楕円 646"/>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58690</xdr:rowOff>
    </xdr:from>
    <xdr:ext cx="469744" cy="259045"/>
    <xdr:sp macro="" textlink="">
      <xdr:nvSpPr>
        <xdr:cNvPr id="648" name="【庁舎】&#10;一人当たり面積該当値テキスト"/>
        <xdr:cNvSpPr txBox="1"/>
      </xdr:nvSpPr>
      <xdr:spPr>
        <a:xfrm>
          <a:off x="222504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63516</xdr:rowOff>
    </xdr:from>
    <xdr:ext cx="469744" cy="259045"/>
    <xdr:sp macro="" textlink="">
      <xdr:nvSpPr>
        <xdr:cNvPr id="649"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有形固定資産減価償却率は、体育館、保健センター、庁舎で高い比率となっている。なかでも比率の高い体育館については、平成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年度より市民体育館の非構造部材耐震化工事を行い、長寿命化を図っていく。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保健センターは建築から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年、庁舎は、平成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年度に本庁舎の耐震補強工事を実施しているが、建築から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年が経過しているため、設備等を含め、必要な老朽化対策を実施していく。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一人当たり面積で見ると、市民会館を除くすべての施設で類似団体平均を下回っている。今後も老朽化に伴う維持管理経費の増加に留意しつつ、必要な規模を維持していく。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50,878
149.67
21,783,368
21,123,226
558,200
11,840,359
16,994,783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須坂市の市民一人あたりの市税収入は県内</a:t>
          </a:r>
          <a:r>
            <a:rPr kumimoji="1" lang="en-US" altLang="ja-JP" sz="1200">
              <a:latin typeface="ＭＳ Ｐゴシック"/>
            </a:rPr>
            <a:t>19</a:t>
          </a:r>
          <a:r>
            <a:rPr kumimoji="1" lang="ja-JP" altLang="en-US" sz="1200">
              <a:latin typeface="ＭＳ Ｐゴシック"/>
            </a:rPr>
            <a:t>市中</a:t>
          </a:r>
          <a:r>
            <a:rPr kumimoji="1" lang="en-US" altLang="ja-JP" sz="1200">
              <a:latin typeface="ＭＳ Ｐゴシック"/>
            </a:rPr>
            <a:t>18</a:t>
          </a:r>
          <a:r>
            <a:rPr kumimoji="1" lang="ja-JP" altLang="en-US" sz="1200">
              <a:latin typeface="ＭＳ Ｐゴシック"/>
            </a:rPr>
            <a:t>位であり、他市に比べて一般財源の中心である市税が少ない状況である。また、総面積のうち約７割を山林が占めており、最も安定的な税目である固定資産税が少ないことなどから、従来から財政基盤が弱い傾向がある。ここ数年においては指数に大きな変更はなく、全国・県・類似団体平均は上回っている。</a:t>
          </a:r>
          <a:r>
            <a:rPr kumimoji="1" lang="en-US" altLang="ja-JP" sz="1200">
              <a:latin typeface="ＭＳ Ｐゴシック"/>
            </a:rPr>
            <a:t>H28</a:t>
          </a:r>
          <a:r>
            <a:rPr kumimoji="1" lang="ja-JP" altLang="en-US" sz="1200">
              <a:latin typeface="ＭＳ Ｐゴシック"/>
            </a:rPr>
            <a:t>年度は軽自動車税や地方消費税交付金の増等による基準財政収入額の伸びにより</a:t>
          </a:r>
          <a:r>
            <a:rPr kumimoji="1" lang="en-US" altLang="ja-JP" sz="1200">
              <a:latin typeface="ＭＳ Ｐゴシック"/>
            </a:rPr>
            <a:t>0.01</a:t>
          </a:r>
          <a:r>
            <a:rPr kumimoji="1" lang="ja-JP" altLang="en-US" sz="1200">
              <a:latin typeface="ＭＳ Ｐゴシック"/>
            </a:rPr>
            <a:t>ポイント改善している。引き続き行財政改革第４次チャレンジプランにおいて、収納率の向上等歳入の確保に取り組むとしている。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136525</xdr:rowOff>
    </xdr:to>
    <xdr:cxnSp macro="">
      <xdr:nvCxnSpPr>
        <xdr:cNvPr id="74" name="直線コネクタ 73"/>
        <xdr:cNvCxnSpPr/>
      </xdr:nvCxnSpPr>
      <xdr:spPr>
        <a:xfrm flipV="1">
          <a:off x="2336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136525</xdr:rowOff>
    </xdr:to>
    <xdr:cxnSp macro="">
      <xdr:nvCxnSpPr>
        <xdr:cNvPr id="77" name="直線コネクタ 76"/>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8"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経常的支出に充当した一般財源は、維持補修費や繰出金が増加したものの、人件費や物件費が減少したため対前年度比</a:t>
          </a:r>
          <a:r>
            <a:rPr kumimoji="1" lang="en-US" altLang="ja-JP" sz="1300">
              <a:latin typeface="ＭＳ Ｐゴシック"/>
            </a:rPr>
            <a:t>1.1</a:t>
          </a:r>
          <a:r>
            <a:rPr kumimoji="1" lang="ja-JP" altLang="en-US" sz="1300">
              <a:latin typeface="ＭＳ Ｐゴシック"/>
            </a:rPr>
            <a:t>％減少した。しかしながら経常的収入（一般財源）については、臨時財政対策債や地方交付税などが減少しており対前年度比</a:t>
          </a:r>
          <a:r>
            <a:rPr kumimoji="1" lang="en-US" altLang="ja-JP" sz="1300">
              <a:latin typeface="ＭＳ Ｐゴシック"/>
            </a:rPr>
            <a:t>1.6</a:t>
          </a:r>
          <a:r>
            <a:rPr kumimoji="1" lang="ja-JP" altLang="en-US" sz="1300">
              <a:latin typeface="ＭＳ Ｐゴシック"/>
            </a:rPr>
            <a:t>％減少したことにより、経常収支比率は対前年度比</a:t>
          </a:r>
          <a:r>
            <a:rPr kumimoji="1" lang="en-US" altLang="ja-JP" sz="1300">
              <a:latin typeface="ＭＳ Ｐゴシック"/>
            </a:rPr>
            <a:t>0.5</a:t>
          </a:r>
          <a:r>
            <a:rPr kumimoji="1" lang="ja-JP" altLang="en-US" sz="1300">
              <a:latin typeface="ＭＳ Ｐゴシック"/>
            </a:rPr>
            <a:t>％増加となった。県・類似団体平均を下回り、全国平均と同率である。</a:t>
          </a:r>
          <a:r>
            <a:rPr kumimoji="1" lang="en-US" altLang="ja-JP" sz="1300">
              <a:latin typeface="ＭＳ Ｐゴシック"/>
            </a:rPr>
            <a:t>H28</a:t>
          </a:r>
          <a:r>
            <a:rPr kumimoji="1" lang="ja-JP" altLang="en-US" sz="1300">
              <a:latin typeface="ＭＳ Ｐゴシック"/>
            </a:rPr>
            <a:t>年度の比率は県内</a:t>
          </a:r>
          <a:r>
            <a:rPr kumimoji="1" lang="en-US" altLang="ja-JP" sz="1300">
              <a:latin typeface="ＭＳ Ｐゴシック"/>
            </a:rPr>
            <a:t>19</a:t>
          </a:r>
          <a:r>
            <a:rPr kumimoji="1" lang="ja-JP" altLang="en-US" sz="1300">
              <a:latin typeface="ＭＳ Ｐゴシック"/>
            </a:rPr>
            <a:t>市中</a:t>
          </a:r>
          <a:r>
            <a:rPr kumimoji="1" lang="en-US" altLang="ja-JP" sz="1300">
              <a:latin typeface="ＭＳ Ｐゴシック"/>
            </a:rPr>
            <a:t>18</a:t>
          </a:r>
          <a:r>
            <a:rPr kumimoji="1" lang="ja-JP" altLang="en-US" sz="1300">
              <a:latin typeface="ＭＳ Ｐゴシック"/>
            </a:rPr>
            <a:t>位である。</a:t>
          </a:r>
          <a:endParaRPr kumimoji="1" lang="en-US" altLang="ja-JP" sz="1300">
            <a:latin typeface="ＭＳ Ｐゴシック"/>
          </a:endParaRPr>
        </a:p>
        <a:p>
          <a:r>
            <a:rPr kumimoji="1" lang="ja-JP" altLang="en-US" sz="1300">
              <a:latin typeface="ＭＳ Ｐゴシック"/>
            </a:rPr>
            <a:t>　今後も、行財政改革第４次チャレンジプランに基づき、事務事業の見直しなどによる経常経費の削減や歳入の増に取り組む。</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23283</xdr:rowOff>
    </xdr:to>
    <xdr:cxnSp macro="">
      <xdr:nvCxnSpPr>
        <xdr:cNvPr id="131" name="直線コネクタ 130"/>
        <xdr:cNvCxnSpPr/>
      </xdr:nvCxnSpPr>
      <xdr:spPr>
        <a:xfrm>
          <a:off x="4114800" y="1095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63</xdr:row>
      <xdr:rowOff>154517</xdr:rowOff>
    </xdr:to>
    <xdr:cxnSp macro="">
      <xdr:nvCxnSpPr>
        <xdr:cNvPr id="134" name="直線コネクタ 133"/>
        <xdr:cNvCxnSpPr/>
      </xdr:nvCxnSpPr>
      <xdr:spPr>
        <a:xfrm>
          <a:off x="3225800" y="1094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146473</xdr:rowOff>
    </xdr:to>
    <xdr:cxnSp macro="">
      <xdr:nvCxnSpPr>
        <xdr:cNvPr id="137" name="直線コネクタ 136"/>
        <xdr:cNvCxnSpPr/>
      </xdr:nvCxnSpPr>
      <xdr:spPr>
        <a:xfrm>
          <a:off x="2336800" y="107226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57996</xdr:rowOff>
    </xdr:to>
    <xdr:cxnSp macro="">
      <xdr:nvCxnSpPr>
        <xdr:cNvPr id="140" name="直線コネクタ 139"/>
        <xdr:cNvCxnSpPr/>
      </xdr:nvCxnSpPr>
      <xdr:spPr>
        <a:xfrm flipV="1">
          <a:off x="1447800" y="107226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50" name="円/楕円 149"/>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116010</xdr:rowOff>
    </xdr:from>
    <xdr:ext cx="762000" cy="259045"/>
    <xdr:sp macro="" textlink="">
      <xdr:nvSpPr>
        <xdr:cNvPr id="151"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3" name="テキスト ボックス 15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4" name="円/楕円 153"/>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55" name="テキスト ボックス 154"/>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6" name="円/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7" name="テキスト ボックス 156"/>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58" name="円/楕円 157"/>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59" name="テキスト ボックス 158"/>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人勧実施による人件費の増加、賃金等の増加に伴う物件費の増加及び大雪による除雪経費の増加などにより、人口１人当たり決算額は増加となった。</a:t>
          </a:r>
          <a:endParaRPr kumimoji="1" lang="en-US" altLang="ja-JP" sz="1300">
            <a:latin typeface="ＭＳ Ｐゴシック"/>
          </a:endParaRPr>
        </a:p>
        <a:p>
          <a:r>
            <a:rPr kumimoji="1" lang="ja-JP" altLang="en-US" sz="1300">
              <a:latin typeface="ＭＳ Ｐゴシック"/>
            </a:rPr>
            <a:t>　全国・県・類似団体平均を上回っており、特に人件費と物件費は近隣町村の消防業務を受託しているなどの特殊要因によるところが大きい。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94864</xdr:rowOff>
    </xdr:from>
    <xdr:to>
      <xdr:col>7</xdr:col>
      <xdr:colOff>152400</xdr:colOff>
      <xdr:row>84</xdr:row>
      <xdr:rowOff>120169</xdr:rowOff>
    </xdr:to>
    <xdr:cxnSp macro="">
      <xdr:nvCxnSpPr>
        <xdr:cNvPr id="194" name="直線コネクタ 193"/>
        <xdr:cNvCxnSpPr/>
      </xdr:nvCxnSpPr>
      <xdr:spPr>
        <a:xfrm>
          <a:off x="4114800" y="14496664"/>
          <a:ext cx="8382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92411</xdr:rowOff>
    </xdr:from>
    <xdr:to>
      <xdr:col>6</xdr:col>
      <xdr:colOff>0</xdr:colOff>
      <xdr:row>84</xdr:row>
      <xdr:rowOff>94864</xdr:rowOff>
    </xdr:to>
    <xdr:cxnSp macro="">
      <xdr:nvCxnSpPr>
        <xdr:cNvPr id="197" name="直線コネクタ 196"/>
        <xdr:cNvCxnSpPr/>
      </xdr:nvCxnSpPr>
      <xdr:spPr>
        <a:xfrm>
          <a:off x="3225800" y="14494211"/>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63881</xdr:rowOff>
    </xdr:from>
    <xdr:to>
      <xdr:col>4</xdr:col>
      <xdr:colOff>482600</xdr:colOff>
      <xdr:row>84</xdr:row>
      <xdr:rowOff>92411</xdr:rowOff>
    </xdr:to>
    <xdr:cxnSp macro="">
      <xdr:nvCxnSpPr>
        <xdr:cNvPr id="200" name="直線コネクタ 199"/>
        <xdr:cNvCxnSpPr/>
      </xdr:nvCxnSpPr>
      <xdr:spPr>
        <a:xfrm>
          <a:off x="2336800" y="14465681"/>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56691</xdr:rowOff>
    </xdr:from>
    <xdr:to>
      <xdr:col>3</xdr:col>
      <xdr:colOff>279400</xdr:colOff>
      <xdr:row>84</xdr:row>
      <xdr:rowOff>63881</xdr:rowOff>
    </xdr:to>
    <xdr:cxnSp macro="">
      <xdr:nvCxnSpPr>
        <xdr:cNvPr id="203" name="直線コネクタ 202"/>
        <xdr:cNvCxnSpPr/>
      </xdr:nvCxnSpPr>
      <xdr:spPr>
        <a:xfrm>
          <a:off x="1447800" y="14458491"/>
          <a:ext cx="8890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69369</xdr:rowOff>
    </xdr:from>
    <xdr:to>
      <xdr:col>7</xdr:col>
      <xdr:colOff>203200</xdr:colOff>
      <xdr:row>84</xdr:row>
      <xdr:rowOff>170969</xdr:rowOff>
    </xdr:to>
    <xdr:sp macro="" textlink="">
      <xdr:nvSpPr>
        <xdr:cNvPr id="213" name="円/楕円 212"/>
        <xdr:cNvSpPr/>
      </xdr:nvSpPr>
      <xdr:spPr>
        <a:xfrm>
          <a:off x="4902200" y="144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41446</xdr:rowOff>
    </xdr:from>
    <xdr:ext cx="762000" cy="259045"/>
    <xdr:sp macro="" textlink="">
      <xdr:nvSpPr>
        <xdr:cNvPr id="214" name="人件費・物件費等の状況該当値テキスト"/>
        <xdr:cNvSpPr txBox="1"/>
      </xdr:nvSpPr>
      <xdr:spPr>
        <a:xfrm>
          <a:off x="5041900" y="1444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44064</xdr:rowOff>
    </xdr:from>
    <xdr:to>
      <xdr:col>6</xdr:col>
      <xdr:colOff>50800</xdr:colOff>
      <xdr:row>84</xdr:row>
      <xdr:rowOff>145664</xdr:rowOff>
    </xdr:to>
    <xdr:sp macro="" textlink="">
      <xdr:nvSpPr>
        <xdr:cNvPr id="215" name="円/楕円 214"/>
        <xdr:cNvSpPr/>
      </xdr:nvSpPr>
      <xdr:spPr>
        <a:xfrm>
          <a:off x="4064000" y="144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155841</xdr:rowOff>
    </xdr:from>
    <xdr:ext cx="736600" cy="259045"/>
    <xdr:sp macro="" textlink="">
      <xdr:nvSpPr>
        <xdr:cNvPr id="216" name="テキスト ボックス 215"/>
        <xdr:cNvSpPr txBox="1"/>
      </xdr:nvSpPr>
      <xdr:spPr>
        <a:xfrm>
          <a:off x="3733800" y="1421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41611</xdr:rowOff>
    </xdr:from>
    <xdr:to>
      <xdr:col>4</xdr:col>
      <xdr:colOff>533400</xdr:colOff>
      <xdr:row>84</xdr:row>
      <xdr:rowOff>143211</xdr:rowOff>
    </xdr:to>
    <xdr:sp macro="" textlink="">
      <xdr:nvSpPr>
        <xdr:cNvPr id="217" name="円/楕円 216"/>
        <xdr:cNvSpPr/>
      </xdr:nvSpPr>
      <xdr:spPr>
        <a:xfrm>
          <a:off x="3175000" y="1444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127988</xdr:rowOff>
    </xdr:from>
    <xdr:ext cx="762000" cy="259045"/>
    <xdr:sp macro="" textlink="">
      <xdr:nvSpPr>
        <xdr:cNvPr id="218" name="テキスト ボックス 217"/>
        <xdr:cNvSpPr txBox="1"/>
      </xdr:nvSpPr>
      <xdr:spPr>
        <a:xfrm>
          <a:off x="2844800" y="1452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136,226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13081</xdr:rowOff>
    </xdr:from>
    <xdr:to>
      <xdr:col>3</xdr:col>
      <xdr:colOff>330200</xdr:colOff>
      <xdr:row>84</xdr:row>
      <xdr:rowOff>114681</xdr:rowOff>
    </xdr:to>
    <xdr:sp macro="" textlink="">
      <xdr:nvSpPr>
        <xdr:cNvPr id="219" name="円/楕円 218"/>
        <xdr:cNvSpPr/>
      </xdr:nvSpPr>
      <xdr:spPr>
        <a:xfrm>
          <a:off x="2286000" y="144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99458</xdr:rowOff>
    </xdr:from>
    <xdr:ext cx="762000" cy="259045"/>
    <xdr:sp macro="" textlink="">
      <xdr:nvSpPr>
        <xdr:cNvPr id="220" name="テキスト ボックス 219"/>
        <xdr:cNvSpPr txBox="1"/>
      </xdr:nvSpPr>
      <xdr:spPr>
        <a:xfrm>
          <a:off x="1955800" y="145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132,679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5891</xdr:rowOff>
    </xdr:from>
    <xdr:to>
      <xdr:col>2</xdr:col>
      <xdr:colOff>127000</xdr:colOff>
      <xdr:row>84</xdr:row>
      <xdr:rowOff>107491</xdr:rowOff>
    </xdr:to>
    <xdr:sp macro="" textlink="">
      <xdr:nvSpPr>
        <xdr:cNvPr id="221" name="円/楕円 220"/>
        <xdr:cNvSpPr/>
      </xdr:nvSpPr>
      <xdr:spPr>
        <a:xfrm>
          <a:off x="1397000" y="144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92268</xdr:rowOff>
    </xdr:from>
    <xdr:ext cx="762000" cy="259045"/>
    <xdr:sp macro="" textlink="">
      <xdr:nvSpPr>
        <xdr:cNvPr id="222" name="テキスト ボックス 221"/>
        <xdr:cNvSpPr txBox="1"/>
      </xdr:nvSpPr>
      <xdr:spPr>
        <a:xfrm>
          <a:off x="1066800" y="144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行財政改革第４次チャレンジプランに基づく人件費の削減や、職員年齢構成の改善を行っている。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は国家公務員の給与費削減の影響によりラスパイレス指数は高いが、</a:t>
          </a:r>
          <a:r>
            <a:rPr kumimoji="1" lang="en-US" altLang="ja-JP" sz="1300">
              <a:latin typeface="ＭＳ Ｐゴシック"/>
            </a:rPr>
            <a:t>H25</a:t>
          </a:r>
          <a:r>
            <a:rPr kumimoji="1" lang="ja-JP" altLang="en-US" sz="1300">
              <a:latin typeface="ＭＳ Ｐゴシック"/>
            </a:rPr>
            <a:t>年度は国家公務員と同等の給与費削減措置を行った。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年度については、給料表上の引上率の相違と経験年数階層の変動において</a:t>
          </a:r>
          <a:r>
            <a:rPr kumimoji="1" lang="en-US" altLang="ja-JP" sz="1300">
              <a:latin typeface="ＭＳ Ｐゴシック"/>
            </a:rPr>
            <a:t>0.4</a:t>
          </a:r>
          <a:r>
            <a:rPr kumimoji="1" lang="ja-JP" altLang="en-US" sz="1300">
              <a:latin typeface="ＭＳ Ｐゴシック"/>
            </a:rPr>
            <a:t>上昇しているが、採用・退職の職員構成の変動において</a:t>
          </a:r>
          <a:r>
            <a:rPr kumimoji="1" lang="en-US" altLang="ja-JP" sz="1300">
              <a:latin typeface="ＭＳ Ｐゴシック"/>
            </a:rPr>
            <a:t>0.5</a:t>
          </a:r>
          <a:r>
            <a:rPr kumimoji="1" lang="ja-JP" altLang="en-US" sz="1300">
              <a:latin typeface="ＭＳ Ｐゴシック"/>
            </a:rPr>
            <a:t>減少しており全体では</a:t>
          </a:r>
          <a:r>
            <a:rPr kumimoji="1" lang="en-US" altLang="ja-JP" sz="1300">
              <a:latin typeface="ＭＳ Ｐゴシック"/>
            </a:rPr>
            <a:t>0.1</a:t>
          </a:r>
          <a:r>
            <a:rPr kumimoji="1" lang="ja-JP" altLang="en-US" sz="1300">
              <a:latin typeface="ＭＳ Ｐゴシック"/>
            </a:rPr>
            <a:t>減少している。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156332</xdr:rowOff>
    </xdr:to>
    <xdr:cxnSp macro="">
      <xdr:nvCxnSpPr>
        <xdr:cNvPr id="258" name="直線コネクタ 257"/>
        <xdr:cNvCxnSpPr/>
      </xdr:nvCxnSpPr>
      <xdr:spPr>
        <a:xfrm flipV="1">
          <a:off x="16179800" y="143751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83</xdr:row>
      <xdr:rowOff>156332</xdr:rowOff>
    </xdr:to>
    <xdr:cxnSp macro="">
      <xdr:nvCxnSpPr>
        <xdr:cNvPr id="261" name="直線コネクタ 260"/>
        <xdr:cNvCxnSpPr/>
      </xdr:nvCxnSpPr>
      <xdr:spPr>
        <a:xfrm>
          <a:off x="15290800" y="14386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83</xdr:row>
      <xdr:rowOff>156332</xdr:rowOff>
    </xdr:to>
    <xdr:cxnSp macro="">
      <xdr:nvCxnSpPr>
        <xdr:cNvPr id="264" name="直線コネクタ 263"/>
        <xdr:cNvCxnSpPr/>
      </xdr:nvCxnSpPr>
      <xdr:spPr>
        <a:xfrm>
          <a:off x="14401800" y="143637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23888</xdr:rowOff>
    </xdr:to>
    <xdr:cxnSp macro="">
      <xdr:nvCxnSpPr>
        <xdr:cNvPr id="267" name="直線コネクタ 266"/>
        <xdr:cNvCxnSpPr/>
      </xdr:nvCxnSpPr>
      <xdr:spPr>
        <a:xfrm flipV="1">
          <a:off x="13512800" y="14363700"/>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8"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9" name="円/楕円 278"/>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0" name="テキスト ボックス 279"/>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2" name="テキスト ボックス 281"/>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3" name="円/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4" name="テキスト ボックス 283"/>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これまで定員適正化計画や市の総合計画前期基本計画に基づき職員の削減を実施してきた。</a:t>
          </a:r>
          <a:r>
            <a:rPr kumimoji="1" lang="en-US" altLang="ja-JP" sz="1300">
              <a:latin typeface="ＭＳ Ｐゴシック"/>
            </a:rPr>
            <a:t>H28</a:t>
          </a:r>
          <a:r>
            <a:rPr kumimoji="1" lang="ja-JP" altLang="en-US" sz="1300">
              <a:latin typeface="ＭＳ Ｐゴシック"/>
            </a:rPr>
            <a:t>以降は後期基本計画に基づき５年間で</a:t>
          </a:r>
          <a:r>
            <a:rPr kumimoji="1" lang="en-US" altLang="ja-JP" sz="1300">
              <a:latin typeface="ＭＳ Ｐゴシック"/>
            </a:rPr>
            <a:t>3.3</a:t>
          </a:r>
          <a:r>
            <a:rPr kumimoji="1" lang="ja-JP" altLang="en-US" sz="1300">
              <a:latin typeface="ＭＳ Ｐゴシック"/>
            </a:rPr>
            <a:t>％（</a:t>
          </a:r>
          <a:r>
            <a:rPr kumimoji="1" lang="en-US" altLang="ja-JP" sz="1300">
              <a:latin typeface="ＭＳ Ｐゴシック"/>
            </a:rPr>
            <a:t>16</a:t>
          </a:r>
          <a:r>
            <a:rPr kumimoji="1" lang="ja-JP" altLang="en-US" sz="1300">
              <a:latin typeface="ＭＳ Ｐゴシック"/>
            </a:rPr>
            <a:t>人）削減を目標に職員数の適正化に取り組んでいく。</a:t>
          </a:r>
          <a:endParaRPr kumimoji="1" lang="en-US" altLang="ja-JP" sz="1300">
            <a:latin typeface="ＭＳ Ｐゴシック"/>
          </a:endParaRPr>
        </a:p>
        <a:p>
          <a:r>
            <a:rPr kumimoji="1" lang="ja-JP" altLang="en-US" sz="1300">
              <a:latin typeface="ＭＳ Ｐゴシック"/>
            </a:rPr>
            <a:t>　当市においては、近隣町村の消防業務を受託しているなどの特殊要因があるため、全国・県・類似団体平均を上回っている。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75716</xdr:rowOff>
    </xdr:from>
    <xdr:to>
      <xdr:col>24</xdr:col>
      <xdr:colOff>558800</xdr:colOff>
      <xdr:row>61</xdr:row>
      <xdr:rowOff>87206</xdr:rowOff>
    </xdr:to>
    <xdr:cxnSp macro="">
      <xdr:nvCxnSpPr>
        <xdr:cNvPr id="323" name="直線コネクタ 322"/>
        <xdr:cNvCxnSpPr/>
      </xdr:nvCxnSpPr>
      <xdr:spPr>
        <a:xfrm>
          <a:off x="16179800" y="1053416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73418</xdr:rowOff>
    </xdr:from>
    <xdr:to>
      <xdr:col>23</xdr:col>
      <xdr:colOff>406400</xdr:colOff>
      <xdr:row>61</xdr:row>
      <xdr:rowOff>75716</xdr:rowOff>
    </xdr:to>
    <xdr:cxnSp macro="">
      <xdr:nvCxnSpPr>
        <xdr:cNvPr id="326" name="直線コネクタ 325"/>
        <xdr:cNvCxnSpPr/>
      </xdr:nvCxnSpPr>
      <xdr:spPr>
        <a:xfrm>
          <a:off x="15290800" y="1053186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73418</xdr:rowOff>
    </xdr:from>
    <xdr:to>
      <xdr:col>22</xdr:col>
      <xdr:colOff>203200</xdr:colOff>
      <xdr:row>61</xdr:row>
      <xdr:rowOff>82610</xdr:rowOff>
    </xdr:to>
    <xdr:cxnSp macro="">
      <xdr:nvCxnSpPr>
        <xdr:cNvPr id="329" name="直線コネクタ 328"/>
        <xdr:cNvCxnSpPr/>
      </xdr:nvCxnSpPr>
      <xdr:spPr>
        <a:xfrm flipV="1">
          <a:off x="14401800" y="1053186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82610</xdr:rowOff>
    </xdr:from>
    <xdr:to>
      <xdr:col>21</xdr:col>
      <xdr:colOff>0</xdr:colOff>
      <xdr:row>61</xdr:row>
      <xdr:rowOff>92952</xdr:rowOff>
    </xdr:to>
    <xdr:cxnSp macro="">
      <xdr:nvCxnSpPr>
        <xdr:cNvPr id="332" name="直線コネクタ 331"/>
        <xdr:cNvCxnSpPr/>
      </xdr:nvCxnSpPr>
      <xdr:spPr>
        <a:xfrm flipV="1">
          <a:off x="13512800" y="105410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42" name="円/楕円 341"/>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8483</xdr:rowOff>
    </xdr:from>
    <xdr:ext cx="762000" cy="259045"/>
    <xdr:sp macro="" textlink="">
      <xdr:nvSpPr>
        <xdr:cNvPr id="343"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24916</xdr:rowOff>
    </xdr:from>
    <xdr:to>
      <xdr:col>23</xdr:col>
      <xdr:colOff>457200</xdr:colOff>
      <xdr:row>61</xdr:row>
      <xdr:rowOff>126516</xdr:rowOff>
    </xdr:to>
    <xdr:sp macro="" textlink="">
      <xdr:nvSpPr>
        <xdr:cNvPr id="344" name="円/楕円 343"/>
        <xdr:cNvSpPr/>
      </xdr:nvSpPr>
      <xdr:spPr>
        <a:xfrm>
          <a:off x="16129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111293</xdr:rowOff>
    </xdr:from>
    <xdr:ext cx="736600" cy="259045"/>
    <xdr:sp macro="" textlink="">
      <xdr:nvSpPr>
        <xdr:cNvPr id="345" name="テキスト ボックス 344"/>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22618</xdr:rowOff>
    </xdr:from>
    <xdr:to>
      <xdr:col>22</xdr:col>
      <xdr:colOff>254000</xdr:colOff>
      <xdr:row>61</xdr:row>
      <xdr:rowOff>124218</xdr:rowOff>
    </xdr:to>
    <xdr:sp macro="" textlink="">
      <xdr:nvSpPr>
        <xdr:cNvPr id="346" name="円/楕円 345"/>
        <xdr:cNvSpPr/>
      </xdr:nvSpPr>
      <xdr:spPr>
        <a:xfrm>
          <a:off x="15240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108995</xdr:rowOff>
    </xdr:from>
    <xdr:ext cx="762000" cy="259045"/>
    <xdr:sp macro="" textlink="">
      <xdr:nvSpPr>
        <xdr:cNvPr id="347" name="テキスト ボックス 346"/>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31810</xdr:rowOff>
    </xdr:from>
    <xdr:to>
      <xdr:col>21</xdr:col>
      <xdr:colOff>50800</xdr:colOff>
      <xdr:row>61</xdr:row>
      <xdr:rowOff>133410</xdr:rowOff>
    </xdr:to>
    <xdr:sp macro="" textlink="">
      <xdr:nvSpPr>
        <xdr:cNvPr id="348" name="円/楕円 347"/>
        <xdr:cNvSpPr/>
      </xdr:nvSpPr>
      <xdr:spPr>
        <a:xfrm>
          <a:off x="14351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118187</xdr:rowOff>
    </xdr:from>
    <xdr:ext cx="762000" cy="259045"/>
    <xdr:sp macro="" textlink="">
      <xdr:nvSpPr>
        <xdr:cNvPr id="349" name="テキスト ボックス 348"/>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42152</xdr:rowOff>
    </xdr:from>
    <xdr:to>
      <xdr:col>19</xdr:col>
      <xdr:colOff>533400</xdr:colOff>
      <xdr:row>61</xdr:row>
      <xdr:rowOff>143752</xdr:rowOff>
    </xdr:to>
    <xdr:sp macro="" textlink="">
      <xdr:nvSpPr>
        <xdr:cNvPr id="350" name="円/楕円 349"/>
        <xdr:cNvSpPr/>
      </xdr:nvSpPr>
      <xdr:spPr>
        <a:xfrm>
          <a:off x="13462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128529</xdr:rowOff>
    </xdr:from>
    <xdr:ext cx="762000" cy="259045"/>
    <xdr:sp macro="" textlink="">
      <xdr:nvSpPr>
        <xdr:cNvPr id="351" name="テキスト ボックス 350"/>
        <xdr:cNvSpPr txBox="1"/>
      </xdr:nvSpPr>
      <xdr:spPr>
        <a:xfrm>
          <a:off x="13131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分子は、元利償還金等が減少しているが、分母において標準税収入額等は増加しているものの、普通交付税と臨時財政対策債発行可能額が大きく減少しており、全体としては</a:t>
          </a:r>
          <a:r>
            <a:rPr kumimoji="1" lang="en-US" altLang="ja-JP" sz="1300">
              <a:latin typeface="ＭＳ Ｐゴシック"/>
            </a:rPr>
            <a:t>0.1</a:t>
          </a:r>
          <a:r>
            <a:rPr kumimoji="1" lang="ja-JP" altLang="en-US" sz="1300">
              <a:latin typeface="ＭＳ Ｐゴシック"/>
            </a:rPr>
            <a:t>％の増となった。類似団体平均は下回っているものの、全国・県平均は上回っている。</a:t>
          </a:r>
          <a:endParaRPr kumimoji="1" lang="en-US" altLang="ja-JP" sz="1300">
            <a:latin typeface="ＭＳ Ｐゴシック"/>
          </a:endParaRPr>
        </a:p>
        <a:p>
          <a:r>
            <a:rPr kumimoji="1" lang="ja-JP" altLang="en-US" sz="1300">
              <a:latin typeface="ＭＳ Ｐゴシック"/>
            </a:rPr>
            <a:t>　今後は元利償還金が増加見込みであるとともに、長野広域連合が発行した起債に対する負担金（準元利償還金）の増や普通交付税等の減少などにより、比率は増加していくと思われる。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3810</xdr:rowOff>
    </xdr:to>
    <xdr:cxnSp macro="">
      <xdr:nvCxnSpPr>
        <xdr:cNvPr id="383" name="直線コネクタ 382"/>
        <xdr:cNvCxnSpPr/>
      </xdr:nvCxnSpPr>
      <xdr:spPr>
        <a:xfrm>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40</xdr:row>
      <xdr:rowOff>165608</xdr:rowOff>
    </xdr:to>
    <xdr:cxnSp macro="">
      <xdr:nvCxnSpPr>
        <xdr:cNvPr id="386" name="直線コネクタ 385"/>
        <xdr:cNvCxnSpPr/>
      </xdr:nvCxnSpPr>
      <xdr:spPr>
        <a:xfrm>
          <a:off x="15290800" y="702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23114</xdr:rowOff>
    </xdr:to>
    <xdr:cxnSp macro="">
      <xdr:nvCxnSpPr>
        <xdr:cNvPr id="389" name="直線コネクタ 388"/>
        <xdr:cNvCxnSpPr/>
      </xdr:nvCxnSpPr>
      <xdr:spPr>
        <a:xfrm flipV="1">
          <a:off x="14401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42418</xdr:rowOff>
    </xdr:to>
    <xdr:cxnSp macro="">
      <xdr:nvCxnSpPr>
        <xdr:cNvPr id="392" name="直線コネクタ 391"/>
        <xdr:cNvCxnSpPr/>
      </xdr:nvCxnSpPr>
      <xdr:spPr>
        <a:xfrm flipV="1">
          <a:off x="13512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2" name="円/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140987</xdr:rowOff>
    </xdr:from>
    <xdr:ext cx="762000" cy="259045"/>
    <xdr:sp macro="" textlink="">
      <xdr:nvSpPr>
        <xdr:cNvPr id="40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404" name="円/楕円 403"/>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55135</xdr:rowOff>
    </xdr:from>
    <xdr:ext cx="736600" cy="259045"/>
    <xdr:sp macro="" textlink="">
      <xdr:nvSpPr>
        <xdr:cNvPr id="405" name="テキスト ボックス 404"/>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6" name="円/楕円 405"/>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407" name="テキスト ボックス 406"/>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8" name="円/楕円 407"/>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9" name="テキスト ボックス 408"/>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10" name="円/楕円 409"/>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11" name="テキスト ボックス 410"/>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分子は、地方債残高及び公営企業債の元金の減に伴い、将来負担額が減少。充当可能財源も減ったため、分子が減少した。</a:t>
          </a:r>
          <a:endParaRPr kumimoji="1" lang="en-US" altLang="ja-JP" sz="1300">
            <a:latin typeface="ＭＳ Ｐゴシック"/>
          </a:endParaRPr>
        </a:p>
        <a:p>
          <a:r>
            <a:rPr kumimoji="1" lang="ja-JP" altLang="en-US" sz="1300">
              <a:latin typeface="ＭＳ Ｐゴシック"/>
            </a:rPr>
            <a:t>　分母は普通交付税、臨時財政対策債の減少により、標準財政規模が減少したが、分子が大きく減少したため、将来負担比率は</a:t>
          </a:r>
          <a:r>
            <a:rPr kumimoji="1" lang="en-US" altLang="ja-JP" sz="1300">
              <a:latin typeface="ＭＳ Ｐゴシック"/>
            </a:rPr>
            <a:t>5.1</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　今後は充当可能基金が減少見込みであるとともに、長野広域連合への負担金の増や</a:t>
          </a:r>
          <a:r>
            <a:rPr kumimoji="1" lang="en-US" altLang="ja-JP" sz="1300">
              <a:latin typeface="ＭＳ Ｐゴシック"/>
            </a:rPr>
            <a:t>H30</a:t>
          </a:r>
          <a:r>
            <a:rPr kumimoji="1" lang="ja-JP" altLang="en-US" sz="1300">
              <a:latin typeface="ＭＳ Ｐゴシック"/>
            </a:rPr>
            <a:t>、</a:t>
          </a:r>
          <a:r>
            <a:rPr kumimoji="1" lang="en-US" altLang="ja-JP" sz="1300">
              <a:latin typeface="ＭＳ Ｐゴシック"/>
            </a:rPr>
            <a:t>31</a:t>
          </a:r>
          <a:r>
            <a:rPr kumimoji="1" lang="ja-JP" altLang="en-US" sz="1300">
              <a:latin typeface="ＭＳ Ｐゴシック"/>
            </a:rPr>
            <a:t>まで学校給食センター建設費にかかる債務負担分などの影響により上昇すると思われる。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67564</xdr:rowOff>
    </xdr:from>
    <xdr:to>
      <xdr:col>24</xdr:col>
      <xdr:colOff>558800</xdr:colOff>
      <xdr:row>15</xdr:row>
      <xdr:rowOff>108585</xdr:rowOff>
    </xdr:to>
    <xdr:cxnSp macro="">
      <xdr:nvCxnSpPr>
        <xdr:cNvPr id="445" name="直線コネクタ 444"/>
        <xdr:cNvCxnSpPr/>
      </xdr:nvCxnSpPr>
      <xdr:spPr>
        <a:xfrm flipV="1">
          <a:off x="16179800" y="2639314"/>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15</xdr:row>
      <xdr:rowOff>110194</xdr:rowOff>
    </xdr:to>
    <xdr:cxnSp macro="">
      <xdr:nvCxnSpPr>
        <xdr:cNvPr id="448" name="直線コネクタ 447"/>
        <xdr:cNvCxnSpPr/>
      </xdr:nvCxnSpPr>
      <xdr:spPr>
        <a:xfrm flipV="1">
          <a:off x="15290800" y="26803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20108</xdr:rowOff>
    </xdr:from>
    <xdr:to>
      <xdr:col>22</xdr:col>
      <xdr:colOff>203200</xdr:colOff>
      <xdr:row>15</xdr:row>
      <xdr:rowOff>110194</xdr:rowOff>
    </xdr:to>
    <xdr:cxnSp macro="">
      <xdr:nvCxnSpPr>
        <xdr:cNvPr id="451" name="直線コネクタ 450"/>
        <xdr:cNvCxnSpPr/>
      </xdr:nvCxnSpPr>
      <xdr:spPr>
        <a:xfrm>
          <a:off x="14401800" y="2591858"/>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20108</xdr:rowOff>
    </xdr:from>
    <xdr:to>
      <xdr:col>21</xdr:col>
      <xdr:colOff>0</xdr:colOff>
      <xdr:row>15</xdr:row>
      <xdr:rowOff>91694</xdr:rowOff>
    </xdr:to>
    <xdr:cxnSp macro="">
      <xdr:nvCxnSpPr>
        <xdr:cNvPr id="454" name="直線コネクタ 453"/>
        <xdr:cNvCxnSpPr/>
      </xdr:nvCxnSpPr>
      <xdr:spPr>
        <a:xfrm flipV="1">
          <a:off x="13512800" y="2591858"/>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16764</xdr:rowOff>
    </xdr:from>
    <xdr:to>
      <xdr:col>24</xdr:col>
      <xdr:colOff>609600</xdr:colOff>
      <xdr:row>15</xdr:row>
      <xdr:rowOff>118364</xdr:rowOff>
    </xdr:to>
    <xdr:sp macro="" textlink="">
      <xdr:nvSpPr>
        <xdr:cNvPr id="464" name="円/楕円 463"/>
        <xdr:cNvSpPr/>
      </xdr:nvSpPr>
      <xdr:spPr>
        <a:xfrm>
          <a:off x="169672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160291</xdr:rowOff>
    </xdr:from>
    <xdr:ext cx="762000" cy="259045"/>
    <xdr:sp macro="" textlink="">
      <xdr:nvSpPr>
        <xdr:cNvPr id="465" name="将来負担の状況該当値テキスト"/>
        <xdr:cNvSpPr txBox="1"/>
      </xdr:nvSpPr>
      <xdr:spPr>
        <a:xfrm>
          <a:off x="17106900" y="25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57785</xdr:rowOff>
    </xdr:from>
    <xdr:to>
      <xdr:col>23</xdr:col>
      <xdr:colOff>457200</xdr:colOff>
      <xdr:row>15</xdr:row>
      <xdr:rowOff>159385</xdr:rowOff>
    </xdr:to>
    <xdr:sp macro="" textlink="">
      <xdr:nvSpPr>
        <xdr:cNvPr id="466" name="円/楕円 465"/>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169562</xdr:rowOff>
    </xdr:from>
    <xdr:ext cx="736600" cy="259045"/>
    <xdr:sp macro="" textlink="">
      <xdr:nvSpPr>
        <xdr:cNvPr id="467" name="テキスト ボックス 466"/>
        <xdr:cNvSpPr txBox="1"/>
      </xdr:nvSpPr>
      <xdr:spPr>
        <a:xfrm>
          <a:off x="15798800" y="239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59394</xdr:rowOff>
    </xdr:from>
    <xdr:to>
      <xdr:col>22</xdr:col>
      <xdr:colOff>254000</xdr:colOff>
      <xdr:row>15</xdr:row>
      <xdr:rowOff>160994</xdr:rowOff>
    </xdr:to>
    <xdr:sp macro="" textlink="">
      <xdr:nvSpPr>
        <xdr:cNvPr id="468" name="円/楕円 467"/>
        <xdr:cNvSpPr/>
      </xdr:nvSpPr>
      <xdr:spPr>
        <a:xfrm>
          <a:off x="15240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171171</xdr:rowOff>
    </xdr:from>
    <xdr:ext cx="762000" cy="259045"/>
    <xdr:sp macro="" textlink="">
      <xdr:nvSpPr>
        <xdr:cNvPr id="469" name="テキスト ボックス 468"/>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140758</xdr:rowOff>
    </xdr:from>
    <xdr:to>
      <xdr:col>21</xdr:col>
      <xdr:colOff>50800</xdr:colOff>
      <xdr:row>15</xdr:row>
      <xdr:rowOff>70908</xdr:rowOff>
    </xdr:to>
    <xdr:sp macro="" textlink="">
      <xdr:nvSpPr>
        <xdr:cNvPr id="470" name="円/楕円 469"/>
        <xdr:cNvSpPr/>
      </xdr:nvSpPr>
      <xdr:spPr>
        <a:xfrm>
          <a:off x="14351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81085</xdr:rowOff>
    </xdr:from>
    <xdr:ext cx="762000" cy="259045"/>
    <xdr:sp macro="" textlink="">
      <xdr:nvSpPr>
        <xdr:cNvPr id="471" name="テキスト ボックス 470"/>
        <xdr:cNvSpPr txBox="1"/>
      </xdr:nvSpPr>
      <xdr:spPr>
        <a:xfrm>
          <a:off x="14020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40894</xdr:rowOff>
    </xdr:from>
    <xdr:to>
      <xdr:col>19</xdr:col>
      <xdr:colOff>533400</xdr:colOff>
      <xdr:row>15</xdr:row>
      <xdr:rowOff>142494</xdr:rowOff>
    </xdr:to>
    <xdr:sp macro="" textlink="">
      <xdr:nvSpPr>
        <xdr:cNvPr id="472" name="円/楕円 471"/>
        <xdr:cNvSpPr/>
      </xdr:nvSpPr>
      <xdr:spPr>
        <a:xfrm>
          <a:off x="13462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152671</xdr:rowOff>
    </xdr:from>
    <xdr:ext cx="762000" cy="259045"/>
    <xdr:sp macro="" textlink="">
      <xdr:nvSpPr>
        <xdr:cNvPr id="473" name="テキスト ボックス 472"/>
        <xdr:cNvSpPr txBox="1"/>
      </xdr:nvSpPr>
      <xdr:spPr>
        <a:xfrm>
          <a:off x="13131800" y="23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50,878
149.67
21,783,368
21,123,226
558,200
11,840,359
16,994,783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市の総合計画に基づく職員の削減等により、人件費は減少傾向にある。</a:t>
          </a:r>
          <a:r>
            <a:rPr kumimoji="1" lang="en-US" altLang="ja-JP" sz="1300">
              <a:latin typeface="ＭＳ Ｐゴシック"/>
            </a:rPr>
            <a:t>H28</a:t>
          </a:r>
          <a:r>
            <a:rPr kumimoji="1" lang="ja-JP" altLang="en-US" sz="1300">
              <a:latin typeface="ＭＳ Ｐゴシック"/>
            </a:rPr>
            <a:t>年度は一般職の退職手当の減や地方公務員共済組合等負担金の減などにより経常的支出が減少しているうえ、退職手当負担金や広域消防受託事業収入などの特定財源が増えているため、比率としては</a:t>
          </a:r>
          <a:r>
            <a:rPr kumimoji="1" lang="en-US" altLang="ja-JP" sz="1300">
              <a:latin typeface="ＭＳ Ｐゴシック"/>
            </a:rPr>
            <a:t>0.4</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H29</a:t>
          </a:r>
          <a:r>
            <a:rPr kumimoji="1" lang="ja-JP" altLang="en-US" sz="1300">
              <a:latin typeface="ＭＳ Ｐゴシック"/>
            </a:rPr>
            <a:t>年度以降も市の総合計画に沿って職員数の適正化や、行財政改革第４次チャレンジプランによる時間外勤務手当等の人件費の削減に努める。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119380</xdr:rowOff>
    </xdr:to>
    <xdr:cxnSp macro="">
      <xdr:nvCxnSpPr>
        <xdr:cNvPr id="66" name="直線コネクタ 65"/>
        <xdr:cNvCxnSpPr/>
      </xdr:nvCxnSpPr>
      <xdr:spPr>
        <a:xfrm flipV="1">
          <a:off x="3987800" y="626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1270</xdr:rowOff>
    </xdr:to>
    <xdr:cxnSp macro="">
      <xdr:nvCxnSpPr>
        <xdr:cNvPr id="69" name="直線コネクタ 68"/>
        <xdr:cNvCxnSpPr/>
      </xdr:nvCxnSpPr>
      <xdr:spPr>
        <a:xfrm flipV="1">
          <a:off x="3098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1270</xdr:rowOff>
    </xdr:to>
    <xdr:cxnSp macro="">
      <xdr:nvCxnSpPr>
        <xdr:cNvPr id="72" name="直線コネクタ 71"/>
        <xdr:cNvCxnSpPr/>
      </xdr:nvCxnSpPr>
      <xdr:spPr>
        <a:xfrm>
          <a:off x="2209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1270</xdr:rowOff>
    </xdr:to>
    <xdr:cxnSp macro="">
      <xdr:nvCxnSpPr>
        <xdr:cNvPr id="75" name="直線コネクタ 74"/>
        <xdr:cNvCxnSpPr/>
      </xdr:nvCxnSpPr>
      <xdr:spPr>
        <a:xfrm flipV="1">
          <a:off x="1320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年度は対前年度比で</a:t>
          </a:r>
          <a:r>
            <a:rPr kumimoji="1" lang="en-US" altLang="ja-JP" sz="1300">
              <a:latin typeface="ＭＳ Ｐゴシック"/>
            </a:rPr>
            <a:t>0.5</a:t>
          </a:r>
          <a:r>
            <a:rPr kumimoji="1" lang="ja-JP" altLang="en-US" sz="1300">
              <a:latin typeface="ＭＳ Ｐゴシック"/>
            </a:rPr>
            <a:t>％減少したが、</a:t>
          </a:r>
          <a:r>
            <a:rPr kumimoji="1" lang="en-US" altLang="ja-JP" sz="1300">
              <a:latin typeface="ＭＳ Ｐゴシック"/>
            </a:rPr>
            <a:t>H22</a:t>
          </a:r>
          <a:r>
            <a:rPr kumimoji="1" lang="ja-JP" altLang="en-US" sz="1300">
              <a:latin typeface="ＭＳ Ｐゴシック"/>
            </a:rPr>
            <a:t>年度から全国・県・類似団体平均を上回っている。当市は旅費・需用費・役務費（郵便料・電話料）について予算枠配分を実施しており、</a:t>
          </a:r>
          <a:r>
            <a:rPr kumimoji="1" lang="en-US" altLang="ja-JP" sz="1300">
              <a:latin typeface="ＭＳ Ｐゴシック"/>
            </a:rPr>
            <a:t>H28</a:t>
          </a:r>
          <a:r>
            <a:rPr kumimoji="1" lang="ja-JP" altLang="en-US" sz="1300">
              <a:latin typeface="ＭＳ Ｐゴシック"/>
            </a:rPr>
            <a:t>年度は消耗品費などで一律減額配分を行ったため、対前年度比</a:t>
          </a:r>
          <a:r>
            <a:rPr kumimoji="1" lang="en-US" altLang="ja-JP" sz="1300">
              <a:latin typeface="ＭＳ Ｐゴシック"/>
            </a:rPr>
            <a:t>0.5</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　物件費の縮減については、引き続き今後の大きな課題となっており、事務事業の見直しや行財政改革第４次チャレンジプランに基づくさらなる経常経費の削減に努めていく。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30662</xdr:rowOff>
    </xdr:from>
    <xdr:to>
      <xdr:col>24</xdr:col>
      <xdr:colOff>31750</xdr:colOff>
      <xdr:row>17</xdr:row>
      <xdr:rowOff>63319</xdr:rowOff>
    </xdr:to>
    <xdr:cxnSp macro="">
      <xdr:nvCxnSpPr>
        <xdr:cNvPr id="129" name="直線コネクタ 128"/>
        <xdr:cNvCxnSpPr/>
      </xdr:nvCxnSpPr>
      <xdr:spPr>
        <a:xfrm flipV="1">
          <a:off x="15671800" y="29453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50256</xdr:rowOff>
    </xdr:from>
    <xdr:to>
      <xdr:col>22</xdr:col>
      <xdr:colOff>565150</xdr:colOff>
      <xdr:row>17</xdr:row>
      <xdr:rowOff>63319</xdr:rowOff>
    </xdr:to>
    <xdr:cxnSp macro="">
      <xdr:nvCxnSpPr>
        <xdr:cNvPr id="132" name="直線コネクタ 131"/>
        <xdr:cNvCxnSpPr/>
      </xdr:nvCxnSpPr>
      <xdr:spPr>
        <a:xfrm>
          <a:off x="14782800" y="2964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50256</xdr:rowOff>
    </xdr:to>
    <xdr:cxnSp macro="">
      <xdr:nvCxnSpPr>
        <xdr:cNvPr id="135" name="直線コネクタ 134"/>
        <xdr:cNvCxnSpPr/>
      </xdr:nvCxnSpPr>
      <xdr:spPr>
        <a:xfrm>
          <a:off x="13893800" y="28865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143329</xdr:rowOff>
    </xdr:to>
    <xdr:cxnSp macro="">
      <xdr:nvCxnSpPr>
        <xdr:cNvPr id="138" name="直線コネクタ 137"/>
        <xdr:cNvCxnSpPr/>
      </xdr:nvCxnSpPr>
      <xdr:spPr>
        <a:xfrm>
          <a:off x="13004800" y="28473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151312</xdr:rowOff>
    </xdr:from>
    <xdr:to>
      <xdr:col>24</xdr:col>
      <xdr:colOff>82550</xdr:colOff>
      <xdr:row>17</xdr:row>
      <xdr:rowOff>81462</xdr:rowOff>
    </xdr:to>
    <xdr:sp macro="" textlink="">
      <xdr:nvSpPr>
        <xdr:cNvPr id="148" name="円/楕円 147"/>
        <xdr:cNvSpPr/>
      </xdr:nvSpPr>
      <xdr:spPr>
        <a:xfrm>
          <a:off x="164592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123389</xdr:rowOff>
    </xdr:from>
    <xdr:ext cx="762000" cy="259045"/>
    <xdr:sp macro="" textlink="">
      <xdr:nvSpPr>
        <xdr:cNvPr id="149" name="物件費該当値テキスト"/>
        <xdr:cNvSpPr txBox="1"/>
      </xdr:nvSpPr>
      <xdr:spPr>
        <a:xfrm>
          <a:off x="16598900" y="286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12519</xdr:rowOff>
    </xdr:from>
    <xdr:to>
      <xdr:col>22</xdr:col>
      <xdr:colOff>615950</xdr:colOff>
      <xdr:row>17</xdr:row>
      <xdr:rowOff>114119</xdr:rowOff>
    </xdr:to>
    <xdr:sp macro="" textlink="">
      <xdr:nvSpPr>
        <xdr:cNvPr id="150" name="円/楕円 149"/>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98896</xdr:rowOff>
    </xdr:from>
    <xdr:ext cx="736600" cy="259045"/>
    <xdr:sp macro="" textlink="">
      <xdr:nvSpPr>
        <xdr:cNvPr id="151" name="テキスト ボックス 150"/>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170906</xdr:rowOff>
    </xdr:from>
    <xdr:to>
      <xdr:col>21</xdr:col>
      <xdr:colOff>412750</xdr:colOff>
      <xdr:row>17</xdr:row>
      <xdr:rowOff>101056</xdr:rowOff>
    </xdr:to>
    <xdr:sp macro="" textlink="">
      <xdr:nvSpPr>
        <xdr:cNvPr id="152" name="円/楕円 151"/>
        <xdr:cNvSpPr/>
      </xdr:nvSpPr>
      <xdr:spPr>
        <a:xfrm>
          <a:off x="14732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85833</xdr:rowOff>
    </xdr:from>
    <xdr:ext cx="762000" cy="259045"/>
    <xdr:sp macro="" textlink="">
      <xdr:nvSpPr>
        <xdr:cNvPr id="153" name="テキスト ボックス 152"/>
        <xdr:cNvSpPr txBox="1"/>
      </xdr:nvSpPr>
      <xdr:spPr>
        <a:xfrm>
          <a:off x="14401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6" name="円/楕円 155"/>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7" name="テキスト ボックス 156"/>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扶助費は全国平均よりは下回っているものの、県・類似団体平均では上回っている。</a:t>
          </a:r>
          <a:endParaRPr kumimoji="1" lang="en-US" altLang="ja-JP" sz="1300">
            <a:latin typeface="ＭＳ Ｐゴシック"/>
          </a:endParaRPr>
        </a:p>
        <a:p>
          <a:r>
            <a:rPr kumimoji="1" lang="ja-JP" altLang="en-US" sz="1300">
              <a:latin typeface="ＭＳ Ｐゴシック"/>
            </a:rPr>
            <a:t>　年々、支援費サービス事業などの社会福祉費や児童手当、保育所の運営などの児童福祉費が増加傾向であり、今後も扶助費の比率は上昇していくものと考える。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138430</xdr:rowOff>
    </xdr:to>
    <xdr:cxnSp macro="">
      <xdr:nvCxnSpPr>
        <xdr:cNvPr id="190" name="直線コネクタ 189"/>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100330</xdr:rowOff>
    </xdr:from>
    <xdr:to>
      <xdr:col>5</xdr:col>
      <xdr:colOff>549275</xdr:colOff>
      <xdr:row>55</xdr:row>
      <xdr:rowOff>138430</xdr:rowOff>
    </xdr:to>
    <xdr:cxnSp macro="">
      <xdr:nvCxnSpPr>
        <xdr:cNvPr id="193" name="直線コネクタ 192"/>
        <xdr:cNvCxnSpPr/>
      </xdr:nvCxnSpPr>
      <xdr:spPr>
        <a:xfrm>
          <a:off x="3098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85090</xdr:rowOff>
    </xdr:from>
    <xdr:to>
      <xdr:col>4</xdr:col>
      <xdr:colOff>346075</xdr:colOff>
      <xdr:row>55</xdr:row>
      <xdr:rowOff>100330</xdr:rowOff>
    </xdr:to>
    <xdr:cxnSp macro="">
      <xdr:nvCxnSpPr>
        <xdr:cNvPr id="196" name="直線コネクタ 195"/>
        <xdr:cNvCxnSpPr/>
      </xdr:nvCxnSpPr>
      <xdr:spPr>
        <a:xfrm>
          <a:off x="2209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85090</xdr:rowOff>
    </xdr:from>
    <xdr:to>
      <xdr:col>3</xdr:col>
      <xdr:colOff>142875</xdr:colOff>
      <xdr:row>55</xdr:row>
      <xdr:rowOff>100330</xdr:rowOff>
    </xdr:to>
    <xdr:cxnSp macro="">
      <xdr:nvCxnSpPr>
        <xdr:cNvPr id="199" name="直線コネクタ 198"/>
        <xdr:cNvCxnSpPr/>
      </xdr:nvCxnSpPr>
      <xdr:spPr>
        <a:xfrm flipV="1">
          <a:off x="1320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9" name="円/楕円 20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210"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11" name="円/楕円 210"/>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212" name="テキスト ボックス 211"/>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49530</xdr:rowOff>
    </xdr:from>
    <xdr:to>
      <xdr:col>4</xdr:col>
      <xdr:colOff>396875</xdr:colOff>
      <xdr:row>55</xdr:row>
      <xdr:rowOff>151130</xdr:rowOff>
    </xdr:to>
    <xdr:sp macro="" textlink="">
      <xdr:nvSpPr>
        <xdr:cNvPr id="213" name="円/楕円 212"/>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135907</xdr:rowOff>
    </xdr:from>
    <xdr:ext cx="762000" cy="259045"/>
    <xdr:sp macro="" textlink="">
      <xdr:nvSpPr>
        <xdr:cNvPr id="214" name="テキスト ボックス 213"/>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34290</xdr:rowOff>
    </xdr:from>
    <xdr:to>
      <xdr:col>3</xdr:col>
      <xdr:colOff>193675</xdr:colOff>
      <xdr:row>55</xdr:row>
      <xdr:rowOff>135890</xdr:rowOff>
    </xdr:to>
    <xdr:sp macro="" textlink="">
      <xdr:nvSpPr>
        <xdr:cNvPr id="215" name="円/楕円 214"/>
        <xdr:cNvSpPr/>
      </xdr:nvSpPr>
      <xdr:spPr>
        <a:xfrm>
          <a:off x="2159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120667</xdr:rowOff>
    </xdr:from>
    <xdr:ext cx="762000" cy="259045"/>
    <xdr:sp macro="" textlink="">
      <xdr:nvSpPr>
        <xdr:cNvPr id="216" name="テキスト ボックス 215"/>
        <xdr:cNvSpPr txBox="1"/>
      </xdr:nvSpPr>
      <xdr:spPr>
        <a:xfrm>
          <a:off x="1828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49530</xdr:rowOff>
    </xdr:from>
    <xdr:to>
      <xdr:col>1</xdr:col>
      <xdr:colOff>676275</xdr:colOff>
      <xdr:row>55</xdr:row>
      <xdr:rowOff>151130</xdr:rowOff>
    </xdr:to>
    <xdr:sp macro="" textlink="">
      <xdr:nvSpPr>
        <xdr:cNvPr id="217" name="円/楕円 216"/>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135907</xdr:rowOff>
    </xdr:from>
    <xdr:ext cx="762000" cy="259045"/>
    <xdr:sp macro="" textlink="">
      <xdr:nvSpPr>
        <xdr:cNvPr id="218" name="テキスト ボックス 217"/>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その他については、上下水道への繰出金が補助費に性質変更したことにより、</a:t>
          </a:r>
          <a:r>
            <a:rPr kumimoji="1" lang="en-US" altLang="ja-JP" sz="1300">
              <a:latin typeface="ＭＳ Ｐゴシック"/>
            </a:rPr>
            <a:t>H21</a:t>
          </a:r>
          <a:r>
            <a:rPr kumimoji="1" lang="ja-JP" altLang="en-US" sz="1300">
              <a:latin typeface="ＭＳ Ｐゴシック"/>
            </a:rPr>
            <a:t>年度から全国・県・類似団体平均を下回っていたが、</a:t>
          </a:r>
          <a:r>
            <a:rPr kumimoji="1" lang="en-US" altLang="ja-JP" sz="1300">
              <a:latin typeface="ＭＳ Ｐゴシック"/>
            </a:rPr>
            <a:t>H28</a:t>
          </a:r>
          <a:r>
            <a:rPr kumimoji="1" lang="ja-JP" altLang="en-US" sz="1300">
              <a:latin typeface="ＭＳ Ｐゴシック"/>
            </a:rPr>
            <a:t>は大雪の影響による除雪経費の増などにより、県平均を下回った。</a:t>
          </a:r>
          <a:endParaRPr kumimoji="1" lang="en-US" altLang="ja-JP" sz="1300">
            <a:latin typeface="ＭＳ Ｐゴシック"/>
          </a:endParaRPr>
        </a:p>
        <a:p>
          <a:r>
            <a:rPr kumimoji="1" lang="ja-JP" altLang="en-US" sz="1300">
              <a:latin typeface="ＭＳ Ｐゴシック"/>
            </a:rPr>
            <a:t>　繰出金については、国民健康保険特別会計への繰出金は減少したものの、介護保険特別会計への繰出金は増加傾向にあるため、保険料の適正化等を図り、普通会計の負担を減らしていくよう努める。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96520</xdr:rowOff>
    </xdr:to>
    <xdr:cxnSp macro="">
      <xdr:nvCxnSpPr>
        <xdr:cNvPr id="251" name="直線コネクタ 250"/>
        <xdr:cNvCxnSpPr/>
      </xdr:nvCxnSpPr>
      <xdr:spPr>
        <a:xfrm>
          <a:off x="15671800" y="9591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161290</xdr:rowOff>
    </xdr:to>
    <xdr:cxnSp macro="">
      <xdr:nvCxnSpPr>
        <xdr:cNvPr id="254" name="直線コネクタ 253"/>
        <xdr:cNvCxnSpPr/>
      </xdr:nvCxnSpPr>
      <xdr:spPr>
        <a:xfrm>
          <a:off x="14782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130810</xdr:rowOff>
    </xdr:to>
    <xdr:cxnSp macro="">
      <xdr:nvCxnSpPr>
        <xdr:cNvPr id="257" name="直線コネクタ 256"/>
        <xdr:cNvCxnSpPr/>
      </xdr:nvCxnSpPr>
      <xdr:spPr>
        <a:xfrm>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130810</xdr:rowOff>
    </xdr:to>
    <xdr:cxnSp macro="">
      <xdr:nvCxnSpPr>
        <xdr:cNvPr id="260" name="直線コネクタ 259"/>
        <xdr:cNvCxnSpPr/>
      </xdr:nvCxnSpPr>
      <xdr:spPr>
        <a:xfrm flipV="1">
          <a:off x="13004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4" name="円/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6" name="円/楕円 275"/>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77" name="テキスト ボックス 276"/>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補助費については上下水道への繰出金が補助費に性質変更したことにより、</a:t>
          </a:r>
          <a:r>
            <a:rPr kumimoji="1" lang="en-US" altLang="ja-JP" sz="1300">
              <a:latin typeface="ＭＳ Ｐゴシック"/>
            </a:rPr>
            <a:t>H21</a:t>
          </a:r>
          <a:r>
            <a:rPr kumimoji="1" lang="ja-JP" altLang="en-US" sz="1300">
              <a:latin typeface="ＭＳ Ｐゴシック"/>
            </a:rPr>
            <a:t>年度から全国・県・類似団体平均を上回っていたが、</a:t>
          </a:r>
          <a:r>
            <a:rPr kumimoji="1" lang="en-US" altLang="ja-JP" sz="1300">
              <a:latin typeface="ＭＳ Ｐゴシック"/>
            </a:rPr>
            <a:t>H28</a:t>
          </a:r>
          <a:r>
            <a:rPr kumimoji="1" lang="ja-JP" altLang="en-US" sz="1300">
              <a:latin typeface="ＭＳ Ｐゴシック"/>
            </a:rPr>
            <a:t>年度は対前年度比</a:t>
          </a:r>
          <a:r>
            <a:rPr kumimoji="1" lang="en-US" altLang="ja-JP" sz="1300">
              <a:latin typeface="ＭＳ Ｐゴシック"/>
            </a:rPr>
            <a:t>0.2</a:t>
          </a:r>
          <a:r>
            <a:rPr kumimoji="1" lang="ja-JP" altLang="en-US" sz="1300">
              <a:latin typeface="ＭＳ Ｐゴシック"/>
            </a:rPr>
            <a:t>％減少し、県平均を下回った。</a:t>
          </a:r>
          <a:endParaRPr kumimoji="1" lang="en-US" altLang="ja-JP" sz="1300">
            <a:latin typeface="ＭＳ Ｐゴシック"/>
          </a:endParaRPr>
        </a:p>
        <a:p>
          <a:r>
            <a:rPr kumimoji="1" lang="ja-JP" altLang="en-US" sz="1300">
              <a:latin typeface="ＭＳ Ｐゴシック"/>
            </a:rPr>
            <a:t>　経常経費としては今後も横ばいで推移していくと考えられるが、各種団体への負担金などさらなる見直しを図っていく。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138430</xdr:rowOff>
    </xdr:from>
    <xdr:to>
      <xdr:col>24</xdr:col>
      <xdr:colOff>31750</xdr:colOff>
      <xdr:row>38</xdr:row>
      <xdr:rowOff>149860</xdr:rowOff>
    </xdr:to>
    <xdr:cxnSp macro="">
      <xdr:nvCxnSpPr>
        <xdr:cNvPr id="307" name="直線コネクタ 306"/>
        <xdr:cNvCxnSpPr/>
      </xdr:nvCxnSpPr>
      <xdr:spPr>
        <a:xfrm flipV="1">
          <a:off x="15671800" y="66535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38</xdr:row>
      <xdr:rowOff>149860</xdr:rowOff>
    </xdr:to>
    <xdr:cxnSp macro="">
      <xdr:nvCxnSpPr>
        <xdr:cNvPr id="310" name="直線コネクタ 309"/>
        <xdr:cNvCxnSpPr/>
      </xdr:nvCxnSpPr>
      <xdr:spPr>
        <a:xfrm>
          <a:off x="14782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38</xdr:row>
      <xdr:rowOff>149860</xdr:rowOff>
    </xdr:to>
    <xdr:cxnSp macro="">
      <xdr:nvCxnSpPr>
        <xdr:cNvPr id="313" name="直線コネクタ 312"/>
        <xdr:cNvCxnSpPr/>
      </xdr:nvCxnSpPr>
      <xdr:spPr>
        <a:xfrm>
          <a:off x="13893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38</xdr:row>
      <xdr:rowOff>155575</xdr:rowOff>
    </xdr:to>
    <xdr:cxnSp macro="">
      <xdr:nvCxnSpPr>
        <xdr:cNvPr id="316" name="直線コネクタ 315"/>
        <xdr:cNvCxnSpPr/>
      </xdr:nvCxnSpPr>
      <xdr:spPr>
        <a:xfrm flipV="1">
          <a:off x="13004800" y="6664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87630</xdr:rowOff>
    </xdr:from>
    <xdr:to>
      <xdr:col>24</xdr:col>
      <xdr:colOff>82550</xdr:colOff>
      <xdr:row>39</xdr:row>
      <xdr:rowOff>17780</xdr:rowOff>
    </xdr:to>
    <xdr:sp macro="" textlink="">
      <xdr:nvSpPr>
        <xdr:cNvPr id="326" name="円/楕円 325"/>
        <xdr:cNvSpPr/>
      </xdr:nvSpPr>
      <xdr:spPr>
        <a:xfrm>
          <a:off x="164592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59707</xdr:rowOff>
    </xdr:from>
    <xdr:ext cx="762000" cy="259045"/>
    <xdr:sp macro="" textlink="">
      <xdr:nvSpPr>
        <xdr:cNvPr id="327" name="補助費等該当値テキスト"/>
        <xdr:cNvSpPr txBox="1"/>
      </xdr:nvSpPr>
      <xdr:spPr>
        <a:xfrm>
          <a:off x="165989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28" name="円/楕円 327"/>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29" name="テキスト ボックス 328"/>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30" name="円/楕円 329"/>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31" name="テキスト ボックス 330"/>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2" name="円/楕円 331"/>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3" name="テキスト ボックス 332"/>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104775</xdr:rowOff>
    </xdr:from>
    <xdr:to>
      <xdr:col>19</xdr:col>
      <xdr:colOff>6350</xdr:colOff>
      <xdr:row>39</xdr:row>
      <xdr:rowOff>34925</xdr:rowOff>
    </xdr:to>
    <xdr:sp macro="" textlink="">
      <xdr:nvSpPr>
        <xdr:cNvPr id="334" name="円/楕円 333"/>
        <xdr:cNvSpPr/>
      </xdr:nvSpPr>
      <xdr:spPr>
        <a:xfrm>
          <a:off x="12954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19702</xdr:rowOff>
    </xdr:from>
    <xdr:ext cx="762000" cy="259045"/>
    <xdr:sp macro="" textlink="">
      <xdr:nvSpPr>
        <xdr:cNvPr id="335" name="テキスト ボックス 334"/>
        <xdr:cNvSpPr txBox="1"/>
      </xdr:nvSpPr>
      <xdr:spPr>
        <a:xfrm>
          <a:off x="12623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a:t>
          </a:r>
          <a:r>
            <a:rPr kumimoji="1" lang="en-US" altLang="ja-JP" sz="1300">
              <a:latin typeface="ＭＳ Ｐゴシック"/>
            </a:rPr>
            <a:t>H28</a:t>
          </a:r>
          <a:r>
            <a:rPr kumimoji="1" lang="ja-JP" altLang="en-US" sz="1300">
              <a:latin typeface="ＭＳ Ｐゴシック"/>
            </a:rPr>
            <a:t>年度までは減少傾向であったが、</a:t>
          </a:r>
          <a:r>
            <a:rPr kumimoji="1" lang="en-US" altLang="ja-JP" sz="1300">
              <a:latin typeface="ＭＳ Ｐゴシック"/>
            </a:rPr>
            <a:t>H24</a:t>
          </a:r>
          <a:r>
            <a:rPr kumimoji="1" lang="ja-JP" altLang="en-US" sz="1300">
              <a:latin typeface="ＭＳ Ｐゴシック"/>
            </a:rPr>
            <a:t>年度以降に借り入れを行った起債の据置期間が終了し、順次、本格的な元金償還が始まることから</a:t>
          </a:r>
          <a:r>
            <a:rPr kumimoji="1" lang="en-US" altLang="ja-JP" sz="1300">
              <a:latin typeface="ＭＳ Ｐゴシック"/>
            </a:rPr>
            <a:t>H29</a:t>
          </a:r>
          <a:r>
            <a:rPr kumimoji="1" lang="ja-JP" altLang="en-US" sz="1300">
              <a:latin typeface="ＭＳ Ｐゴシック"/>
            </a:rPr>
            <a:t>以降は増加見込みである。</a:t>
          </a:r>
          <a:endParaRPr kumimoji="1" lang="en-US" altLang="ja-JP" sz="1300">
            <a:latin typeface="ＭＳ Ｐゴシック"/>
          </a:endParaRPr>
        </a:p>
        <a:p>
          <a:r>
            <a:rPr kumimoji="1" lang="ja-JP" altLang="en-US" sz="1300">
              <a:latin typeface="ＭＳ Ｐゴシック"/>
            </a:rPr>
            <a:t>　今のところは全国・県・類似団体を下回っており、他団体と比べると良い比率であるが、今後上昇が見込まれるため引き続き健全財政を堅持していく必要がある。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164556</xdr:rowOff>
    </xdr:from>
    <xdr:to>
      <xdr:col>7</xdr:col>
      <xdr:colOff>15875</xdr:colOff>
      <xdr:row>76</xdr:row>
      <xdr:rowOff>6169</xdr:rowOff>
    </xdr:to>
    <xdr:cxnSp macro="">
      <xdr:nvCxnSpPr>
        <xdr:cNvPr id="370" name="直線コネクタ 369"/>
        <xdr:cNvCxnSpPr/>
      </xdr:nvCxnSpPr>
      <xdr:spPr>
        <a:xfrm>
          <a:off x="3987800" y="13023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164556</xdr:rowOff>
    </xdr:from>
    <xdr:to>
      <xdr:col>5</xdr:col>
      <xdr:colOff>549275</xdr:colOff>
      <xdr:row>76</xdr:row>
      <xdr:rowOff>12700</xdr:rowOff>
    </xdr:to>
    <xdr:cxnSp macro="">
      <xdr:nvCxnSpPr>
        <xdr:cNvPr id="373" name="直線コネクタ 372"/>
        <xdr:cNvCxnSpPr/>
      </xdr:nvCxnSpPr>
      <xdr:spPr>
        <a:xfrm flipV="1">
          <a:off x="3098800" y="13023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19231</xdr:rowOff>
    </xdr:to>
    <xdr:cxnSp macro="">
      <xdr:nvCxnSpPr>
        <xdr:cNvPr id="376" name="直線コネクタ 375"/>
        <xdr:cNvCxnSpPr/>
      </xdr:nvCxnSpPr>
      <xdr:spPr>
        <a:xfrm flipV="1">
          <a:off x="2209800" y="13042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19231</xdr:rowOff>
    </xdr:from>
    <xdr:to>
      <xdr:col>3</xdr:col>
      <xdr:colOff>142875</xdr:colOff>
      <xdr:row>76</xdr:row>
      <xdr:rowOff>51888</xdr:rowOff>
    </xdr:to>
    <xdr:cxnSp macro="">
      <xdr:nvCxnSpPr>
        <xdr:cNvPr id="379" name="直線コネクタ 378"/>
        <xdr:cNvCxnSpPr/>
      </xdr:nvCxnSpPr>
      <xdr:spPr>
        <a:xfrm flipV="1">
          <a:off x="1320800" y="13049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126819</xdr:rowOff>
    </xdr:from>
    <xdr:to>
      <xdr:col>7</xdr:col>
      <xdr:colOff>66675</xdr:colOff>
      <xdr:row>76</xdr:row>
      <xdr:rowOff>56969</xdr:rowOff>
    </xdr:to>
    <xdr:sp macro="" textlink="">
      <xdr:nvSpPr>
        <xdr:cNvPr id="389" name="円/楕円 388"/>
        <xdr:cNvSpPr/>
      </xdr:nvSpPr>
      <xdr:spPr>
        <a:xfrm>
          <a:off x="4775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143346</xdr:rowOff>
    </xdr:from>
    <xdr:ext cx="762000" cy="259045"/>
    <xdr:sp macro="" textlink="">
      <xdr:nvSpPr>
        <xdr:cNvPr id="390" name="公債費該当値テキスト"/>
        <xdr:cNvSpPr txBox="1"/>
      </xdr:nvSpPr>
      <xdr:spPr>
        <a:xfrm>
          <a:off x="4914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113756</xdr:rowOff>
    </xdr:from>
    <xdr:to>
      <xdr:col>5</xdr:col>
      <xdr:colOff>600075</xdr:colOff>
      <xdr:row>76</xdr:row>
      <xdr:rowOff>43906</xdr:rowOff>
    </xdr:to>
    <xdr:sp macro="" textlink="">
      <xdr:nvSpPr>
        <xdr:cNvPr id="391" name="円/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3" name="円/楕円 392"/>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4" name="テキスト ボックス 39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139881</xdr:rowOff>
    </xdr:from>
    <xdr:to>
      <xdr:col>3</xdr:col>
      <xdr:colOff>193675</xdr:colOff>
      <xdr:row>76</xdr:row>
      <xdr:rowOff>70031</xdr:rowOff>
    </xdr:to>
    <xdr:sp macro="" textlink="">
      <xdr:nvSpPr>
        <xdr:cNvPr id="395" name="円/楕円 394"/>
        <xdr:cNvSpPr/>
      </xdr:nvSpPr>
      <xdr:spPr>
        <a:xfrm>
          <a:off x="2159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80208</xdr:rowOff>
    </xdr:from>
    <xdr:ext cx="762000" cy="259045"/>
    <xdr:sp macro="" textlink="">
      <xdr:nvSpPr>
        <xdr:cNvPr id="396" name="テキスト ボックス 395"/>
        <xdr:cNvSpPr txBox="1"/>
      </xdr:nvSpPr>
      <xdr:spPr>
        <a:xfrm>
          <a:off x="1828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1088</xdr:rowOff>
    </xdr:from>
    <xdr:to>
      <xdr:col>1</xdr:col>
      <xdr:colOff>676275</xdr:colOff>
      <xdr:row>76</xdr:row>
      <xdr:rowOff>102688</xdr:rowOff>
    </xdr:to>
    <xdr:sp macro="" textlink="">
      <xdr:nvSpPr>
        <xdr:cNvPr id="397" name="円/楕円 396"/>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112865</xdr:rowOff>
    </xdr:from>
    <xdr:ext cx="762000" cy="259045"/>
    <xdr:sp macro="" textlink="">
      <xdr:nvSpPr>
        <xdr:cNvPr id="398" name="テキスト ボックス 397"/>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公債費以外については、全国・県・類似団体平均を上回っているが、公債費ではそれぞれの平均を下回っているため、公債費以外の数値について高くなっている。</a:t>
          </a:r>
          <a:endParaRPr kumimoji="1" lang="en-US" altLang="ja-JP" sz="1300">
            <a:latin typeface="ＭＳ Ｐゴシック"/>
          </a:endParaRPr>
        </a:p>
        <a:p>
          <a:r>
            <a:rPr kumimoji="1" lang="ja-JP" altLang="en-US" sz="1300">
              <a:latin typeface="ＭＳ Ｐゴシック"/>
            </a:rPr>
            <a:t>　今後は行財政改革第４次チャレンジプランに基づく新規採用職員の抑制や、サマーレビューなどによる事務事業の見直し等、引き続き経常経費の削減に取り組んでいく。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62992</xdr:rowOff>
    </xdr:to>
    <xdr:cxnSp macro="">
      <xdr:nvCxnSpPr>
        <xdr:cNvPr id="429" name="直線コネクタ 428"/>
        <xdr:cNvCxnSpPr/>
      </xdr:nvCxnSpPr>
      <xdr:spPr>
        <a:xfrm>
          <a:off x="15671800" y="13422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30987</xdr:rowOff>
    </xdr:from>
    <xdr:to>
      <xdr:col>22</xdr:col>
      <xdr:colOff>565150</xdr:colOff>
      <xdr:row>78</xdr:row>
      <xdr:rowOff>49276</xdr:rowOff>
    </xdr:to>
    <xdr:cxnSp macro="">
      <xdr:nvCxnSpPr>
        <xdr:cNvPr id="432" name="直線コネクタ 431"/>
        <xdr:cNvCxnSpPr/>
      </xdr:nvCxnSpPr>
      <xdr:spPr>
        <a:xfrm>
          <a:off x="14782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78</xdr:row>
      <xdr:rowOff>30987</xdr:rowOff>
    </xdr:to>
    <xdr:cxnSp macro="">
      <xdr:nvCxnSpPr>
        <xdr:cNvPr id="435" name="直線コネクタ 434"/>
        <xdr:cNvCxnSpPr/>
      </xdr:nvCxnSpPr>
      <xdr:spPr>
        <a:xfrm>
          <a:off x="13893800" y="132715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124713</xdr:rowOff>
    </xdr:to>
    <xdr:cxnSp macro="">
      <xdr:nvCxnSpPr>
        <xdr:cNvPr id="438" name="直線コネクタ 437"/>
        <xdr:cNvCxnSpPr/>
      </xdr:nvCxnSpPr>
      <xdr:spPr>
        <a:xfrm flipV="1">
          <a:off x="13004800" y="132715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48" name="円/楕円 447"/>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155719</xdr:rowOff>
    </xdr:from>
    <xdr:ext cx="762000" cy="259045"/>
    <xdr:sp macro="" textlink="">
      <xdr:nvSpPr>
        <xdr:cNvPr id="449"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50" name="円/楕円 449"/>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51" name="テキスト ボックス 450"/>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151637</xdr:rowOff>
    </xdr:from>
    <xdr:to>
      <xdr:col>21</xdr:col>
      <xdr:colOff>412750</xdr:colOff>
      <xdr:row>78</xdr:row>
      <xdr:rowOff>81787</xdr:rowOff>
    </xdr:to>
    <xdr:sp macro="" textlink="">
      <xdr:nvSpPr>
        <xdr:cNvPr id="452" name="円/楕円 451"/>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53" name="テキスト ボックス 452"/>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4" name="円/楕円 453"/>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5" name="テキスト ボックス 454"/>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6" name="円/楕円 455"/>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57" name="テキスト ボックス 456"/>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長野県須坂市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86761</xdr:rowOff>
    </xdr:from>
    <xdr:to>
      <xdr:col>4</xdr:col>
      <xdr:colOff>1117600</xdr:colOff>
      <xdr:row>16</xdr:row>
      <xdr:rowOff>96591</xdr:rowOff>
    </xdr:to>
    <xdr:cxnSp macro="">
      <xdr:nvCxnSpPr>
        <xdr:cNvPr id="52" name="直線コネクタ 51"/>
        <xdr:cNvCxnSpPr/>
      </xdr:nvCxnSpPr>
      <xdr:spPr bwMode="auto">
        <a:xfrm flipV="1">
          <a:off x="5003800" y="2877586"/>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71538</xdr:rowOff>
    </xdr:from>
    <xdr:ext cx="762000" cy="259045"/>
    <xdr:sp macro="" textlink="">
      <xdr:nvSpPr>
        <xdr:cNvPr id="53" name="人口1人当たり決算額の推移平均値テキスト130"/>
        <xdr:cNvSpPr txBox="1"/>
      </xdr:nvSpPr>
      <xdr:spPr>
        <a:xfrm>
          <a:off x="5740400" y="286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96591</xdr:rowOff>
    </xdr:from>
    <xdr:to>
      <xdr:col>4</xdr:col>
      <xdr:colOff>469900</xdr:colOff>
      <xdr:row>16</xdr:row>
      <xdr:rowOff>128040</xdr:rowOff>
    </xdr:to>
    <xdr:cxnSp macro="">
      <xdr:nvCxnSpPr>
        <xdr:cNvPr id="55" name="直線コネクタ 54"/>
        <xdr:cNvCxnSpPr/>
      </xdr:nvCxnSpPr>
      <xdr:spPr bwMode="auto">
        <a:xfrm flipV="1">
          <a:off x="4305300" y="2887416"/>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128040</xdr:rowOff>
    </xdr:from>
    <xdr:to>
      <xdr:col>3</xdr:col>
      <xdr:colOff>904875</xdr:colOff>
      <xdr:row>17</xdr:row>
      <xdr:rowOff>9853</xdr:rowOff>
    </xdr:to>
    <xdr:cxnSp macro="">
      <xdr:nvCxnSpPr>
        <xdr:cNvPr id="58" name="直線コネクタ 57"/>
        <xdr:cNvCxnSpPr/>
      </xdr:nvCxnSpPr>
      <xdr:spPr bwMode="auto">
        <a:xfrm flipV="1">
          <a:off x="3606800" y="2918865"/>
          <a:ext cx="698500" cy="5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165203</xdr:rowOff>
    </xdr:from>
    <xdr:to>
      <xdr:col>3</xdr:col>
      <xdr:colOff>206375</xdr:colOff>
      <xdr:row>17</xdr:row>
      <xdr:rowOff>9853</xdr:rowOff>
    </xdr:to>
    <xdr:cxnSp macro="">
      <xdr:nvCxnSpPr>
        <xdr:cNvPr id="61" name="直線コネクタ 60"/>
        <xdr:cNvCxnSpPr/>
      </xdr:nvCxnSpPr>
      <xdr:spPr bwMode="auto">
        <a:xfrm>
          <a:off x="2908300" y="2956028"/>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35961</xdr:rowOff>
    </xdr:from>
    <xdr:to>
      <xdr:col>5</xdr:col>
      <xdr:colOff>34925</xdr:colOff>
      <xdr:row>16</xdr:row>
      <xdr:rowOff>137561</xdr:rowOff>
    </xdr:to>
    <xdr:sp macro="" textlink="">
      <xdr:nvSpPr>
        <xdr:cNvPr id="71" name="円/楕円 70"/>
        <xdr:cNvSpPr/>
      </xdr:nvSpPr>
      <xdr:spPr bwMode="auto">
        <a:xfrm>
          <a:off x="5600700" y="282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52488</xdr:rowOff>
    </xdr:from>
    <xdr:ext cx="762000" cy="259045"/>
    <xdr:sp macro="" textlink="">
      <xdr:nvSpPr>
        <xdr:cNvPr id="72" name="人口1人当たり決算額の推移該当値テキスト130"/>
        <xdr:cNvSpPr txBox="1"/>
      </xdr:nvSpPr>
      <xdr:spPr>
        <a:xfrm>
          <a:off x="5740400" y="267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45791</xdr:rowOff>
    </xdr:from>
    <xdr:to>
      <xdr:col>4</xdr:col>
      <xdr:colOff>520700</xdr:colOff>
      <xdr:row>16</xdr:row>
      <xdr:rowOff>147391</xdr:rowOff>
    </xdr:to>
    <xdr:sp macro="" textlink="">
      <xdr:nvSpPr>
        <xdr:cNvPr id="73" name="円/楕円 72"/>
        <xdr:cNvSpPr/>
      </xdr:nvSpPr>
      <xdr:spPr bwMode="auto">
        <a:xfrm>
          <a:off x="4953000" y="283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157568</xdr:rowOff>
    </xdr:from>
    <xdr:ext cx="736600" cy="259045"/>
    <xdr:sp macro="" textlink="">
      <xdr:nvSpPr>
        <xdr:cNvPr id="74" name="テキスト ボックス 73"/>
        <xdr:cNvSpPr txBox="1"/>
      </xdr:nvSpPr>
      <xdr:spPr>
        <a:xfrm>
          <a:off x="4622800" y="260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77240</xdr:rowOff>
    </xdr:from>
    <xdr:to>
      <xdr:col>3</xdr:col>
      <xdr:colOff>955675</xdr:colOff>
      <xdr:row>17</xdr:row>
      <xdr:rowOff>7390</xdr:rowOff>
    </xdr:to>
    <xdr:sp macro="" textlink="">
      <xdr:nvSpPr>
        <xdr:cNvPr id="75" name="円/楕円 74"/>
        <xdr:cNvSpPr/>
      </xdr:nvSpPr>
      <xdr:spPr bwMode="auto">
        <a:xfrm>
          <a:off x="4254500" y="28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17567</xdr:rowOff>
    </xdr:from>
    <xdr:ext cx="762000" cy="259045"/>
    <xdr:sp macro="" textlink="">
      <xdr:nvSpPr>
        <xdr:cNvPr id="76" name="テキスト ボックス 75"/>
        <xdr:cNvSpPr txBox="1"/>
      </xdr:nvSpPr>
      <xdr:spPr>
        <a:xfrm>
          <a:off x="3924300" y="263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130503</xdr:rowOff>
    </xdr:from>
    <xdr:to>
      <xdr:col>3</xdr:col>
      <xdr:colOff>257175</xdr:colOff>
      <xdr:row>17</xdr:row>
      <xdr:rowOff>60653</xdr:rowOff>
    </xdr:to>
    <xdr:sp macro="" textlink="">
      <xdr:nvSpPr>
        <xdr:cNvPr id="77" name="円/楕円 76"/>
        <xdr:cNvSpPr/>
      </xdr:nvSpPr>
      <xdr:spPr bwMode="auto">
        <a:xfrm>
          <a:off x="3556000" y="292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70830</xdr:rowOff>
    </xdr:from>
    <xdr:ext cx="762000" cy="259045"/>
    <xdr:sp macro="" textlink="">
      <xdr:nvSpPr>
        <xdr:cNvPr id="78" name="テキスト ボックス 77"/>
        <xdr:cNvSpPr txBox="1"/>
      </xdr:nvSpPr>
      <xdr:spPr>
        <a:xfrm>
          <a:off x="3225800" y="26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114403</xdr:rowOff>
    </xdr:from>
    <xdr:to>
      <xdr:col>2</xdr:col>
      <xdr:colOff>692150</xdr:colOff>
      <xdr:row>17</xdr:row>
      <xdr:rowOff>44553</xdr:rowOff>
    </xdr:to>
    <xdr:sp macro="" textlink="">
      <xdr:nvSpPr>
        <xdr:cNvPr id="79" name="円/楕円 78"/>
        <xdr:cNvSpPr/>
      </xdr:nvSpPr>
      <xdr:spPr bwMode="auto">
        <a:xfrm>
          <a:off x="2857500" y="290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54730</xdr:rowOff>
    </xdr:from>
    <xdr:ext cx="762000" cy="259045"/>
    <xdr:sp macro="" textlink="">
      <xdr:nvSpPr>
        <xdr:cNvPr id="80" name="テキスト ボックス 79"/>
        <xdr:cNvSpPr txBox="1"/>
      </xdr:nvSpPr>
      <xdr:spPr>
        <a:xfrm>
          <a:off x="2527300" y="26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156329</xdr:rowOff>
    </xdr:from>
    <xdr:to>
      <xdr:col>4</xdr:col>
      <xdr:colOff>1117600</xdr:colOff>
      <xdr:row>36</xdr:row>
      <xdr:rowOff>160124</xdr:rowOff>
    </xdr:to>
    <xdr:cxnSp macro="">
      <xdr:nvCxnSpPr>
        <xdr:cNvPr id="112" name="直線コネクタ 111"/>
        <xdr:cNvCxnSpPr/>
      </xdr:nvCxnSpPr>
      <xdr:spPr bwMode="auto">
        <a:xfrm>
          <a:off x="5003800" y="7109579"/>
          <a:ext cx="6477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156329</xdr:rowOff>
    </xdr:from>
    <xdr:to>
      <xdr:col>4</xdr:col>
      <xdr:colOff>469900</xdr:colOff>
      <xdr:row>37</xdr:row>
      <xdr:rowOff>21227</xdr:rowOff>
    </xdr:to>
    <xdr:cxnSp macro="">
      <xdr:nvCxnSpPr>
        <xdr:cNvPr id="115" name="直線コネクタ 114"/>
        <xdr:cNvCxnSpPr/>
      </xdr:nvCxnSpPr>
      <xdr:spPr bwMode="auto">
        <a:xfrm flipV="1">
          <a:off x="4305300" y="7109579"/>
          <a:ext cx="6985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167965</xdr:rowOff>
    </xdr:from>
    <xdr:to>
      <xdr:col>3</xdr:col>
      <xdr:colOff>904875</xdr:colOff>
      <xdr:row>37</xdr:row>
      <xdr:rowOff>21227</xdr:rowOff>
    </xdr:to>
    <xdr:cxnSp macro="">
      <xdr:nvCxnSpPr>
        <xdr:cNvPr id="118" name="直線コネクタ 117"/>
        <xdr:cNvCxnSpPr/>
      </xdr:nvCxnSpPr>
      <xdr:spPr bwMode="auto">
        <a:xfrm>
          <a:off x="3606800" y="7121215"/>
          <a:ext cx="698500" cy="2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167965</xdr:rowOff>
    </xdr:from>
    <xdr:to>
      <xdr:col>3</xdr:col>
      <xdr:colOff>206375</xdr:colOff>
      <xdr:row>36</xdr:row>
      <xdr:rowOff>169039</xdr:rowOff>
    </xdr:to>
    <xdr:cxnSp macro="">
      <xdr:nvCxnSpPr>
        <xdr:cNvPr id="121" name="直線コネクタ 120"/>
        <xdr:cNvCxnSpPr/>
      </xdr:nvCxnSpPr>
      <xdr:spPr bwMode="auto">
        <a:xfrm flipV="1">
          <a:off x="2908300" y="7121215"/>
          <a:ext cx="698500" cy="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109324</xdr:rowOff>
    </xdr:from>
    <xdr:to>
      <xdr:col>5</xdr:col>
      <xdr:colOff>34925</xdr:colOff>
      <xdr:row>37</xdr:row>
      <xdr:rowOff>39474</xdr:rowOff>
    </xdr:to>
    <xdr:sp macro="" textlink="">
      <xdr:nvSpPr>
        <xdr:cNvPr id="131" name="円/楕円 130"/>
        <xdr:cNvSpPr/>
      </xdr:nvSpPr>
      <xdr:spPr bwMode="auto">
        <a:xfrm>
          <a:off x="5600700" y="706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81401</xdr:rowOff>
    </xdr:from>
    <xdr:ext cx="762000" cy="259045"/>
    <xdr:sp macro="" textlink="">
      <xdr:nvSpPr>
        <xdr:cNvPr id="132" name="人口1人当たり決算額の推移該当値テキスト445"/>
        <xdr:cNvSpPr txBox="1"/>
      </xdr:nvSpPr>
      <xdr:spPr>
        <a:xfrm>
          <a:off x="5740400" y="703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105529</xdr:rowOff>
    </xdr:from>
    <xdr:to>
      <xdr:col>4</xdr:col>
      <xdr:colOff>520700</xdr:colOff>
      <xdr:row>37</xdr:row>
      <xdr:rowOff>35679</xdr:rowOff>
    </xdr:to>
    <xdr:sp macro="" textlink="">
      <xdr:nvSpPr>
        <xdr:cNvPr id="133" name="円/楕円 132"/>
        <xdr:cNvSpPr/>
      </xdr:nvSpPr>
      <xdr:spPr bwMode="auto">
        <a:xfrm>
          <a:off x="4953000" y="70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20456</xdr:rowOff>
    </xdr:from>
    <xdr:ext cx="736600" cy="259045"/>
    <xdr:sp macro="" textlink="">
      <xdr:nvSpPr>
        <xdr:cNvPr id="134" name="テキスト ボックス 133"/>
        <xdr:cNvSpPr txBox="1"/>
      </xdr:nvSpPr>
      <xdr:spPr>
        <a:xfrm>
          <a:off x="4622800" y="714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141877</xdr:rowOff>
    </xdr:from>
    <xdr:to>
      <xdr:col>3</xdr:col>
      <xdr:colOff>955675</xdr:colOff>
      <xdr:row>37</xdr:row>
      <xdr:rowOff>72027</xdr:rowOff>
    </xdr:to>
    <xdr:sp macro="" textlink="">
      <xdr:nvSpPr>
        <xdr:cNvPr id="135" name="円/楕円 134"/>
        <xdr:cNvSpPr/>
      </xdr:nvSpPr>
      <xdr:spPr bwMode="auto">
        <a:xfrm>
          <a:off x="4254500" y="709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56804</xdr:rowOff>
    </xdr:from>
    <xdr:ext cx="762000" cy="259045"/>
    <xdr:sp macro="" textlink="">
      <xdr:nvSpPr>
        <xdr:cNvPr id="136" name="テキスト ボックス 135"/>
        <xdr:cNvSpPr txBox="1"/>
      </xdr:nvSpPr>
      <xdr:spPr>
        <a:xfrm>
          <a:off x="3924300" y="718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117165</xdr:rowOff>
    </xdr:from>
    <xdr:to>
      <xdr:col>3</xdr:col>
      <xdr:colOff>257175</xdr:colOff>
      <xdr:row>37</xdr:row>
      <xdr:rowOff>47315</xdr:rowOff>
    </xdr:to>
    <xdr:sp macro="" textlink="">
      <xdr:nvSpPr>
        <xdr:cNvPr id="137" name="円/楕円 136"/>
        <xdr:cNvSpPr/>
      </xdr:nvSpPr>
      <xdr:spPr bwMode="auto">
        <a:xfrm>
          <a:off x="3556000" y="707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32092</xdr:rowOff>
    </xdr:from>
    <xdr:ext cx="762000" cy="259045"/>
    <xdr:sp macro="" textlink="">
      <xdr:nvSpPr>
        <xdr:cNvPr id="138" name="テキスト ボックス 137"/>
        <xdr:cNvSpPr txBox="1"/>
      </xdr:nvSpPr>
      <xdr:spPr>
        <a:xfrm>
          <a:off x="3225800" y="71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118239</xdr:rowOff>
    </xdr:from>
    <xdr:to>
      <xdr:col>2</xdr:col>
      <xdr:colOff>692150</xdr:colOff>
      <xdr:row>37</xdr:row>
      <xdr:rowOff>48389</xdr:rowOff>
    </xdr:to>
    <xdr:sp macro="" textlink="">
      <xdr:nvSpPr>
        <xdr:cNvPr id="139" name="円/楕円 138"/>
        <xdr:cNvSpPr/>
      </xdr:nvSpPr>
      <xdr:spPr bwMode="auto">
        <a:xfrm>
          <a:off x="2857500" y="707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33166</xdr:rowOff>
    </xdr:from>
    <xdr:ext cx="762000" cy="259045"/>
    <xdr:sp macro="" textlink="">
      <xdr:nvSpPr>
        <xdr:cNvPr id="140" name="テキスト ボックス 139"/>
        <xdr:cNvSpPr txBox="1"/>
      </xdr:nvSpPr>
      <xdr:spPr>
        <a:xfrm>
          <a:off x="2527300" y="715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50,878
149.67
21,783,368
21,123,226
558,200
11,840,359
16,994,783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147491</xdr:rowOff>
    </xdr:from>
    <xdr:to>
      <xdr:col>6</xdr:col>
      <xdr:colOff>511175</xdr:colOff>
      <xdr:row>35</xdr:row>
      <xdr:rowOff>159131</xdr:rowOff>
    </xdr:to>
    <xdr:cxnSp macro="">
      <xdr:nvCxnSpPr>
        <xdr:cNvPr id="61" name="直線コネクタ 60"/>
        <xdr:cNvCxnSpPr/>
      </xdr:nvCxnSpPr>
      <xdr:spPr>
        <a:xfrm>
          <a:off x="3797300" y="6148241"/>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128270</xdr:rowOff>
    </xdr:from>
    <xdr:to>
      <xdr:col>5</xdr:col>
      <xdr:colOff>358775</xdr:colOff>
      <xdr:row>35</xdr:row>
      <xdr:rowOff>147491</xdr:rowOff>
    </xdr:to>
    <xdr:cxnSp macro="">
      <xdr:nvCxnSpPr>
        <xdr:cNvPr id="64" name="直線コネクタ 63"/>
        <xdr:cNvCxnSpPr/>
      </xdr:nvCxnSpPr>
      <xdr:spPr>
        <a:xfrm>
          <a:off x="2908300" y="6129020"/>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128270</xdr:rowOff>
    </xdr:from>
    <xdr:to>
      <xdr:col>4</xdr:col>
      <xdr:colOff>155575</xdr:colOff>
      <xdr:row>36</xdr:row>
      <xdr:rowOff>3054</xdr:rowOff>
    </xdr:to>
    <xdr:cxnSp macro="">
      <xdr:nvCxnSpPr>
        <xdr:cNvPr id="67" name="直線コネクタ 66"/>
        <xdr:cNvCxnSpPr/>
      </xdr:nvCxnSpPr>
      <xdr:spPr>
        <a:xfrm flipV="1">
          <a:off x="2019300" y="6129020"/>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144920</xdr:rowOff>
    </xdr:from>
    <xdr:to>
      <xdr:col>2</xdr:col>
      <xdr:colOff>638175</xdr:colOff>
      <xdr:row>36</xdr:row>
      <xdr:rowOff>3054</xdr:rowOff>
    </xdr:to>
    <xdr:cxnSp macro="">
      <xdr:nvCxnSpPr>
        <xdr:cNvPr id="70" name="直線コネクタ 69"/>
        <xdr:cNvCxnSpPr/>
      </xdr:nvCxnSpPr>
      <xdr:spPr>
        <a:xfrm>
          <a:off x="1130300" y="6145670"/>
          <a:ext cx="8890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108331</xdr:rowOff>
    </xdr:from>
    <xdr:to>
      <xdr:col>6</xdr:col>
      <xdr:colOff>561975</xdr:colOff>
      <xdr:row>36</xdr:row>
      <xdr:rowOff>38481</xdr:rowOff>
    </xdr:to>
    <xdr:sp macro="" textlink="">
      <xdr:nvSpPr>
        <xdr:cNvPr id="80" name="円/楕円 79"/>
        <xdr:cNvSpPr/>
      </xdr:nvSpPr>
      <xdr:spPr>
        <a:xfrm>
          <a:off x="45847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86758</xdr:rowOff>
    </xdr:from>
    <xdr:ext cx="534377" cy="259045"/>
    <xdr:sp macro="" textlink="">
      <xdr:nvSpPr>
        <xdr:cNvPr id="81" name="人件費該当値テキスト"/>
        <xdr:cNvSpPr txBox="1"/>
      </xdr:nvSpPr>
      <xdr:spPr>
        <a:xfrm>
          <a:off x="4686300" y="60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96691</xdr:rowOff>
    </xdr:from>
    <xdr:to>
      <xdr:col>5</xdr:col>
      <xdr:colOff>409575</xdr:colOff>
      <xdr:row>36</xdr:row>
      <xdr:rowOff>26841</xdr:rowOff>
    </xdr:to>
    <xdr:sp macro="" textlink="">
      <xdr:nvSpPr>
        <xdr:cNvPr id="82" name="円/楕円 81"/>
        <xdr:cNvSpPr/>
      </xdr:nvSpPr>
      <xdr:spPr>
        <a:xfrm>
          <a:off x="3746500" y="60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17968</xdr:rowOff>
    </xdr:from>
    <xdr:ext cx="534377" cy="259045"/>
    <xdr:sp macro="" textlink="">
      <xdr:nvSpPr>
        <xdr:cNvPr id="83" name="テキスト ボックス 82"/>
        <xdr:cNvSpPr txBox="1"/>
      </xdr:nvSpPr>
      <xdr:spPr>
        <a:xfrm>
          <a:off x="3530111" y="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77470</xdr:rowOff>
    </xdr:from>
    <xdr:to>
      <xdr:col>4</xdr:col>
      <xdr:colOff>206375</xdr:colOff>
      <xdr:row>36</xdr:row>
      <xdr:rowOff>7620</xdr:rowOff>
    </xdr:to>
    <xdr:sp macro="" textlink="">
      <xdr:nvSpPr>
        <xdr:cNvPr id="84" name="円/楕円 83"/>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24147</xdr:rowOff>
    </xdr:from>
    <xdr:ext cx="534377" cy="259045"/>
    <xdr:sp macro="" textlink="">
      <xdr:nvSpPr>
        <xdr:cNvPr id="85" name="テキスト ボックス 84"/>
        <xdr:cNvSpPr txBox="1"/>
      </xdr:nvSpPr>
      <xdr:spPr>
        <a:xfrm>
          <a:off x="2641111" y="5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123704</xdr:rowOff>
    </xdr:from>
    <xdr:to>
      <xdr:col>3</xdr:col>
      <xdr:colOff>3175</xdr:colOff>
      <xdr:row>36</xdr:row>
      <xdr:rowOff>53854</xdr:rowOff>
    </xdr:to>
    <xdr:sp macro="" textlink="">
      <xdr:nvSpPr>
        <xdr:cNvPr id="86" name="円/楕円 85"/>
        <xdr:cNvSpPr/>
      </xdr:nvSpPr>
      <xdr:spPr>
        <a:xfrm>
          <a:off x="1968500" y="61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70381</xdr:rowOff>
    </xdr:from>
    <xdr:ext cx="534377" cy="259045"/>
    <xdr:sp macro="" textlink="">
      <xdr:nvSpPr>
        <xdr:cNvPr id="87" name="テキスト ボックス 86"/>
        <xdr:cNvSpPr txBox="1"/>
      </xdr:nvSpPr>
      <xdr:spPr>
        <a:xfrm>
          <a:off x="1752111" y="58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94120</xdr:rowOff>
    </xdr:from>
    <xdr:to>
      <xdr:col>1</xdr:col>
      <xdr:colOff>485775</xdr:colOff>
      <xdr:row>36</xdr:row>
      <xdr:rowOff>24270</xdr:rowOff>
    </xdr:to>
    <xdr:sp macro="" textlink="">
      <xdr:nvSpPr>
        <xdr:cNvPr id="88" name="円/楕円 87"/>
        <xdr:cNvSpPr/>
      </xdr:nvSpPr>
      <xdr:spPr>
        <a:xfrm>
          <a:off x="1079500" y="60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40797</xdr:rowOff>
    </xdr:from>
    <xdr:ext cx="534377" cy="259045"/>
    <xdr:sp macro="" textlink="">
      <xdr:nvSpPr>
        <xdr:cNvPr id="89" name="テキスト ボックス 88"/>
        <xdr:cNvSpPr txBox="1"/>
      </xdr:nvSpPr>
      <xdr:spPr>
        <a:xfrm>
          <a:off x="863111" y="58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23033</xdr:rowOff>
    </xdr:from>
    <xdr:to>
      <xdr:col>6</xdr:col>
      <xdr:colOff>511175</xdr:colOff>
      <xdr:row>55</xdr:row>
      <xdr:rowOff>45827</xdr:rowOff>
    </xdr:to>
    <xdr:cxnSp macro="">
      <xdr:nvCxnSpPr>
        <xdr:cNvPr id="121" name="直線コネクタ 120"/>
        <xdr:cNvCxnSpPr/>
      </xdr:nvCxnSpPr>
      <xdr:spPr>
        <a:xfrm flipV="1">
          <a:off x="3797300" y="9452783"/>
          <a:ext cx="8382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45827</xdr:rowOff>
    </xdr:from>
    <xdr:to>
      <xdr:col>5</xdr:col>
      <xdr:colOff>358775</xdr:colOff>
      <xdr:row>55</xdr:row>
      <xdr:rowOff>49485</xdr:rowOff>
    </xdr:to>
    <xdr:cxnSp macro="">
      <xdr:nvCxnSpPr>
        <xdr:cNvPr id="124" name="直線コネクタ 123"/>
        <xdr:cNvCxnSpPr/>
      </xdr:nvCxnSpPr>
      <xdr:spPr>
        <a:xfrm flipV="1">
          <a:off x="2908300" y="947557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49485</xdr:rowOff>
    </xdr:from>
    <xdr:to>
      <xdr:col>4</xdr:col>
      <xdr:colOff>155575</xdr:colOff>
      <xdr:row>55</xdr:row>
      <xdr:rowOff>102732</xdr:rowOff>
    </xdr:to>
    <xdr:cxnSp macro="">
      <xdr:nvCxnSpPr>
        <xdr:cNvPr id="127" name="直線コネクタ 126"/>
        <xdr:cNvCxnSpPr/>
      </xdr:nvCxnSpPr>
      <xdr:spPr>
        <a:xfrm flipV="1">
          <a:off x="2019300" y="9479235"/>
          <a:ext cx="889000" cy="5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102732</xdr:rowOff>
    </xdr:from>
    <xdr:to>
      <xdr:col>2</xdr:col>
      <xdr:colOff>638175</xdr:colOff>
      <xdr:row>55</xdr:row>
      <xdr:rowOff>123127</xdr:rowOff>
    </xdr:to>
    <xdr:cxnSp macro="">
      <xdr:nvCxnSpPr>
        <xdr:cNvPr id="130" name="直線コネクタ 129"/>
        <xdr:cNvCxnSpPr/>
      </xdr:nvCxnSpPr>
      <xdr:spPr>
        <a:xfrm flipV="1">
          <a:off x="1130300" y="9532482"/>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143683</xdr:rowOff>
    </xdr:from>
    <xdr:to>
      <xdr:col>6</xdr:col>
      <xdr:colOff>561975</xdr:colOff>
      <xdr:row>55</xdr:row>
      <xdr:rowOff>73833</xdr:rowOff>
    </xdr:to>
    <xdr:sp macro="" textlink="">
      <xdr:nvSpPr>
        <xdr:cNvPr id="140" name="円/楕円 139"/>
        <xdr:cNvSpPr/>
      </xdr:nvSpPr>
      <xdr:spPr>
        <a:xfrm>
          <a:off x="4584700" y="94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166560</xdr:rowOff>
    </xdr:from>
    <xdr:ext cx="534377" cy="259045"/>
    <xdr:sp macro="" textlink="">
      <xdr:nvSpPr>
        <xdr:cNvPr id="141" name="物件費該当値テキスト"/>
        <xdr:cNvSpPr txBox="1"/>
      </xdr:nvSpPr>
      <xdr:spPr>
        <a:xfrm>
          <a:off x="4686300" y="92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66,645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166477</xdr:rowOff>
    </xdr:from>
    <xdr:to>
      <xdr:col>5</xdr:col>
      <xdr:colOff>409575</xdr:colOff>
      <xdr:row>55</xdr:row>
      <xdr:rowOff>96627</xdr:rowOff>
    </xdr:to>
    <xdr:sp macro="" textlink="">
      <xdr:nvSpPr>
        <xdr:cNvPr id="142" name="円/楕円 141"/>
        <xdr:cNvSpPr/>
      </xdr:nvSpPr>
      <xdr:spPr>
        <a:xfrm>
          <a:off x="3746500" y="94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87754</xdr:rowOff>
    </xdr:from>
    <xdr:ext cx="534377" cy="259045"/>
    <xdr:sp macro="" textlink="">
      <xdr:nvSpPr>
        <xdr:cNvPr id="143" name="テキスト ボックス 142"/>
        <xdr:cNvSpPr txBox="1"/>
      </xdr:nvSpPr>
      <xdr:spPr>
        <a:xfrm>
          <a:off x="3530111" y="95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170135</xdr:rowOff>
    </xdr:from>
    <xdr:to>
      <xdr:col>4</xdr:col>
      <xdr:colOff>206375</xdr:colOff>
      <xdr:row>55</xdr:row>
      <xdr:rowOff>100285</xdr:rowOff>
    </xdr:to>
    <xdr:sp macro="" textlink="">
      <xdr:nvSpPr>
        <xdr:cNvPr id="144" name="円/楕円 143"/>
        <xdr:cNvSpPr/>
      </xdr:nvSpPr>
      <xdr:spPr>
        <a:xfrm>
          <a:off x="2857500" y="94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116812</xdr:rowOff>
    </xdr:from>
    <xdr:ext cx="534377" cy="259045"/>
    <xdr:sp macro="" textlink="">
      <xdr:nvSpPr>
        <xdr:cNvPr id="145" name="テキスト ボックス 144"/>
        <xdr:cNvSpPr txBox="1"/>
      </xdr:nvSpPr>
      <xdr:spPr>
        <a:xfrm>
          <a:off x="2641111" y="92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51932</xdr:rowOff>
    </xdr:from>
    <xdr:to>
      <xdr:col>3</xdr:col>
      <xdr:colOff>3175</xdr:colOff>
      <xdr:row>55</xdr:row>
      <xdr:rowOff>153532</xdr:rowOff>
    </xdr:to>
    <xdr:sp macro="" textlink="">
      <xdr:nvSpPr>
        <xdr:cNvPr id="146" name="円/楕円 145"/>
        <xdr:cNvSpPr/>
      </xdr:nvSpPr>
      <xdr:spPr>
        <a:xfrm>
          <a:off x="1968500" y="94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170059</xdr:rowOff>
    </xdr:from>
    <xdr:ext cx="534377" cy="259045"/>
    <xdr:sp macro="" textlink="">
      <xdr:nvSpPr>
        <xdr:cNvPr id="147" name="テキスト ボックス 146"/>
        <xdr:cNvSpPr txBox="1"/>
      </xdr:nvSpPr>
      <xdr:spPr>
        <a:xfrm>
          <a:off x="1752111" y="92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72327</xdr:rowOff>
    </xdr:from>
    <xdr:to>
      <xdr:col>1</xdr:col>
      <xdr:colOff>485775</xdr:colOff>
      <xdr:row>56</xdr:row>
      <xdr:rowOff>2477</xdr:rowOff>
    </xdr:to>
    <xdr:sp macro="" textlink="">
      <xdr:nvSpPr>
        <xdr:cNvPr id="148" name="円/楕円 147"/>
        <xdr:cNvSpPr/>
      </xdr:nvSpPr>
      <xdr:spPr>
        <a:xfrm>
          <a:off x="1079500" y="95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19004</xdr:rowOff>
    </xdr:from>
    <xdr:ext cx="534377" cy="259045"/>
    <xdr:sp macro="" textlink="">
      <xdr:nvSpPr>
        <xdr:cNvPr id="149" name="テキスト ボックス 148"/>
        <xdr:cNvSpPr txBox="1"/>
      </xdr:nvSpPr>
      <xdr:spPr>
        <a:xfrm>
          <a:off x="863111" y="92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30756</xdr:rowOff>
    </xdr:from>
    <xdr:to>
      <xdr:col>6</xdr:col>
      <xdr:colOff>511175</xdr:colOff>
      <xdr:row>78</xdr:row>
      <xdr:rowOff>93850</xdr:rowOff>
    </xdr:to>
    <xdr:cxnSp macro="">
      <xdr:nvCxnSpPr>
        <xdr:cNvPr id="180" name="直線コネクタ 179"/>
        <xdr:cNvCxnSpPr/>
      </xdr:nvCxnSpPr>
      <xdr:spPr>
        <a:xfrm flipV="1">
          <a:off x="3797300" y="13403856"/>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83857</xdr:rowOff>
    </xdr:from>
    <xdr:to>
      <xdr:col>5</xdr:col>
      <xdr:colOff>358775</xdr:colOff>
      <xdr:row>78</xdr:row>
      <xdr:rowOff>93850</xdr:rowOff>
    </xdr:to>
    <xdr:cxnSp macro="">
      <xdr:nvCxnSpPr>
        <xdr:cNvPr id="183" name="直線コネクタ 182"/>
        <xdr:cNvCxnSpPr/>
      </xdr:nvCxnSpPr>
      <xdr:spPr>
        <a:xfrm>
          <a:off x="2908300" y="13456957"/>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6623</xdr:rowOff>
    </xdr:from>
    <xdr:to>
      <xdr:col>4</xdr:col>
      <xdr:colOff>155575</xdr:colOff>
      <xdr:row>78</xdr:row>
      <xdr:rowOff>83857</xdr:rowOff>
    </xdr:to>
    <xdr:cxnSp macro="">
      <xdr:nvCxnSpPr>
        <xdr:cNvPr id="186" name="直線コネクタ 185"/>
        <xdr:cNvCxnSpPr/>
      </xdr:nvCxnSpPr>
      <xdr:spPr>
        <a:xfrm>
          <a:off x="2019300" y="13379723"/>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6623</xdr:rowOff>
    </xdr:from>
    <xdr:to>
      <xdr:col>2</xdr:col>
      <xdr:colOff>638175</xdr:colOff>
      <xdr:row>78</xdr:row>
      <xdr:rowOff>41925</xdr:rowOff>
    </xdr:to>
    <xdr:cxnSp macro="">
      <xdr:nvCxnSpPr>
        <xdr:cNvPr id="189" name="直線コネクタ 188"/>
        <xdr:cNvCxnSpPr/>
      </xdr:nvCxnSpPr>
      <xdr:spPr>
        <a:xfrm flipV="1">
          <a:off x="1130300" y="13379723"/>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151406</xdr:rowOff>
    </xdr:from>
    <xdr:to>
      <xdr:col>6</xdr:col>
      <xdr:colOff>561975</xdr:colOff>
      <xdr:row>78</xdr:row>
      <xdr:rowOff>81556</xdr:rowOff>
    </xdr:to>
    <xdr:sp macro="" textlink="">
      <xdr:nvSpPr>
        <xdr:cNvPr id="199" name="円/楕円 198"/>
        <xdr:cNvSpPr/>
      </xdr:nvSpPr>
      <xdr:spPr>
        <a:xfrm>
          <a:off x="4584700" y="13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2833</xdr:rowOff>
    </xdr:from>
    <xdr:ext cx="469744" cy="259045"/>
    <xdr:sp macro="" textlink="">
      <xdr:nvSpPr>
        <xdr:cNvPr id="200" name="維持補修費該当値テキスト"/>
        <xdr:cNvSpPr txBox="1"/>
      </xdr:nvSpPr>
      <xdr:spPr>
        <a:xfrm>
          <a:off x="4686300" y="132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43050</xdr:rowOff>
    </xdr:from>
    <xdr:to>
      <xdr:col>5</xdr:col>
      <xdr:colOff>409575</xdr:colOff>
      <xdr:row>78</xdr:row>
      <xdr:rowOff>144650</xdr:rowOff>
    </xdr:to>
    <xdr:sp macro="" textlink="">
      <xdr:nvSpPr>
        <xdr:cNvPr id="201" name="円/楕円 200"/>
        <xdr:cNvSpPr/>
      </xdr:nvSpPr>
      <xdr:spPr>
        <a:xfrm>
          <a:off x="3746500" y="134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135777</xdr:rowOff>
    </xdr:from>
    <xdr:ext cx="469744" cy="259045"/>
    <xdr:sp macro="" textlink="">
      <xdr:nvSpPr>
        <xdr:cNvPr id="202" name="テキスト ボックス 201"/>
        <xdr:cNvSpPr txBox="1"/>
      </xdr:nvSpPr>
      <xdr:spPr>
        <a:xfrm>
          <a:off x="3562427" y="135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33057</xdr:rowOff>
    </xdr:from>
    <xdr:to>
      <xdr:col>4</xdr:col>
      <xdr:colOff>206375</xdr:colOff>
      <xdr:row>78</xdr:row>
      <xdr:rowOff>134657</xdr:rowOff>
    </xdr:to>
    <xdr:sp macro="" textlink="">
      <xdr:nvSpPr>
        <xdr:cNvPr id="203" name="円/楕円 202"/>
        <xdr:cNvSpPr/>
      </xdr:nvSpPr>
      <xdr:spPr>
        <a:xfrm>
          <a:off x="2857500" y="134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151184</xdr:rowOff>
    </xdr:from>
    <xdr:ext cx="469744" cy="259045"/>
    <xdr:sp macro="" textlink="">
      <xdr:nvSpPr>
        <xdr:cNvPr id="204" name="テキスト ボックス 203"/>
        <xdr:cNvSpPr txBox="1"/>
      </xdr:nvSpPr>
      <xdr:spPr>
        <a:xfrm>
          <a:off x="2673427" y="1318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127273</xdr:rowOff>
    </xdr:from>
    <xdr:to>
      <xdr:col>3</xdr:col>
      <xdr:colOff>3175</xdr:colOff>
      <xdr:row>78</xdr:row>
      <xdr:rowOff>57423</xdr:rowOff>
    </xdr:to>
    <xdr:sp macro="" textlink="">
      <xdr:nvSpPr>
        <xdr:cNvPr id="205" name="円/楕円 204"/>
        <xdr:cNvSpPr/>
      </xdr:nvSpPr>
      <xdr:spPr>
        <a:xfrm>
          <a:off x="1968500" y="133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73950</xdr:rowOff>
    </xdr:from>
    <xdr:ext cx="469744" cy="259045"/>
    <xdr:sp macro="" textlink="">
      <xdr:nvSpPr>
        <xdr:cNvPr id="206" name="テキスト ボックス 205"/>
        <xdr:cNvSpPr txBox="1"/>
      </xdr:nvSpPr>
      <xdr:spPr>
        <a:xfrm>
          <a:off x="1784427" y="131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162575</xdr:rowOff>
    </xdr:from>
    <xdr:to>
      <xdr:col>1</xdr:col>
      <xdr:colOff>485775</xdr:colOff>
      <xdr:row>78</xdr:row>
      <xdr:rowOff>92725</xdr:rowOff>
    </xdr:to>
    <xdr:sp macro="" textlink="">
      <xdr:nvSpPr>
        <xdr:cNvPr id="207" name="円/楕円 206"/>
        <xdr:cNvSpPr/>
      </xdr:nvSpPr>
      <xdr:spPr>
        <a:xfrm>
          <a:off x="1079500" y="133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109252</xdr:rowOff>
    </xdr:from>
    <xdr:ext cx="469744" cy="259045"/>
    <xdr:sp macro="" textlink="">
      <xdr:nvSpPr>
        <xdr:cNvPr id="208" name="テキスト ボックス 207"/>
        <xdr:cNvSpPr txBox="1"/>
      </xdr:nvSpPr>
      <xdr:spPr>
        <a:xfrm>
          <a:off x="895427" y="131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47444</xdr:rowOff>
    </xdr:from>
    <xdr:to>
      <xdr:col>6</xdr:col>
      <xdr:colOff>511175</xdr:colOff>
      <xdr:row>98</xdr:row>
      <xdr:rowOff>85979</xdr:rowOff>
    </xdr:to>
    <xdr:cxnSp macro="">
      <xdr:nvCxnSpPr>
        <xdr:cNvPr id="240" name="直線コネクタ 239"/>
        <xdr:cNvCxnSpPr/>
      </xdr:nvCxnSpPr>
      <xdr:spPr>
        <a:xfrm flipV="1">
          <a:off x="3797300" y="16849544"/>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85979</xdr:rowOff>
    </xdr:from>
    <xdr:to>
      <xdr:col>5</xdr:col>
      <xdr:colOff>358775</xdr:colOff>
      <xdr:row>98</xdr:row>
      <xdr:rowOff>99009</xdr:rowOff>
    </xdr:to>
    <xdr:cxnSp macro="">
      <xdr:nvCxnSpPr>
        <xdr:cNvPr id="243" name="直線コネクタ 242"/>
        <xdr:cNvCxnSpPr/>
      </xdr:nvCxnSpPr>
      <xdr:spPr>
        <a:xfrm flipV="1">
          <a:off x="2908300" y="1688807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99009</xdr:rowOff>
    </xdr:from>
    <xdr:to>
      <xdr:col>4</xdr:col>
      <xdr:colOff>155575</xdr:colOff>
      <xdr:row>99</xdr:row>
      <xdr:rowOff>1152</xdr:rowOff>
    </xdr:to>
    <xdr:cxnSp macro="">
      <xdr:nvCxnSpPr>
        <xdr:cNvPr id="246" name="直線コネクタ 245"/>
        <xdr:cNvCxnSpPr/>
      </xdr:nvCxnSpPr>
      <xdr:spPr>
        <a:xfrm flipV="1">
          <a:off x="2019300" y="16901109"/>
          <a:ext cx="889000" cy="7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169990</xdr:rowOff>
    </xdr:from>
    <xdr:to>
      <xdr:col>2</xdr:col>
      <xdr:colOff>638175</xdr:colOff>
      <xdr:row>99</xdr:row>
      <xdr:rowOff>1152</xdr:rowOff>
    </xdr:to>
    <xdr:cxnSp macro="">
      <xdr:nvCxnSpPr>
        <xdr:cNvPr id="249" name="直線コネクタ 248"/>
        <xdr:cNvCxnSpPr/>
      </xdr:nvCxnSpPr>
      <xdr:spPr>
        <a:xfrm>
          <a:off x="1130300" y="1697209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168094</xdr:rowOff>
    </xdr:from>
    <xdr:to>
      <xdr:col>6</xdr:col>
      <xdr:colOff>561975</xdr:colOff>
      <xdr:row>98</xdr:row>
      <xdr:rowOff>98244</xdr:rowOff>
    </xdr:to>
    <xdr:sp macro="" textlink="">
      <xdr:nvSpPr>
        <xdr:cNvPr id="259" name="円/楕円 258"/>
        <xdr:cNvSpPr/>
      </xdr:nvSpPr>
      <xdr:spPr>
        <a:xfrm>
          <a:off x="4584700" y="16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146521</xdr:rowOff>
    </xdr:from>
    <xdr:ext cx="534377" cy="259045"/>
    <xdr:sp macro="" textlink="">
      <xdr:nvSpPr>
        <xdr:cNvPr id="260" name="扶助費該当値テキスト"/>
        <xdr:cNvSpPr txBox="1"/>
      </xdr:nvSpPr>
      <xdr:spPr>
        <a:xfrm>
          <a:off x="4686300" y="1677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35179</xdr:rowOff>
    </xdr:from>
    <xdr:to>
      <xdr:col>5</xdr:col>
      <xdr:colOff>409575</xdr:colOff>
      <xdr:row>98</xdr:row>
      <xdr:rowOff>136779</xdr:rowOff>
    </xdr:to>
    <xdr:sp macro="" textlink="">
      <xdr:nvSpPr>
        <xdr:cNvPr id="261" name="円/楕円 260"/>
        <xdr:cNvSpPr/>
      </xdr:nvSpPr>
      <xdr:spPr>
        <a:xfrm>
          <a:off x="3746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127906</xdr:rowOff>
    </xdr:from>
    <xdr:ext cx="534377" cy="259045"/>
    <xdr:sp macro="" textlink="">
      <xdr:nvSpPr>
        <xdr:cNvPr id="262" name="テキスト ボックス 261"/>
        <xdr:cNvSpPr txBox="1"/>
      </xdr:nvSpPr>
      <xdr:spPr>
        <a:xfrm>
          <a:off x="3530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48209</xdr:rowOff>
    </xdr:from>
    <xdr:to>
      <xdr:col>4</xdr:col>
      <xdr:colOff>206375</xdr:colOff>
      <xdr:row>98</xdr:row>
      <xdr:rowOff>149809</xdr:rowOff>
    </xdr:to>
    <xdr:sp macro="" textlink="">
      <xdr:nvSpPr>
        <xdr:cNvPr id="263" name="円/楕円 262"/>
        <xdr:cNvSpPr/>
      </xdr:nvSpPr>
      <xdr:spPr>
        <a:xfrm>
          <a:off x="2857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140936</xdr:rowOff>
    </xdr:from>
    <xdr:ext cx="534377" cy="259045"/>
    <xdr:sp macro="" textlink="">
      <xdr:nvSpPr>
        <xdr:cNvPr id="264" name="テキスト ボックス 263"/>
        <xdr:cNvSpPr txBox="1"/>
      </xdr:nvSpPr>
      <xdr:spPr>
        <a:xfrm>
          <a:off x="2641111" y="169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121802</xdr:rowOff>
    </xdr:from>
    <xdr:to>
      <xdr:col>3</xdr:col>
      <xdr:colOff>3175</xdr:colOff>
      <xdr:row>99</xdr:row>
      <xdr:rowOff>51952</xdr:rowOff>
    </xdr:to>
    <xdr:sp macro="" textlink="">
      <xdr:nvSpPr>
        <xdr:cNvPr id="265" name="円/楕円 264"/>
        <xdr:cNvSpPr/>
      </xdr:nvSpPr>
      <xdr:spPr>
        <a:xfrm>
          <a:off x="1968500" y="169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43079</xdr:rowOff>
    </xdr:from>
    <xdr:ext cx="534377" cy="259045"/>
    <xdr:sp macro="" textlink="">
      <xdr:nvSpPr>
        <xdr:cNvPr id="266" name="テキスト ボックス 265"/>
        <xdr:cNvSpPr txBox="1"/>
      </xdr:nvSpPr>
      <xdr:spPr>
        <a:xfrm>
          <a:off x="1752111" y="170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119190</xdr:rowOff>
    </xdr:from>
    <xdr:to>
      <xdr:col>1</xdr:col>
      <xdr:colOff>485775</xdr:colOff>
      <xdr:row>99</xdr:row>
      <xdr:rowOff>49340</xdr:rowOff>
    </xdr:to>
    <xdr:sp macro="" textlink="">
      <xdr:nvSpPr>
        <xdr:cNvPr id="267" name="円/楕円 266"/>
        <xdr:cNvSpPr/>
      </xdr:nvSpPr>
      <xdr:spPr>
        <a:xfrm>
          <a:off x="1079500" y="169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40467</xdr:rowOff>
    </xdr:from>
    <xdr:ext cx="534377" cy="259045"/>
    <xdr:sp macro="" textlink="">
      <xdr:nvSpPr>
        <xdr:cNvPr id="268" name="テキスト ボックス 267"/>
        <xdr:cNvSpPr txBox="1"/>
      </xdr:nvSpPr>
      <xdr:spPr>
        <a:xfrm>
          <a:off x="863111" y="170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139662</xdr:rowOff>
    </xdr:from>
    <xdr:to>
      <xdr:col>15</xdr:col>
      <xdr:colOff>180975</xdr:colOff>
      <xdr:row>36</xdr:row>
      <xdr:rowOff>11113</xdr:rowOff>
    </xdr:to>
    <xdr:cxnSp macro="">
      <xdr:nvCxnSpPr>
        <xdr:cNvPr id="297" name="直線コネクタ 296"/>
        <xdr:cNvCxnSpPr/>
      </xdr:nvCxnSpPr>
      <xdr:spPr>
        <a:xfrm>
          <a:off x="9639300" y="6140412"/>
          <a:ext cx="8382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104483</xdr:rowOff>
    </xdr:from>
    <xdr:to>
      <xdr:col>14</xdr:col>
      <xdr:colOff>28575</xdr:colOff>
      <xdr:row>35</xdr:row>
      <xdr:rowOff>139662</xdr:rowOff>
    </xdr:to>
    <xdr:cxnSp macro="">
      <xdr:nvCxnSpPr>
        <xdr:cNvPr id="300" name="直線コネクタ 299"/>
        <xdr:cNvCxnSpPr/>
      </xdr:nvCxnSpPr>
      <xdr:spPr>
        <a:xfrm>
          <a:off x="8750300" y="6105233"/>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104483</xdr:rowOff>
    </xdr:from>
    <xdr:to>
      <xdr:col>12</xdr:col>
      <xdr:colOff>511175</xdr:colOff>
      <xdr:row>36</xdr:row>
      <xdr:rowOff>54089</xdr:rowOff>
    </xdr:to>
    <xdr:cxnSp macro="">
      <xdr:nvCxnSpPr>
        <xdr:cNvPr id="303" name="直線コネクタ 302"/>
        <xdr:cNvCxnSpPr/>
      </xdr:nvCxnSpPr>
      <xdr:spPr>
        <a:xfrm flipV="1">
          <a:off x="7861300" y="6105233"/>
          <a:ext cx="889000" cy="1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45238</xdr:rowOff>
    </xdr:from>
    <xdr:to>
      <xdr:col>11</xdr:col>
      <xdr:colOff>307975</xdr:colOff>
      <xdr:row>36</xdr:row>
      <xdr:rowOff>54089</xdr:rowOff>
    </xdr:to>
    <xdr:cxnSp macro="">
      <xdr:nvCxnSpPr>
        <xdr:cNvPr id="306" name="直線コネクタ 305"/>
        <xdr:cNvCxnSpPr/>
      </xdr:nvCxnSpPr>
      <xdr:spPr>
        <a:xfrm>
          <a:off x="6972300" y="6217438"/>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131763</xdr:rowOff>
    </xdr:from>
    <xdr:to>
      <xdr:col>15</xdr:col>
      <xdr:colOff>231775</xdr:colOff>
      <xdr:row>36</xdr:row>
      <xdr:rowOff>61913</xdr:rowOff>
    </xdr:to>
    <xdr:sp macro="" textlink="">
      <xdr:nvSpPr>
        <xdr:cNvPr id="316" name="円/楕円 315"/>
        <xdr:cNvSpPr/>
      </xdr:nvSpPr>
      <xdr:spPr>
        <a:xfrm>
          <a:off x="10426700" y="61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110190</xdr:rowOff>
    </xdr:from>
    <xdr:ext cx="534377" cy="259045"/>
    <xdr:sp macro="" textlink="">
      <xdr:nvSpPr>
        <xdr:cNvPr id="317" name="補助費等該当値テキスト"/>
        <xdr:cNvSpPr txBox="1"/>
      </xdr:nvSpPr>
      <xdr:spPr>
        <a:xfrm>
          <a:off x="10528300" y="61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88862</xdr:rowOff>
    </xdr:from>
    <xdr:to>
      <xdr:col>14</xdr:col>
      <xdr:colOff>79375</xdr:colOff>
      <xdr:row>36</xdr:row>
      <xdr:rowOff>19012</xdr:rowOff>
    </xdr:to>
    <xdr:sp macro="" textlink="">
      <xdr:nvSpPr>
        <xdr:cNvPr id="318" name="円/楕円 317"/>
        <xdr:cNvSpPr/>
      </xdr:nvSpPr>
      <xdr:spPr>
        <a:xfrm>
          <a:off x="9588500" y="60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10139</xdr:rowOff>
    </xdr:from>
    <xdr:ext cx="534377" cy="259045"/>
    <xdr:sp macro="" textlink="">
      <xdr:nvSpPr>
        <xdr:cNvPr id="319" name="テキスト ボックス 318"/>
        <xdr:cNvSpPr txBox="1"/>
      </xdr:nvSpPr>
      <xdr:spPr>
        <a:xfrm>
          <a:off x="9372111" y="61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53683</xdr:rowOff>
    </xdr:from>
    <xdr:to>
      <xdr:col>12</xdr:col>
      <xdr:colOff>561975</xdr:colOff>
      <xdr:row>35</xdr:row>
      <xdr:rowOff>155283</xdr:rowOff>
    </xdr:to>
    <xdr:sp macro="" textlink="">
      <xdr:nvSpPr>
        <xdr:cNvPr id="320" name="円/楕円 319"/>
        <xdr:cNvSpPr/>
      </xdr:nvSpPr>
      <xdr:spPr>
        <a:xfrm>
          <a:off x="8699500" y="60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360</xdr:rowOff>
    </xdr:from>
    <xdr:ext cx="534377" cy="259045"/>
    <xdr:sp macro="" textlink="">
      <xdr:nvSpPr>
        <xdr:cNvPr id="321" name="テキスト ボックス 320"/>
        <xdr:cNvSpPr txBox="1"/>
      </xdr:nvSpPr>
      <xdr:spPr>
        <a:xfrm>
          <a:off x="8483111" y="58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3289</xdr:rowOff>
    </xdr:from>
    <xdr:to>
      <xdr:col>11</xdr:col>
      <xdr:colOff>358775</xdr:colOff>
      <xdr:row>36</xdr:row>
      <xdr:rowOff>104889</xdr:rowOff>
    </xdr:to>
    <xdr:sp macro="" textlink="">
      <xdr:nvSpPr>
        <xdr:cNvPr id="322" name="円/楕円 321"/>
        <xdr:cNvSpPr/>
      </xdr:nvSpPr>
      <xdr:spPr>
        <a:xfrm>
          <a:off x="7810500" y="61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96016</xdr:rowOff>
    </xdr:from>
    <xdr:ext cx="534377" cy="259045"/>
    <xdr:sp macro="" textlink="">
      <xdr:nvSpPr>
        <xdr:cNvPr id="323" name="テキスト ボックス 322"/>
        <xdr:cNvSpPr txBox="1"/>
      </xdr:nvSpPr>
      <xdr:spPr>
        <a:xfrm>
          <a:off x="7594111" y="62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165888</xdr:rowOff>
    </xdr:from>
    <xdr:to>
      <xdr:col>10</xdr:col>
      <xdr:colOff>155575</xdr:colOff>
      <xdr:row>36</xdr:row>
      <xdr:rowOff>96038</xdr:rowOff>
    </xdr:to>
    <xdr:sp macro="" textlink="">
      <xdr:nvSpPr>
        <xdr:cNvPr id="324" name="円/楕円 323"/>
        <xdr:cNvSpPr/>
      </xdr:nvSpPr>
      <xdr:spPr>
        <a:xfrm>
          <a:off x="6921500" y="61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112565</xdr:rowOff>
    </xdr:from>
    <xdr:ext cx="534377" cy="259045"/>
    <xdr:sp macro="" textlink="">
      <xdr:nvSpPr>
        <xdr:cNvPr id="325" name="テキスト ボックス 324"/>
        <xdr:cNvSpPr txBox="1"/>
      </xdr:nvSpPr>
      <xdr:spPr>
        <a:xfrm>
          <a:off x="6705111" y="59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10655</xdr:rowOff>
    </xdr:from>
    <xdr:to>
      <xdr:col>15</xdr:col>
      <xdr:colOff>180975</xdr:colOff>
      <xdr:row>57</xdr:row>
      <xdr:rowOff>19182</xdr:rowOff>
    </xdr:to>
    <xdr:cxnSp macro="">
      <xdr:nvCxnSpPr>
        <xdr:cNvPr id="354" name="直線コネクタ 353"/>
        <xdr:cNvCxnSpPr/>
      </xdr:nvCxnSpPr>
      <xdr:spPr>
        <a:xfrm flipV="1">
          <a:off x="9639300" y="9783305"/>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141506</xdr:rowOff>
    </xdr:from>
    <xdr:to>
      <xdr:col>14</xdr:col>
      <xdr:colOff>28575</xdr:colOff>
      <xdr:row>57</xdr:row>
      <xdr:rowOff>19182</xdr:rowOff>
    </xdr:to>
    <xdr:cxnSp macro="">
      <xdr:nvCxnSpPr>
        <xdr:cNvPr id="357" name="直線コネクタ 356"/>
        <xdr:cNvCxnSpPr/>
      </xdr:nvCxnSpPr>
      <xdr:spPr>
        <a:xfrm>
          <a:off x="8750300" y="9571256"/>
          <a:ext cx="889000" cy="2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141506</xdr:rowOff>
    </xdr:from>
    <xdr:to>
      <xdr:col>12</xdr:col>
      <xdr:colOff>511175</xdr:colOff>
      <xdr:row>56</xdr:row>
      <xdr:rowOff>126167</xdr:rowOff>
    </xdr:to>
    <xdr:cxnSp macro="">
      <xdr:nvCxnSpPr>
        <xdr:cNvPr id="360" name="直線コネクタ 359"/>
        <xdr:cNvCxnSpPr/>
      </xdr:nvCxnSpPr>
      <xdr:spPr>
        <a:xfrm flipV="1">
          <a:off x="7861300" y="9571256"/>
          <a:ext cx="889000" cy="1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91671</xdr:rowOff>
    </xdr:from>
    <xdr:to>
      <xdr:col>11</xdr:col>
      <xdr:colOff>307975</xdr:colOff>
      <xdr:row>56</xdr:row>
      <xdr:rowOff>126167</xdr:rowOff>
    </xdr:to>
    <xdr:cxnSp macro="">
      <xdr:nvCxnSpPr>
        <xdr:cNvPr id="363" name="直線コネクタ 362"/>
        <xdr:cNvCxnSpPr/>
      </xdr:nvCxnSpPr>
      <xdr:spPr>
        <a:xfrm>
          <a:off x="6972300" y="9692871"/>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131305</xdr:rowOff>
    </xdr:from>
    <xdr:to>
      <xdr:col>15</xdr:col>
      <xdr:colOff>231775</xdr:colOff>
      <xdr:row>57</xdr:row>
      <xdr:rowOff>61455</xdr:rowOff>
    </xdr:to>
    <xdr:sp macro="" textlink="">
      <xdr:nvSpPr>
        <xdr:cNvPr id="373" name="円/楕円 372"/>
        <xdr:cNvSpPr/>
      </xdr:nvSpPr>
      <xdr:spPr>
        <a:xfrm>
          <a:off x="10426700" y="97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109732</xdr:rowOff>
    </xdr:from>
    <xdr:ext cx="534377" cy="259045"/>
    <xdr:sp macro="" textlink="">
      <xdr:nvSpPr>
        <xdr:cNvPr id="374" name="普通建設事業費該当値テキスト"/>
        <xdr:cNvSpPr txBox="1"/>
      </xdr:nvSpPr>
      <xdr:spPr>
        <a:xfrm>
          <a:off x="10528300"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139832</xdr:rowOff>
    </xdr:from>
    <xdr:to>
      <xdr:col>14</xdr:col>
      <xdr:colOff>79375</xdr:colOff>
      <xdr:row>57</xdr:row>
      <xdr:rowOff>69982</xdr:rowOff>
    </xdr:to>
    <xdr:sp macro="" textlink="">
      <xdr:nvSpPr>
        <xdr:cNvPr id="375" name="円/楕円 374"/>
        <xdr:cNvSpPr/>
      </xdr:nvSpPr>
      <xdr:spPr>
        <a:xfrm>
          <a:off x="9588500" y="97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61109</xdr:rowOff>
    </xdr:from>
    <xdr:ext cx="534377" cy="259045"/>
    <xdr:sp macro="" textlink="">
      <xdr:nvSpPr>
        <xdr:cNvPr id="376" name="テキスト ボックス 375"/>
        <xdr:cNvSpPr txBox="1"/>
      </xdr:nvSpPr>
      <xdr:spPr>
        <a:xfrm>
          <a:off x="9372111" y="98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90706</xdr:rowOff>
    </xdr:from>
    <xdr:to>
      <xdr:col>12</xdr:col>
      <xdr:colOff>561975</xdr:colOff>
      <xdr:row>56</xdr:row>
      <xdr:rowOff>20856</xdr:rowOff>
    </xdr:to>
    <xdr:sp macro="" textlink="">
      <xdr:nvSpPr>
        <xdr:cNvPr id="377" name="円/楕円 376"/>
        <xdr:cNvSpPr/>
      </xdr:nvSpPr>
      <xdr:spPr>
        <a:xfrm>
          <a:off x="8699500" y="95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37383</xdr:rowOff>
    </xdr:from>
    <xdr:ext cx="534377" cy="259045"/>
    <xdr:sp macro="" textlink="">
      <xdr:nvSpPr>
        <xdr:cNvPr id="378" name="テキスト ボックス 377"/>
        <xdr:cNvSpPr txBox="1"/>
      </xdr:nvSpPr>
      <xdr:spPr>
        <a:xfrm>
          <a:off x="8483111" y="929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75367</xdr:rowOff>
    </xdr:from>
    <xdr:to>
      <xdr:col>11</xdr:col>
      <xdr:colOff>358775</xdr:colOff>
      <xdr:row>57</xdr:row>
      <xdr:rowOff>5517</xdr:rowOff>
    </xdr:to>
    <xdr:sp macro="" textlink="">
      <xdr:nvSpPr>
        <xdr:cNvPr id="379" name="円/楕円 378"/>
        <xdr:cNvSpPr/>
      </xdr:nvSpPr>
      <xdr:spPr>
        <a:xfrm>
          <a:off x="7810500" y="96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168094</xdr:rowOff>
    </xdr:from>
    <xdr:ext cx="534377" cy="259045"/>
    <xdr:sp macro="" textlink="">
      <xdr:nvSpPr>
        <xdr:cNvPr id="380" name="テキスト ボックス 379"/>
        <xdr:cNvSpPr txBox="1"/>
      </xdr:nvSpPr>
      <xdr:spPr>
        <a:xfrm>
          <a:off x="7594111" y="97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40871</xdr:rowOff>
    </xdr:from>
    <xdr:to>
      <xdr:col>10</xdr:col>
      <xdr:colOff>155575</xdr:colOff>
      <xdr:row>56</xdr:row>
      <xdr:rowOff>142471</xdr:rowOff>
    </xdr:to>
    <xdr:sp macro="" textlink="">
      <xdr:nvSpPr>
        <xdr:cNvPr id="381" name="円/楕円 380"/>
        <xdr:cNvSpPr/>
      </xdr:nvSpPr>
      <xdr:spPr>
        <a:xfrm>
          <a:off x="6921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158998</xdr:rowOff>
    </xdr:from>
    <xdr:ext cx="534377" cy="259045"/>
    <xdr:sp macro="" textlink="">
      <xdr:nvSpPr>
        <xdr:cNvPr id="382" name="テキスト ボックス 381"/>
        <xdr:cNvSpPr txBox="1"/>
      </xdr:nvSpPr>
      <xdr:spPr>
        <a:xfrm>
          <a:off x="6705111" y="94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75673</xdr:rowOff>
    </xdr:from>
    <xdr:to>
      <xdr:col>15</xdr:col>
      <xdr:colOff>180975</xdr:colOff>
      <xdr:row>78</xdr:row>
      <xdr:rowOff>136328</xdr:rowOff>
    </xdr:to>
    <xdr:cxnSp macro="">
      <xdr:nvCxnSpPr>
        <xdr:cNvPr id="411" name="直線コネクタ 410"/>
        <xdr:cNvCxnSpPr/>
      </xdr:nvCxnSpPr>
      <xdr:spPr>
        <a:xfrm>
          <a:off x="9639300" y="13277323"/>
          <a:ext cx="838200" cy="2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7950</xdr:rowOff>
    </xdr:from>
    <xdr:to>
      <xdr:col>14</xdr:col>
      <xdr:colOff>28575</xdr:colOff>
      <xdr:row>77</xdr:row>
      <xdr:rowOff>75673</xdr:rowOff>
    </xdr:to>
    <xdr:cxnSp macro="">
      <xdr:nvCxnSpPr>
        <xdr:cNvPr id="414" name="直線コネクタ 413"/>
        <xdr:cNvCxnSpPr/>
      </xdr:nvCxnSpPr>
      <xdr:spPr>
        <a:xfrm>
          <a:off x="8750300" y="12866700"/>
          <a:ext cx="889000" cy="4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85528</xdr:rowOff>
    </xdr:from>
    <xdr:to>
      <xdr:col>15</xdr:col>
      <xdr:colOff>231775</xdr:colOff>
      <xdr:row>79</xdr:row>
      <xdr:rowOff>15678</xdr:rowOff>
    </xdr:to>
    <xdr:sp macro="" textlink="">
      <xdr:nvSpPr>
        <xdr:cNvPr id="424" name="円/楕円 423"/>
        <xdr:cNvSpPr/>
      </xdr:nvSpPr>
      <xdr:spPr>
        <a:xfrm>
          <a:off x="10426700" y="13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455</xdr:rowOff>
    </xdr:from>
    <xdr:ext cx="469744" cy="259045"/>
    <xdr:sp macro="" textlink="">
      <xdr:nvSpPr>
        <xdr:cNvPr id="425" name="普通建設事業費 （ うち新規整備　）該当値テキスト"/>
        <xdr:cNvSpPr txBox="1"/>
      </xdr:nvSpPr>
      <xdr:spPr>
        <a:xfrm>
          <a:off x="10528300" y="133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24873</xdr:rowOff>
    </xdr:from>
    <xdr:to>
      <xdr:col>14</xdr:col>
      <xdr:colOff>79375</xdr:colOff>
      <xdr:row>77</xdr:row>
      <xdr:rowOff>126473</xdr:rowOff>
    </xdr:to>
    <xdr:sp macro="" textlink="">
      <xdr:nvSpPr>
        <xdr:cNvPr id="426" name="円/楕円 425"/>
        <xdr:cNvSpPr/>
      </xdr:nvSpPr>
      <xdr:spPr>
        <a:xfrm>
          <a:off x="9588500" y="132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117600</xdr:rowOff>
    </xdr:from>
    <xdr:ext cx="534377" cy="259045"/>
    <xdr:sp macro="" textlink="">
      <xdr:nvSpPr>
        <xdr:cNvPr id="427" name="テキスト ボックス 426"/>
        <xdr:cNvSpPr txBox="1"/>
      </xdr:nvSpPr>
      <xdr:spPr>
        <a:xfrm>
          <a:off x="9372111" y="133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128600</xdr:rowOff>
    </xdr:from>
    <xdr:to>
      <xdr:col>12</xdr:col>
      <xdr:colOff>561975</xdr:colOff>
      <xdr:row>75</xdr:row>
      <xdr:rowOff>58750</xdr:rowOff>
    </xdr:to>
    <xdr:sp macro="" textlink="">
      <xdr:nvSpPr>
        <xdr:cNvPr id="428" name="円/楕円 427"/>
        <xdr:cNvSpPr/>
      </xdr:nvSpPr>
      <xdr:spPr>
        <a:xfrm>
          <a:off x="8699500" y="128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75277</xdr:rowOff>
    </xdr:from>
    <xdr:ext cx="534377" cy="259045"/>
    <xdr:sp macro="" textlink="">
      <xdr:nvSpPr>
        <xdr:cNvPr id="429" name="テキスト ボックス 428"/>
        <xdr:cNvSpPr txBox="1"/>
      </xdr:nvSpPr>
      <xdr:spPr>
        <a:xfrm>
          <a:off x="8483111" y="125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163588</xdr:rowOff>
    </xdr:from>
    <xdr:to>
      <xdr:col>15</xdr:col>
      <xdr:colOff>180975</xdr:colOff>
      <xdr:row>97</xdr:row>
      <xdr:rowOff>21196</xdr:rowOff>
    </xdr:to>
    <xdr:cxnSp macro="">
      <xdr:nvCxnSpPr>
        <xdr:cNvPr id="458" name="直線コネクタ 457"/>
        <xdr:cNvCxnSpPr/>
      </xdr:nvCxnSpPr>
      <xdr:spPr>
        <a:xfrm flipV="1">
          <a:off x="9639300" y="16622788"/>
          <a:ext cx="8382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147205</xdr:rowOff>
    </xdr:from>
    <xdr:to>
      <xdr:col>14</xdr:col>
      <xdr:colOff>28575</xdr:colOff>
      <xdr:row>97</xdr:row>
      <xdr:rowOff>21196</xdr:rowOff>
    </xdr:to>
    <xdr:cxnSp macro="">
      <xdr:nvCxnSpPr>
        <xdr:cNvPr id="461" name="直線コネクタ 460"/>
        <xdr:cNvCxnSpPr/>
      </xdr:nvCxnSpPr>
      <xdr:spPr>
        <a:xfrm>
          <a:off x="8750300" y="16606405"/>
          <a:ext cx="889000" cy="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112788</xdr:rowOff>
    </xdr:from>
    <xdr:to>
      <xdr:col>15</xdr:col>
      <xdr:colOff>231775</xdr:colOff>
      <xdr:row>97</xdr:row>
      <xdr:rowOff>42938</xdr:rowOff>
    </xdr:to>
    <xdr:sp macro="" textlink="">
      <xdr:nvSpPr>
        <xdr:cNvPr id="471" name="円/楕円 470"/>
        <xdr:cNvSpPr/>
      </xdr:nvSpPr>
      <xdr:spPr>
        <a:xfrm>
          <a:off x="104267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91215</xdr:rowOff>
    </xdr:from>
    <xdr:ext cx="534377" cy="259045"/>
    <xdr:sp macro="" textlink="">
      <xdr:nvSpPr>
        <xdr:cNvPr id="472" name="普通建設事業費 （ うち更新整備　）該当値テキスト"/>
        <xdr:cNvSpPr txBox="1"/>
      </xdr:nvSpPr>
      <xdr:spPr>
        <a:xfrm>
          <a:off x="10528300" y="165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141846</xdr:rowOff>
    </xdr:from>
    <xdr:to>
      <xdr:col>14</xdr:col>
      <xdr:colOff>79375</xdr:colOff>
      <xdr:row>97</xdr:row>
      <xdr:rowOff>71996</xdr:rowOff>
    </xdr:to>
    <xdr:sp macro="" textlink="">
      <xdr:nvSpPr>
        <xdr:cNvPr id="473" name="円/楕円 472"/>
        <xdr:cNvSpPr/>
      </xdr:nvSpPr>
      <xdr:spPr>
        <a:xfrm>
          <a:off x="9588500" y="166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88523</xdr:rowOff>
    </xdr:from>
    <xdr:ext cx="534377" cy="259045"/>
    <xdr:sp macro="" textlink="">
      <xdr:nvSpPr>
        <xdr:cNvPr id="474" name="テキスト ボックス 473"/>
        <xdr:cNvSpPr txBox="1"/>
      </xdr:nvSpPr>
      <xdr:spPr>
        <a:xfrm>
          <a:off x="9372111" y="163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96405</xdr:rowOff>
    </xdr:from>
    <xdr:to>
      <xdr:col>12</xdr:col>
      <xdr:colOff>561975</xdr:colOff>
      <xdr:row>97</xdr:row>
      <xdr:rowOff>26555</xdr:rowOff>
    </xdr:to>
    <xdr:sp macro="" textlink="">
      <xdr:nvSpPr>
        <xdr:cNvPr id="475" name="円/楕円 474"/>
        <xdr:cNvSpPr/>
      </xdr:nvSpPr>
      <xdr:spPr>
        <a:xfrm>
          <a:off x="86995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43082</xdr:rowOff>
    </xdr:from>
    <xdr:ext cx="534377" cy="259045"/>
    <xdr:sp macro="" textlink="">
      <xdr:nvSpPr>
        <xdr:cNvPr id="476" name="テキスト ボックス 475"/>
        <xdr:cNvSpPr txBox="1"/>
      </xdr:nvSpPr>
      <xdr:spPr>
        <a:xfrm>
          <a:off x="8483111" y="1633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134900</xdr:rowOff>
    </xdr:from>
    <xdr:to>
      <xdr:col>21</xdr:col>
      <xdr:colOff>161925</xdr:colOff>
      <xdr:row>38</xdr:row>
      <xdr:rowOff>139700</xdr:rowOff>
    </xdr:to>
    <xdr:cxnSp macro="">
      <xdr:nvCxnSpPr>
        <xdr:cNvPr id="509" name="直線コネクタ 508"/>
        <xdr:cNvCxnSpPr/>
      </xdr:nvCxnSpPr>
      <xdr:spPr>
        <a:xfrm>
          <a:off x="13703300" y="66500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134900</xdr:rowOff>
    </xdr:from>
    <xdr:to>
      <xdr:col>19</xdr:col>
      <xdr:colOff>644525</xdr:colOff>
      <xdr:row>38</xdr:row>
      <xdr:rowOff>139700</xdr:rowOff>
    </xdr:to>
    <xdr:cxnSp macro="">
      <xdr:nvCxnSpPr>
        <xdr:cNvPr id="512" name="直線コネクタ 511"/>
        <xdr:cNvCxnSpPr/>
      </xdr:nvCxnSpPr>
      <xdr:spPr>
        <a:xfrm flipV="1">
          <a:off x="12814300" y="66500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84100</xdr:rowOff>
    </xdr:from>
    <xdr:to>
      <xdr:col>20</xdr:col>
      <xdr:colOff>9525</xdr:colOff>
      <xdr:row>39</xdr:row>
      <xdr:rowOff>14250</xdr:rowOff>
    </xdr:to>
    <xdr:sp macro="" textlink="">
      <xdr:nvSpPr>
        <xdr:cNvPr id="528" name="円/楕円 527"/>
        <xdr:cNvSpPr/>
      </xdr:nvSpPr>
      <xdr:spPr>
        <a:xfrm>
          <a:off x="13652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5377</xdr:rowOff>
    </xdr:from>
    <xdr:ext cx="378565" cy="259045"/>
    <xdr:sp macro="" textlink="">
      <xdr:nvSpPr>
        <xdr:cNvPr id="529" name="テキスト ボックス 528"/>
        <xdr:cNvSpPr txBox="1"/>
      </xdr:nvSpPr>
      <xdr:spPr>
        <a:xfrm>
          <a:off x="13514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0" name="円/楕円 52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1" name="テキスト ボックス 53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118008</xdr:rowOff>
    </xdr:from>
    <xdr:to>
      <xdr:col>23</xdr:col>
      <xdr:colOff>517525</xdr:colOff>
      <xdr:row>76</xdr:row>
      <xdr:rowOff>121323</xdr:rowOff>
    </xdr:to>
    <xdr:cxnSp macro="">
      <xdr:nvCxnSpPr>
        <xdr:cNvPr id="609" name="直線コネクタ 608"/>
        <xdr:cNvCxnSpPr/>
      </xdr:nvCxnSpPr>
      <xdr:spPr>
        <a:xfrm>
          <a:off x="15481300" y="1314820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114224</xdr:rowOff>
    </xdr:from>
    <xdr:to>
      <xdr:col>22</xdr:col>
      <xdr:colOff>365125</xdr:colOff>
      <xdr:row>76</xdr:row>
      <xdr:rowOff>118008</xdr:rowOff>
    </xdr:to>
    <xdr:cxnSp macro="">
      <xdr:nvCxnSpPr>
        <xdr:cNvPr id="612" name="直線コネクタ 611"/>
        <xdr:cNvCxnSpPr/>
      </xdr:nvCxnSpPr>
      <xdr:spPr>
        <a:xfrm>
          <a:off x="14592300" y="1314442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108217</xdr:rowOff>
    </xdr:from>
    <xdr:to>
      <xdr:col>21</xdr:col>
      <xdr:colOff>161925</xdr:colOff>
      <xdr:row>76</xdr:row>
      <xdr:rowOff>114224</xdr:rowOff>
    </xdr:to>
    <xdr:cxnSp macro="">
      <xdr:nvCxnSpPr>
        <xdr:cNvPr id="615" name="直線コネクタ 614"/>
        <xdr:cNvCxnSpPr/>
      </xdr:nvCxnSpPr>
      <xdr:spPr>
        <a:xfrm>
          <a:off x="13703300" y="13138417"/>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100254</xdr:rowOff>
    </xdr:from>
    <xdr:to>
      <xdr:col>19</xdr:col>
      <xdr:colOff>644525</xdr:colOff>
      <xdr:row>76</xdr:row>
      <xdr:rowOff>108217</xdr:rowOff>
    </xdr:to>
    <xdr:cxnSp macro="">
      <xdr:nvCxnSpPr>
        <xdr:cNvPr id="618" name="直線コネクタ 617"/>
        <xdr:cNvCxnSpPr/>
      </xdr:nvCxnSpPr>
      <xdr:spPr>
        <a:xfrm>
          <a:off x="12814300" y="131304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70523</xdr:rowOff>
    </xdr:from>
    <xdr:to>
      <xdr:col>23</xdr:col>
      <xdr:colOff>568325</xdr:colOff>
      <xdr:row>77</xdr:row>
      <xdr:rowOff>673</xdr:rowOff>
    </xdr:to>
    <xdr:sp macro="" textlink="">
      <xdr:nvSpPr>
        <xdr:cNvPr id="628" name="円/楕円 627"/>
        <xdr:cNvSpPr/>
      </xdr:nvSpPr>
      <xdr:spPr>
        <a:xfrm>
          <a:off x="16268700" y="131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48950</xdr:rowOff>
    </xdr:from>
    <xdr:ext cx="534377" cy="259045"/>
    <xdr:sp macro="" textlink="">
      <xdr:nvSpPr>
        <xdr:cNvPr id="629" name="公債費該当値テキスト"/>
        <xdr:cNvSpPr txBox="1"/>
      </xdr:nvSpPr>
      <xdr:spPr>
        <a:xfrm>
          <a:off x="16370300"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67208</xdr:rowOff>
    </xdr:from>
    <xdr:to>
      <xdr:col>22</xdr:col>
      <xdr:colOff>415925</xdr:colOff>
      <xdr:row>76</xdr:row>
      <xdr:rowOff>168808</xdr:rowOff>
    </xdr:to>
    <xdr:sp macro="" textlink="">
      <xdr:nvSpPr>
        <xdr:cNvPr id="630" name="円/楕円 629"/>
        <xdr:cNvSpPr/>
      </xdr:nvSpPr>
      <xdr:spPr>
        <a:xfrm>
          <a:off x="15430500" y="130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159935</xdr:rowOff>
    </xdr:from>
    <xdr:ext cx="534377" cy="259045"/>
    <xdr:sp macro="" textlink="">
      <xdr:nvSpPr>
        <xdr:cNvPr id="631" name="テキスト ボックス 630"/>
        <xdr:cNvSpPr txBox="1"/>
      </xdr:nvSpPr>
      <xdr:spPr>
        <a:xfrm>
          <a:off x="15214111" y="131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63424</xdr:rowOff>
    </xdr:from>
    <xdr:to>
      <xdr:col>21</xdr:col>
      <xdr:colOff>212725</xdr:colOff>
      <xdr:row>76</xdr:row>
      <xdr:rowOff>165024</xdr:rowOff>
    </xdr:to>
    <xdr:sp macro="" textlink="">
      <xdr:nvSpPr>
        <xdr:cNvPr id="632" name="円/楕円 631"/>
        <xdr:cNvSpPr/>
      </xdr:nvSpPr>
      <xdr:spPr>
        <a:xfrm>
          <a:off x="14541500" y="130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156151</xdr:rowOff>
    </xdr:from>
    <xdr:ext cx="534377" cy="259045"/>
    <xdr:sp macro="" textlink="">
      <xdr:nvSpPr>
        <xdr:cNvPr id="633" name="テキスト ボックス 632"/>
        <xdr:cNvSpPr txBox="1"/>
      </xdr:nvSpPr>
      <xdr:spPr>
        <a:xfrm>
          <a:off x="14325111" y="131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57417</xdr:rowOff>
    </xdr:from>
    <xdr:to>
      <xdr:col>20</xdr:col>
      <xdr:colOff>9525</xdr:colOff>
      <xdr:row>76</xdr:row>
      <xdr:rowOff>159017</xdr:rowOff>
    </xdr:to>
    <xdr:sp macro="" textlink="">
      <xdr:nvSpPr>
        <xdr:cNvPr id="634" name="円/楕円 633"/>
        <xdr:cNvSpPr/>
      </xdr:nvSpPr>
      <xdr:spPr>
        <a:xfrm>
          <a:off x="13652500" y="130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150144</xdr:rowOff>
    </xdr:from>
    <xdr:ext cx="534377" cy="259045"/>
    <xdr:sp macro="" textlink="">
      <xdr:nvSpPr>
        <xdr:cNvPr id="635" name="テキスト ボックス 634"/>
        <xdr:cNvSpPr txBox="1"/>
      </xdr:nvSpPr>
      <xdr:spPr>
        <a:xfrm>
          <a:off x="13436111" y="131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49454</xdr:rowOff>
    </xdr:from>
    <xdr:to>
      <xdr:col>18</xdr:col>
      <xdr:colOff>492125</xdr:colOff>
      <xdr:row>76</xdr:row>
      <xdr:rowOff>151054</xdr:rowOff>
    </xdr:to>
    <xdr:sp macro="" textlink="">
      <xdr:nvSpPr>
        <xdr:cNvPr id="636" name="円/楕円 635"/>
        <xdr:cNvSpPr/>
      </xdr:nvSpPr>
      <xdr:spPr>
        <a:xfrm>
          <a:off x="12763500" y="130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142181</xdr:rowOff>
    </xdr:from>
    <xdr:ext cx="534377" cy="259045"/>
    <xdr:sp macro="" textlink="">
      <xdr:nvSpPr>
        <xdr:cNvPr id="637" name="テキスト ボックス 636"/>
        <xdr:cNvSpPr txBox="1"/>
      </xdr:nvSpPr>
      <xdr:spPr>
        <a:xfrm>
          <a:off x="12547111" y="131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47067</xdr:rowOff>
    </xdr:from>
    <xdr:to>
      <xdr:col>23</xdr:col>
      <xdr:colOff>517525</xdr:colOff>
      <xdr:row>98</xdr:row>
      <xdr:rowOff>89064</xdr:rowOff>
    </xdr:to>
    <xdr:cxnSp macro="">
      <xdr:nvCxnSpPr>
        <xdr:cNvPr id="666" name="直線コネクタ 665"/>
        <xdr:cNvCxnSpPr/>
      </xdr:nvCxnSpPr>
      <xdr:spPr>
        <a:xfrm>
          <a:off x="15481300" y="16849167"/>
          <a:ext cx="8382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47067</xdr:rowOff>
    </xdr:from>
    <xdr:to>
      <xdr:col>22</xdr:col>
      <xdr:colOff>365125</xdr:colOff>
      <xdr:row>98</xdr:row>
      <xdr:rowOff>104877</xdr:rowOff>
    </xdr:to>
    <xdr:cxnSp macro="">
      <xdr:nvCxnSpPr>
        <xdr:cNvPr id="669" name="直線コネクタ 668"/>
        <xdr:cNvCxnSpPr/>
      </xdr:nvCxnSpPr>
      <xdr:spPr>
        <a:xfrm flipV="1">
          <a:off x="14592300" y="16849167"/>
          <a:ext cx="889000" cy="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65315</xdr:rowOff>
    </xdr:from>
    <xdr:to>
      <xdr:col>21</xdr:col>
      <xdr:colOff>161925</xdr:colOff>
      <xdr:row>98</xdr:row>
      <xdr:rowOff>104877</xdr:rowOff>
    </xdr:to>
    <xdr:cxnSp macro="">
      <xdr:nvCxnSpPr>
        <xdr:cNvPr id="672" name="直線コネクタ 671"/>
        <xdr:cNvCxnSpPr/>
      </xdr:nvCxnSpPr>
      <xdr:spPr>
        <a:xfrm>
          <a:off x="13703300" y="16867415"/>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65315</xdr:rowOff>
    </xdr:from>
    <xdr:to>
      <xdr:col>19</xdr:col>
      <xdr:colOff>644525</xdr:colOff>
      <xdr:row>98</xdr:row>
      <xdr:rowOff>79057</xdr:rowOff>
    </xdr:to>
    <xdr:cxnSp macro="">
      <xdr:nvCxnSpPr>
        <xdr:cNvPr id="675" name="直線コネクタ 674"/>
        <xdr:cNvCxnSpPr/>
      </xdr:nvCxnSpPr>
      <xdr:spPr>
        <a:xfrm flipV="1">
          <a:off x="12814300" y="16867415"/>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38264</xdr:rowOff>
    </xdr:from>
    <xdr:to>
      <xdr:col>23</xdr:col>
      <xdr:colOff>568325</xdr:colOff>
      <xdr:row>98</xdr:row>
      <xdr:rowOff>139864</xdr:rowOff>
    </xdr:to>
    <xdr:sp macro="" textlink="">
      <xdr:nvSpPr>
        <xdr:cNvPr id="685" name="円/楕円 684"/>
        <xdr:cNvSpPr/>
      </xdr:nvSpPr>
      <xdr:spPr>
        <a:xfrm>
          <a:off x="16268700" y="168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124641</xdr:rowOff>
    </xdr:from>
    <xdr:ext cx="469744" cy="259045"/>
    <xdr:sp macro="" textlink="">
      <xdr:nvSpPr>
        <xdr:cNvPr id="686" name="積立金該当値テキスト"/>
        <xdr:cNvSpPr txBox="1"/>
      </xdr:nvSpPr>
      <xdr:spPr>
        <a:xfrm>
          <a:off x="16370300" y="167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167717</xdr:rowOff>
    </xdr:from>
    <xdr:to>
      <xdr:col>22</xdr:col>
      <xdr:colOff>415925</xdr:colOff>
      <xdr:row>98</xdr:row>
      <xdr:rowOff>97867</xdr:rowOff>
    </xdr:to>
    <xdr:sp macro="" textlink="">
      <xdr:nvSpPr>
        <xdr:cNvPr id="687" name="円/楕円 686"/>
        <xdr:cNvSpPr/>
      </xdr:nvSpPr>
      <xdr:spPr>
        <a:xfrm>
          <a:off x="15430500" y="167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88994</xdr:rowOff>
    </xdr:from>
    <xdr:ext cx="534377" cy="259045"/>
    <xdr:sp macro="" textlink="">
      <xdr:nvSpPr>
        <xdr:cNvPr id="688" name="テキスト ボックス 687"/>
        <xdr:cNvSpPr txBox="1"/>
      </xdr:nvSpPr>
      <xdr:spPr>
        <a:xfrm>
          <a:off x="15214111" y="168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54077</xdr:rowOff>
    </xdr:from>
    <xdr:to>
      <xdr:col>21</xdr:col>
      <xdr:colOff>212725</xdr:colOff>
      <xdr:row>98</xdr:row>
      <xdr:rowOff>155677</xdr:rowOff>
    </xdr:to>
    <xdr:sp macro="" textlink="">
      <xdr:nvSpPr>
        <xdr:cNvPr id="689" name="円/楕円 688"/>
        <xdr:cNvSpPr/>
      </xdr:nvSpPr>
      <xdr:spPr>
        <a:xfrm>
          <a:off x="14541500" y="16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146804</xdr:rowOff>
    </xdr:from>
    <xdr:ext cx="469744" cy="259045"/>
    <xdr:sp macro="" textlink="">
      <xdr:nvSpPr>
        <xdr:cNvPr id="690" name="テキスト ボックス 689"/>
        <xdr:cNvSpPr txBox="1"/>
      </xdr:nvSpPr>
      <xdr:spPr>
        <a:xfrm>
          <a:off x="14357427" y="1694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14515</xdr:rowOff>
    </xdr:from>
    <xdr:to>
      <xdr:col>20</xdr:col>
      <xdr:colOff>9525</xdr:colOff>
      <xdr:row>98</xdr:row>
      <xdr:rowOff>116115</xdr:rowOff>
    </xdr:to>
    <xdr:sp macro="" textlink="">
      <xdr:nvSpPr>
        <xdr:cNvPr id="691" name="円/楕円 690"/>
        <xdr:cNvSpPr/>
      </xdr:nvSpPr>
      <xdr:spPr>
        <a:xfrm>
          <a:off x="13652500" y="168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107242</xdr:rowOff>
    </xdr:from>
    <xdr:ext cx="534377" cy="259045"/>
    <xdr:sp macro="" textlink="">
      <xdr:nvSpPr>
        <xdr:cNvPr id="692" name="テキスト ボックス 691"/>
        <xdr:cNvSpPr txBox="1"/>
      </xdr:nvSpPr>
      <xdr:spPr>
        <a:xfrm>
          <a:off x="13436111" y="169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28257</xdr:rowOff>
    </xdr:from>
    <xdr:to>
      <xdr:col>18</xdr:col>
      <xdr:colOff>492125</xdr:colOff>
      <xdr:row>98</xdr:row>
      <xdr:rowOff>129857</xdr:rowOff>
    </xdr:to>
    <xdr:sp macro="" textlink="">
      <xdr:nvSpPr>
        <xdr:cNvPr id="693" name="円/楕円 692"/>
        <xdr:cNvSpPr/>
      </xdr:nvSpPr>
      <xdr:spPr>
        <a:xfrm>
          <a:off x="12763500" y="168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120984</xdr:rowOff>
    </xdr:from>
    <xdr:ext cx="534377" cy="259045"/>
    <xdr:sp macro="" textlink="">
      <xdr:nvSpPr>
        <xdr:cNvPr id="694" name="テキスト ボックス 693"/>
        <xdr:cNvSpPr txBox="1"/>
      </xdr:nvSpPr>
      <xdr:spPr>
        <a:xfrm>
          <a:off x="12547111" y="169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126873</xdr:rowOff>
    </xdr:from>
    <xdr:to>
      <xdr:col>32</xdr:col>
      <xdr:colOff>187325</xdr:colOff>
      <xdr:row>38</xdr:row>
      <xdr:rowOff>134493</xdr:rowOff>
    </xdr:to>
    <xdr:cxnSp macro="">
      <xdr:nvCxnSpPr>
        <xdr:cNvPr id="723" name="直線コネクタ 722"/>
        <xdr:cNvCxnSpPr/>
      </xdr:nvCxnSpPr>
      <xdr:spPr>
        <a:xfrm flipV="1">
          <a:off x="21323300" y="664197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134493</xdr:rowOff>
    </xdr:from>
    <xdr:to>
      <xdr:col>31</xdr:col>
      <xdr:colOff>34925</xdr:colOff>
      <xdr:row>38</xdr:row>
      <xdr:rowOff>136779</xdr:rowOff>
    </xdr:to>
    <xdr:cxnSp macro="">
      <xdr:nvCxnSpPr>
        <xdr:cNvPr id="726" name="直線コネクタ 725"/>
        <xdr:cNvCxnSpPr/>
      </xdr:nvCxnSpPr>
      <xdr:spPr>
        <a:xfrm flipV="1">
          <a:off x="20434300" y="66495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136779</xdr:rowOff>
    </xdr:from>
    <xdr:to>
      <xdr:col>29</xdr:col>
      <xdr:colOff>517525</xdr:colOff>
      <xdr:row>38</xdr:row>
      <xdr:rowOff>138811</xdr:rowOff>
    </xdr:to>
    <xdr:cxnSp macro="">
      <xdr:nvCxnSpPr>
        <xdr:cNvPr id="729" name="直線コネクタ 728"/>
        <xdr:cNvCxnSpPr/>
      </xdr:nvCxnSpPr>
      <xdr:spPr>
        <a:xfrm flipV="1">
          <a:off x="19545300" y="6651879"/>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117602</xdr:rowOff>
    </xdr:from>
    <xdr:to>
      <xdr:col>28</xdr:col>
      <xdr:colOff>314325</xdr:colOff>
      <xdr:row>38</xdr:row>
      <xdr:rowOff>138811</xdr:rowOff>
    </xdr:to>
    <xdr:cxnSp macro="">
      <xdr:nvCxnSpPr>
        <xdr:cNvPr id="732" name="直線コネクタ 731"/>
        <xdr:cNvCxnSpPr/>
      </xdr:nvCxnSpPr>
      <xdr:spPr>
        <a:xfrm>
          <a:off x="18656300" y="6632702"/>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76073</xdr:rowOff>
    </xdr:from>
    <xdr:to>
      <xdr:col>32</xdr:col>
      <xdr:colOff>238125</xdr:colOff>
      <xdr:row>39</xdr:row>
      <xdr:rowOff>6223</xdr:rowOff>
    </xdr:to>
    <xdr:sp macro="" textlink="">
      <xdr:nvSpPr>
        <xdr:cNvPr id="742" name="円/楕円 741"/>
        <xdr:cNvSpPr/>
      </xdr:nvSpPr>
      <xdr:spPr>
        <a:xfrm>
          <a:off x="22110700" y="6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162450</xdr:rowOff>
    </xdr:from>
    <xdr:ext cx="378565" cy="259045"/>
    <xdr:sp macro="" textlink="">
      <xdr:nvSpPr>
        <xdr:cNvPr id="743" name="投資及び出資金該当値テキスト"/>
        <xdr:cNvSpPr txBox="1"/>
      </xdr:nvSpPr>
      <xdr:spPr>
        <a:xfrm>
          <a:off x="22212300" y="6506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83693</xdr:rowOff>
    </xdr:from>
    <xdr:to>
      <xdr:col>31</xdr:col>
      <xdr:colOff>85725</xdr:colOff>
      <xdr:row>39</xdr:row>
      <xdr:rowOff>13843</xdr:rowOff>
    </xdr:to>
    <xdr:sp macro="" textlink="">
      <xdr:nvSpPr>
        <xdr:cNvPr id="744" name="円/楕円 743"/>
        <xdr:cNvSpPr/>
      </xdr:nvSpPr>
      <xdr:spPr>
        <a:xfrm>
          <a:off x="21272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4970</xdr:rowOff>
    </xdr:from>
    <xdr:ext cx="378565" cy="259045"/>
    <xdr:sp macro="" textlink="">
      <xdr:nvSpPr>
        <xdr:cNvPr id="745" name="テキスト ボックス 744"/>
        <xdr:cNvSpPr txBox="1"/>
      </xdr:nvSpPr>
      <xdr:spPr>
        <a:xfrm>
          <a:off x="21134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85979</xdr:rowOff>
    </xdr:from>
    <xdr:to>
      <xdr:col>29</xdr:col>
      <xdr:colOff>568325</xdr:colOff>
      <xdr:row>39</xdr:row>
      <xdr:rowOff>16129</xdr:rowOff>
    </xdr:to>
    <xdr:sp macro="" textlink="">
      <xdr:nvSpPr>
        <xdr:cNvPr id="746" name="円/楕円 745"/>
        <xdr:cNvSpPr/>
      </xdr:nvSpPr>
      <xdr:spPr>
        <a:xfrm>
          <a:off x="20383500" y="66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7256</xdr:rowOff>
    </xdr:from>
    <xdr:ext cx="378565" cy="259045"/>
    <xdr:sp macro="" textlink="">
      <xdr:nvSpPr>
        <xdr:cNvPr id="747" name="テキスト ボックス 746"/>
        <xdr:cNvSpPr txBox="1"/>
      </xdr:nvSpPr>
      <xdr:spPr>
        <a:xfrm>
          <a:off x="20245017" y="669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88011</xdr:rowOff>
    </xdr:from>
    <xdr:to>
      <xdr:col>28</xdr:col>
      <xdr:colOff>365125</xdr:colOff>
      <xdr:row>39</xdr:row>
      <xdr:rowOff>18161</xdr:rowOff>
    </xdr:to>
    <xdr:sp macro="" textlink="">
      <xdr:nvSpPr>
        <xdr:cNvPr id="748" name="円/楕円 747"/>
        <xdr:cNvSpPr/>
      </xdr:nvSpPr>
      <xdr:spPr>
        <a:xfrm>
          <a:off x="19494500" y="66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9288</xdr:rowOff>
    </xdr:from>
    <xdr:ext cx="378565" cy="259045"/>
    <xdr:sp macro="" textlink="">
      <xdr:nvSpPr>
        <xdr:cNvPr id="749" name="テキスト ボックス 748"/>
        <xdr:cNvSpPr txBox="1"/>
      </xdr:nvSpPr>
      <xdr:spPr>
        <a:xfrm>
          <a:off x="19356017" y="66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66802</xdr:rowOff>
    </xdr:from>
    <xdr:to>
      <xdr:col>27</xdr:col>
      <xdr:colOff>161925</xdr:colOff>
      <xdr:row>38</xdr:row>
      <xdr:rowOff>168402</xdr:rowOff>
    </xdr:to>
    <xdr:sp macro="" textlink="">
      <xdr:nvSpPr>
        <xdr:cNvPr id="750" name="円/楕円 749"/>
        <xdr:cNvSpPr/>
      </xdr:nvSpPr>
      <xdr:spPr>
        <a:xfrm>
          <a:off x="18605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159529</xdr:rowOff>
    </xdr:from>
    <xdr:ext cx="378565" cy="259045"/>
    <xdr:sp macro="" textlink="">
      <xdr:nvSpPr>
        <xdr:cNvPr id="751" name="テキスト ボックス 750"/>
        <xdr:cNvSpPr txBox="1"/>
      </xdr:nvSpPr>
      <xdr:spPr>
        <a:xfrm>
          <a:off x="18467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61176</xdr:rowOff>
    </xdr:from>
    <xdr:to>
      <xdr:col>32</xdr:col>
      <xdr:colOff>187325</xdr:colOff>
      <xdr:row>54</xdr:row>
      <xdr:rowOff>66815</xdr:rowOff>
    </xdr:to>
    <xdr:cxnSp macro="">
      <xdr:nvCxnSpPr>
        <xdr:cNvPr id="780" name="直線コネクタ 779"/>
        <xdr:cNvCxnSpPr/>
      </xdr:nvCxnSpPr>
      <xdr:spPr>
        <a:xfrm>
          <a:off x="21323300" y="9319476"/>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44031</xdr:rowOff>
    </xdr:from>
    <xdr:to>
      <xdr:col>31</xdr:col>
      <xdr:colOff>34925</xdr:colOff>
      <xdr:row>54</xdr:row>
      <xdr:rowOff>61176</xdr:rowOff>
    </xdr:to>
    <xdr:cxnSp macro="">
      <xdr:nvCxnSpPr>
        <xdr:cNvPr id="783" name="直線コネクタ 782"/>
        <xdr:cNvCxnSpPr/>
      </xdr:nvCxnSpPr>
      <xdr:spPr>
        <a:xfrm>
          <a:off x="20434300" y="9130881"/>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44031</xdr:rowOff>
    </xdr:from>
    <xdr:to>
      <xdr:col>29</xdr:col>
      <xdr:colOff>517525</xdr:colOff>
      <xdr:row>54</xdr:row>
      <xdr:rowOff>36144</xdr:rowOff>
    </xdr:to>
    <xdr:cxnSp macro="">
      <xdr:nvCxnSpPr>
        <xdr:cNvPr id="786" name="直線コネクタ 785"/>
        <xdr:cNvCxnSpPr/>
      </xdr:nvCxnSpPr>
      <xdr:spPr>
        <a:xfrm flipV="1">
          <a:off x="19545300" y="9130881"/>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33439</xdr:rowOff>
    </xdr:from>
    <xdr:to>
      <xdr:col>28</xdr:col>
      <xdr:colOff>314325</xdr:colOff>
      <xdr:row>54</xdr:row>
      <xdr:rowOff>36144</xdr:rowOff>
    </xdr:to>
    <xdr:cxnSp macro="">
      <xdr:nvCxnSpPr>
        <xdr:cNvPr id="789" name="直線コネクタ 788"/>
        <xdr:cNvCxnSpPr/>
      </xdr:nvCxnSpPr>
      <xdr:spPr>
        <a:xfrm>
          <a:off x="18656300" y="9291739"/>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16015</xdr:rowOff>
    </xdr:from>
    <xdr:to>
      <xdr:col>32</xdr:col>
      <xdr:colOff>238125</xdr:colOff>
      <xdr:row>54</xdr:row>
      <xdr:rowOff>117615</xdr:rowOff>
    </xdr:to>
    <xdr:sp macro="" textlink="">
      <xdr:nvSpPr>
        <xdr:cNvPr id="799" name="円/楕円 798"/>
        <xdr:cNvSpPr/>
      </xdr:nvSpPr>
      <xdr:spPr>
        <a:xfrm>
          <a:off x="22110700" y="9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38892</xdr:rowOff>
    </xdr:from>
    <xdr:ext cx="534377" cy="259045"/>
    <xdr:sp macro="" textlink="">
      <xdr:nvSpPr>
        <xdr:cNvPr id="800" name="貸付金該当値テキスト"/>
        <xdr:cNvSpPr txBox="1"/>
      </xdr:nvSpPr>
      <xdr:spPr>
        <a:xfrm>
          <a:off x="22212300" y="91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10376</xdr:rowOff>
    </xdr:from>
    <xdr:to>
      <xdr:col>31</xdr:col>
      <xdr:colOff>85725</xdr:colOff>
      <xdr:row>54</xdr:row>
      <xdr:rowOff>111976</xdr:rowOff>
    </xdr:to>
    <xdr:sp macro="" textlink="">
      <xdr:nvSpPr>
        <xdr:cNvPr id="801" name="円/楕円 800"/>
        <xdr:cNvSpPr/>
      </xdr:nvSpPr>
      <xdr:spPr>
        <a:xfrm>
          <a:off x="21272500" y="92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128503</xdr:rowOff>
    </xdr:from>
    <xdr:ext cx="534377" cy="259045"/>
    <xdr:sp macro="" textlink="">
      <xdr:nvSpPr>
        <xdr:cNvPr id="802" name="テキスト ボックス 801"/>
        <xdr:cNvSpPr txBox="1"/>
      </xdr:nvSpPr>
      <xdr:spPr>
        <a:xfrm>
          <a:off x="21056111" y="90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164681</xdr:rowOff>
    </xdr:from>
    <xdr:to>
      <xdr:col>29</xdr:col>
      <xdr:colOff>568325</xdr:colOff>
      <xdr:row>53</xdr:row>
      <xdr:rowOff>94831</xdr:rowOff>
    </xdr:to>
    <xdr:sp macro="" textlink="">
      <xdr:nvSpPr>
        <xdr:cNvPr id="803" name="円/楕円 802"/>
        <xdr:cNvSpPr/>
      </xdr:nvSpPr>
      <xdr:spPr>
        <a:xfrm>
          <a:off x="20383500" y="90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111358</xdr:rowOff>
    </xdr:from>
    <xdr:ext cx="534377" cy="259045"/>
    <xdr:sp macro="" textlink="">
      <xdr:nvSpPr>
        <xdr:cNvPr id="804" name="テキスト ボックス 803"/>
        <xdr:cNvSpPr txBox="1"/>
      </xdr:nvSpPr>
      <xdr:spPr>
        <a:xfrm>
          <a:off x="20167111" y="88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156794</xdr:rowOff>
    </xdr:from>
    <xdr:to>
      <xdr:col>28</xdr:col>
      <xdr:colOff>365125</xdr:colOff>
      <xdr:row>54</xdr:row>
      <xdr:rowOff>86944</xdr:rowOff>
    </xdr:to>
    <xdr:sp macro="" textlink="">
      <xdr:nvSpPr>
        <xdr:cNvPr id="805" name="円/楕円 804"/>
        <xdr:cNvSpPr/>
      </xdr:nvSpPr>
      <xdr:spPr>
        <a:xfrm>
          <a:off x="19494500" y="92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103471</xdr:rowOff>
    </xdr:from>
    <xdr:ext cx="534377" cy="259045"/>
    <xdr:sp macro="" textlink="">
      <xdr:nvSpPr>
        <xdr:cNvPr id="806" name="テキスト ボックス 805"/>
        <xdr:cNvSpPr txBox="1"/>
      </xdr:nvSpPr>
      <xdr:spPr>
        <a:xfrm>
          <a:off x="19278111" y="90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22,718</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154089</xdr:rowOff>
    </xdr:from>
    <xdr:to>
      <xdr:col>27</xdr:col>
      <xdr:colOff>161925</xdr:colOff>
      <xdr:row>54</xdr:row>
      <xdr:rowOff>84239</xdr:rowOff>
    </xdr:to>
    <xdr:sp macro="" textlink="">
      <xdr:nvSpPr>
        <xdr:cNvPr id="807" name="円/楕円 806"/>
        <xdr:cNvSpPr/>
      </xdr:nvSpPr>
      <xdr:spPr>
        <a:xfrm>
          <a:off x="18605500" y="92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100766</xdr:rowOff>
    </xdr:from>
    <xdr:ext cx="534377" cy="259045"/>
    <xdr:sp macro="" textlink="">
      <xdr:nvSpPr>
        <xdr:cNvPr id="808" name="テキスト ボックス 807"/>
        <xdr:cNvSpPr txBox="1"/>
      </xdr:nvSpPr>
      <xdr:spPr>
        <a:xfrm>
          <a:off x="18389111" y="90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113925</xdr:rowOff>
    </xdr:from>
    <xdr:to>
      <xdr:col>32</xdr:col>
      <xdr:colOff>187325</xdr:colOff>
      <xdr:row>77</xdr:row>
      <xdr:rowOff>120783</xdr:rowOff>
    </xdr:to>
    <xdr:cxnSp macro="">
      <xdr:nvCxnSpPr>
        <xdr:cNvPr id="838" name="直線コネクタ 837"/>
        <xdr:cNvCxnSpPr/>
      </xdr:nvCxnSpPr>
      <xdr:spPr>
        <a:xfrm>
          <a:off x="21323300" y="1331557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113925</xdr:rowOff>
    </xdr:from>
    <xdr:to>
      <xdr:col>31</xdr:col>
      <xdr:colOff>34925</xdr:colOff>
      <xdr:row>78</xdr:row>
      <xdr:rowOff>56375</xdr:rowOff>
    </xdr:to>
    <xdr:cxnSp macro="">
      <xdr:nvCxnSpPr>
        <xdr:cNvPr id="841" name="直線コネクタ 840"/>
        <xdr:cNvCxnSpPr/>
      </xdr:nvCxnSpPr>
      <xdr:spPr>
        <a:xfrm flipV="1">
          <a:off x="20434300" y="13315575"/>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56375</xdr:rowOff>
    </xdr:from>
    <xdr:to>
      <xdr:col>29</xdr:col>
      <xdr:colOff>517525</xdr:colOff>
      <xdr:row>78</xdr:row>
      <xdr:rowOff>100419</xdr:rowOff>
    </xdr:to>
    <xdr:cxnSp macro="">
      <xdr:nvCxnSpPr>
        <xdr:cNvPr id="844" name="直線コネクタ 843"/>
        <xdr:cNvCxnSpPr/>
      </xdr:nvCxnSpPr>
      <xdr:spPr>
        <a:xfrm flipV="1">
          <a:off x="19545300" y="13429475"/>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100419</xdr:rowOff>
    </xdr:from>
    <xdr:to>
      <xdr:col>28</xdr:col>
      <xdr:colOff>314325</xdr:colOff>
      <xdr:row>78</xdr:row>
      <xdr:rowOff>101905</xdr:rowOff>
    </xdr:to>
    <xdr:cxnSp macro="">
      <xdr:nvCxnSpPr>
        <xdr:cNvPr id="847" name="直線コネクタ 846"/>
        <xdr:cNvCxnSpPr/>
      </xdr:nvCxnSpPr>
      <xdr:spPr>
        <a:xfrm flipV="1">
          <a:off x="18656300" y="1347351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69983</xdr:rowOff>
    </xdr:from>
    <xdr:to>
      <xdr:col>32</xdr:col>
      <xdr:colOff>238125</xdr:colOff>
      <xdr:row>78</xdr:row>
      <xdr:rowOff>133</xdr:rowOff>
    </xdr:to>
    <xdr:sp macro="" textlink="">
      <xdr:nvSpPr>
        <xdr:cNvPr id="857" name="円/楕円 856"/>
        <xdr:cNvSpPr/>
      </xdr:nvSpPr>
      <xdr:spPr>
        <a:xfrm>
          <a:off x="22110700" y="132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48410</xdr:rowOff>
    </xdr:from>
    <xdr:ext cx="534377" cy="259045"/>
    <xdr:sp macro="" textlink="">
      <xdr:nvSpPr>
        <xdr:cNvPr id="858" name="繰出金該当値テキスト"/>
        <xdr:cNvSpPr txBox="1"/>
      </xdr:nvSpPr>
      <xdr:spPr>
        <a:xfrm>
          <a:off x="22212300" y="13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63125</xdr:rowOff>
    </xdr:from>
    <xdr:to>
      <xdr:col>31</xdr:col>
      <xdr:colOff>85725</xdr:colOff>
      <xdr:row>77</xdr:row>
      <xdr:rowOff>164725</xdr:rowOff>
    </xdr:to>
    <xdr:sp macro="" textlink="">
      <xdr:nvSpPr>
        <xdr:cNvPr id="859" name="円/楕円 858"/>
        <xdr:cNvSpPr/>
      </xdr:nvSpPr>
      <xdr:spPr>
        <a:xfrm>
          <a:off x="21272500" y="13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155852</xdr:rowOff>
    </xdr:from>
    <xdr:ext cx="534377" cy="259045"/>
    <xdr:sp macro="" textlink="">
      <xdr:nvSpPr>
        <xdr:cNvPr id="860" name="テキスト ボックス 859"/>
        <xdr:cNvSpPr txBox="1"/>
      </xdr:nvSpPr>
      <xdr:spPr>
        <a:xfrm>
          <a:off x="21056111" y="133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5575</xdr:rowOff>
    </xdr:from>
    <xdr:to>
      <xdr:col>29</xdr:col>
      <xdr:colOff>568325</xdr:colOff>
      <xdr:row>78</xdr:row>
      <xdr:rowOff>107175</xdr:rowOff>
    </xdr:to>
    <xdr:sp macro="" textlink="">
      <xdr:nvSpPr>
        <xdr:cNvPr id="861" name="円/楕円 860"/>
        <xdr:cNvSpPr/>
      </xdr:nvSpPr>
      <xdr:spPr>
        <a:xfrm>
          <a:off x="20383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98302</xdr:rowOff>
    </xdr:from>
    <xdr:ext cx="534377" cy="259045"/>
    <xdr:sp macro="" textlink="">
      <xdr:nvSpPr>
        <xdr:cNvPr id="862" name="テキスト ボックス 861"/>
        <xdr:cNvSpPr txBox="1"/>
      </xdr:nvSpPr>
      <xdr:spPr>
        <a:xfrm>
          <a:off x="20167111" y="134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49619</xdr:rowOff>
    </xdr:from>
    <xdr:to>
      <xdr:col>28</xdr:col>
      <xdr:colOff>365125</xdr:colOff>
      <xdr:row>78</xdr:row>
      <xdr:rowOff>151219</xdr:rowOff>
    </xdr:to>
    <xdr:sp macro="" textlink="">
      <xdr:nvSpPr>
        <xdr:cNvPr id="863" name="円/楕円 862"/>
        <xdr:cNvSpPr/>
      </xdr:nvSpPr>
      <xdr:spPr>
        <a:xfrm>
          <a:off x="194945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142346</xdr:rowOff>
    </xdr:from>
    <xdr:ext cx="534377" cy="259045"/>
    <xdr:sp macro="" textlink="">
      <xdr:nvSpPr>
        <xdr:cNvPr id="864" name="テキスト ボックス 863"/>
        <xdr:cNvSpPr txBox="1"/>
      </xdr:nvSpPr>
      <xdr:spPr>
        <a:xfrm>
          <a:off x="19278111" y="135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51105</xdr:rowOff>
    </xdr:from>
    <xdr:to>
      <xdr:col>27</xdr:col>
      <xdr:colOff>161925</xdr:colOff>
      <xdr:row>78</xdr:row>
      <xdr:rowOff>152705</xdr:rowOff>
    </xdr:to>
    <xdr:sp macro="" textlink="">
      <xdr:nvSpPr>
        <xdr:cNvPr id="865" name="円/楕円 864"/>
        <xdr:cNvSpPr/>
      </xdr:nvSpPr>
      <xdr:spPr>
        <a:xfrm>
          <a:off x="18605500" y="134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143832</xdr:rowOff>
    </xdr:from>
    <xdr:ext cx="534377" cy="259045"/>
    <xdr:sp macro="" textlink="">
      <xdr:nvSpPr>
        <xdr:cNvPr id="866" name="テキスト ボックス 865"/>
        <xdr:cNvSpPr txBox="1"/>
      </xdr:nvSpPr>
      <xdr:spPr>
        <a:xfrm>
          <a:off x="18389111" y="135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単独で消防本部を設置しており（長野県内でも長野市と須坂市のみ）、広域消防であれば負担金（補助費等）として計上される経費も、人件費・物件費として計上しているため、人件費は全国・県平均を、物件費は全国・県・類似団体平均を上回っている一つの要因となっているが、行政サービスの提供方法の差異によるものと言える。維持補修費が全国・県・類似団体平均を上回っているのは</a:t>
          </a:r>
          <a:r>
            <a:rPr kumimoji="1" lang="en-US" altLang="ja-JP" sz="1300">
              <a:latin typeface="ＭＳ Ｐゴシック"/>
            </a:rPr>
            <a:t>H28</a:t>
          </a:r>
          <a:r>
            <a:rPr kumimoji="1" lang="ja-JP" altLang="en-US" sz="1300">
              <a:latin typeface="ＭＳ Ｐゴシック"/>
            </a:rPr>
            <a:t>年度の大雪の影響で経費が増加したものと考えられる。普通建設事業費については、市内全小中学校の耐震化、老朽化した全公立保育園の改築や地域公民館の整備などが終了し、道路改良も新規路線については事業を先送りするなど抑制に努めている。公債費については、全国・県・類似団体平均を大きく下回っているが、今後、</a:t>
          </a:r>
          <a:r>
            <a:rPr kumimoji="1" lang="en-US" altLang="ja-JP" sz="1300">
              <a:latin typeface="ＭＳ Ｐゴシック"/>
            </a:rPr>
            <a:t>H24</a:t>
          </a:r>
          <a:r>
            <a:rPr kumimoji="1" lang="ja-JP" altLang="en-US" sz="1300">
              <a:latin typeface="ＭＳ Ｐゴシック"/>
            </a:rPr>
            <a:t>年度以降に借り入れを行った起債の据置期間が終了し、順次、本格的な元金償還が始まることや臨時財政対策債などの増加が見込まれることから、起債借入においては有利な起債を選択することはもちろん、必要最低限に抑制していく必要はある。積立金については、全国・県・類似団体平均を下回っており、コストがかかっていないが、その分基金への積立てができていないとも言える。他団体と比較して突出して一人当たりのコストが多いのは貸付金である。これは市制度資金預託金が</a:t>
          </a:r>
          <a:r>
            <a:rPr kumimoji="1" lang="en-US" altLang="ja-JP" sz="1300">
              <a:latin typeface="ＭＳ Ｐゴシック"/>
            </a:rPr>
            <a:t>10</a:t>
          </a:r>
          <a:r>
            <a:rPr kumimoji="1" lang="ja-JP" altLang="en-US" sz="1300">
              <a:latin typeface="ＭＳ Ｐゴシック"/>
            </a:rPr>
            <a:t>億円あるためであり、市制度資金預託金を除いた</a:t>
          </a:r>
          <a:r>
            <a:rPr kumimoji="1" lang="en-US" altLang="ja-JP" sz="1300">
              <a:latin typeface="ＭＳ Ｐゴシック"/>
            </a:rPr>
            <a:t>H28</a:t>
          </a:r>
          <a:r>
            <a:rPr kumimoji="1" lang="ja-JP" altLang="en-US" sz="1300">
              <a:latin typeface="ＭＳ Ｐゴシック"/>
            </a:rPr>
            <a:t>年度の一人当たりのコストは</a:t>
          </a:r>
          <a:r>
            <a:rPr kumimoji="1" lang="en-US" altLang="ja-JP" sz="1300">
              <a:latin typeface="ＭＳ Ｐゴシック"/>
            </a:rPr>
            <a:t>2,446</a:t>
          </a:r>
          <a:r>
            <a:rPr kumimoji="1" lang="ja-JP" altLang="en-US" sz="1300">
              <a:latin typeface="ＭＳ Ｐゴシック"/>
            </a:rPr>
            <a:t>円となり、全国・県・類似団体平均を下回っている。市制度資金預託金は歳入でも同額の</a:t>
          </a:r>
          <a:r>
            <a:rPr kumimoji="1" lang="en-US" altLang="ja-JP" sz="1300">
              <a:latin typeface="ＭＳ Ｐゴシック"/>
            </a:rPr>
            <a:t>10</a:t>
          </a:r>
          <a:r>
            <a:rPr kumimoji="1" lang="ja-JP" altLang="en-US" sz="1300">
              <a:latin typeface="ＭＳ Ｐゴシック"/>
            </a:rPr>
            <a:t>億円であり、一般財源には影響を与えていない。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50,878
149.67
21,783,368
21,123,226
558,200
11,840,359
16,994,783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52832</xdr:rowOff>
    </xdr:from>
    <xdr:to>
      <xdr:col>6</xdr:col>
      <xdr:colOff>511175</xdr:colOff>
      <xdr:row>32</xdr:row>
      <xdr:rowOff>152502</xdr:rowOff>
    </xdr:to>
    <xdr:cxnSp macro="">
      <xdr:nvCxnSpPr>
        <xdr:cNvPr id="59" name="直線コネクタ 58"/>
        <xdr:cNvCxnSpPr/>
      </xdr:nvCxnSpPr>
      <xdr:spPr>
        <a:xfrm>
          <a:off x="3797300" y="5539232"/>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52832</xdr:rowOff>
    </xdr:from>
    <xdr:to>
      <xdr:col>5</xdr:col>
      <xdr:colOff>358775</xdr:colOff>
      <xdr:row>32</xdr:row>
      <xdr:rowOff>121412</xdr:rowOff>
    </xdr:to>
    <xdr:cxnSp macro="">
      <xdr:nvCxnSpPr>
        <xdr:cNvPr id="62" name="直線コネクタ 61"/>
        <xdr:cNvCxnSpPr/>
      </xdr:nvCxnSpPr>
      <xdr:spPr>
        <a:xfrm flipV="1">
          <a:off x="2908300" y="55392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121412</xdr:rowOff>
    </xdr:from>
    <xdr:to>
      <xdr:col>4</xdr:col>
      <xdr:colOff>155575</xdr:colOff>
      <xdr:row>33</xdr:row>
      <xdr:rowOff>19457</xdr:rowOff>
    </xdr:to>
    <xdr:cxnSp macro="">
      <xdr:nvCxnSpPr>
        <xdr:cNvPr id="65" name="直線コネクタ 64"/>
        <xdr:cNvCxnSpPr/>
      </xdr:nvCxnSpPr>
      <xdr:spPr>
        <a:xfrm flipV="1">
          <a:off x="2019300" y="560781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139243</xdr:rowOff>
    </xdr:from>
    <xdr:to>
      <xdr:col>2</xdr:col>
      <xdr:colOff>638175</xdr:colOff>
      <xdr:row>33</xdr:row>
      <xdr:rowOff>19457</xdr:rowOff>
    </xdr:to>
    <xdr:cxnSp macro="">
      <xdr:nvCxnSpPr>
        <xdr:cNvPr id="68" name="直線コネクタ 67"/>
        <xdr:cNvCxnSpPr/>
      </xdr:nvCxnSpPr>
      <xdr:spPr>
        <a:xfrm>
          <a:off x="1130300" y="5625643"/>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101702</xdr:rowOff>
    </xdr:from>
    <xdr:to>
      <xdr:col>6</xdr:col>
      <xdr:colOff>561975</xdr:colOff>
      <xdr:row>33</xdr:row>
      <xdr:rowOff>31852</xdr:rowOff>
    </xdr:to>
    <xdr:sp macro="" textlink="">
      <xdr:nvSpPr>
        <xdr:cNvPr id="78" name="円/楕円 77"/>
        <xdr:cNvSpPr/>
      </xdr:nvSpPr>
      <xdr:spPr>
        <a:xfrm>
          <a:off x="4584700" y="55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124579</xdr:rowOff>
    </xdr:from>
    <xdr:ext cx="469744" cy="259045"/>
    <xdr:sp macro="" textlink="">
      <xdr:nvSpPr>
        <xdr:cNvPr id="79" name="議会費該当値テキスト"/>
        <xdr:cNvSpPr txBox="1"/>
      </xdr:nvSpPr>
      <xdr:spPr>
        <a:xfrm>
          <a:off x="4686300" y="543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2032</xdr:rowOff>
    </xdr:from>
    <xdr:to>
      <xdr:col>5</xdr:col>
      <xdr:colOff>409575</xdr:colOff>
      <xdr:row>32</xdr:row>
      <xdr:rowOff>103632</xdr:rowOff>
    </xdr:to>
    <xdr:sp macro="" textlink="">
      <xdr:nvSpPr>
        <xdr:cNvPr id="80" name="円/楕円 79"/>
        <xdr:cNvSpPr/>
      </xdr:nvSpPr>
      <xdr:spPr>
        <a:xfrm>
          <a:off x="3746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120159</xdr:rowOff>
    </xdr:from>
    <xdr:ext cx="469744" cy="259045"/>
    <xdr:sp macro="" textlink="">
      <xdr:nvSpPr>
        <xdr:cNvPr id="81" name="テキスト ボックス 80"/>
        <xdr:cNvSpPr txBox="1"/>
      </xdr:nvSpPr>
      <xdr:spPr>
        <a:xfrm>
          <a:off x="3562427" y="52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70612</xdr:rowOff>
    </xdr:from>
    <xdr:to>
      <xdr:col>4</xdr:col>
      <xdr:colOff>206375</xdr:colOff>
      <xdr:row>33</xdr:row>
      <xdr:rowOff>762</xdr:rowOff>
    </xdr:to>
    <xdr:sp macro="" textlink="">
      <xdr:nvSpPr>
        <xdr:cNvPr id="82" name="円/楕円 81"/>
        <xdr:cNvSpPr/>
      </xdr:nvSpPr>
      <xdr:spPr>
        <a:xfrm>
          <a:off x="2857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17289</xdr:rowOff>
    </xdr:from>
    <xdr:ext cx="469744" cy="259045"/>
    <xdr:sp macro="" textlink="">
      <xdr:nvSpPr>
        <xdr:cNvPr id="83" name="テキスト ボックス 82"/>
        <xdr:cNvSpPr txBox="1"/>
      </xdr:nvSpPr>
      <xdr:spPr>
        <a:xfrm>
          <a:off x="2673427"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140107</xdr:rowOff>
    </xdr:from>
    <xdr:to>
      <xdr:col>3</xdr:col>
      <xdr:colOff>3175</xdr:colOff>
      <xdr:row>33</xdr:row>
      <xdr:rowOff>70257</xdr:rowOff>
    </xdr:to>
    <xdr:sp macro="" textlink="">
      <xdr:nvSpPr>
        <xdr:cNvPr id="84" name="円/楕円 83"/>
        <xdr:cNvSpPr/>
      </xdr:nvSpPr>
      <xdr:spPr>
        <a:xfrm>
          <a:off x="1968500" y="56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86784</xdr:rowOff>
    </xdr:from>
    <xdr:ext cx="469744" cy="259045"/>
    <xdr:sp macro="" textlink="">
      <xdr:nvSpPr>
        <xdr:cNvPr id="85" name="テキスト ボックス 84"/>
        <xdr:cNvSpPr txBox="1"/>
      </xdr:nvSpPr>
      <xdr:spPr>
        <a:xfrm>
          <a:off x="1784427" y="540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88443</xdr:rowOff>
    </xdr:from>
    <xdr:to>
      <xdr:col>1</xdr:col>
      <xdr:colOff>485775</xdr:colOff>
      <xdr:row>33</xdr:row>
      <xdr:rowOff>18593</xdr:rowOff>
    </xdr:to>
    <xdr:sp macro="" textlink="">
      <xdr:nvSpPr>
        <xdr:cNvPr id="86" name="円/楕円 85"/>
        <xdr:cNvSpPr/>
      </xdr:nvSpPr>
      <xdr:spPr>
        <a:xfrm>
          <a:off x="1079500" y="557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35120</xdr:rowOff>
    </xdr:from>
    <xdr:ext cx="469744" cy="259045"/>
    <xdr:sp macro="" textlink="">
      <xdr:nvSpPr>
        <xdr:cNvPr id="87" name="テキスト ボックス 86"/>
        <xdr:cNvSpPr txBox="1"/>
      </xdr:nvSpPr>
      <xdr:spPr>
        <a:xfrm>
          <a:off x="895427" y="535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158605</xdr:rowOff>
    </xdr:from>
    <xdr:to>
      <xdr:col>6</xdr:col>
      <xdr:colOff>511175</xdr:colOff>
      <xdr:row>57</xdr:row>
      <xdr:rowOff>26048</xdr:rowOff>
    </xdr:to>
    <xdr:cxnSp macro="">
      <xdr:nvCxnSpPr>
        <xdr:cNvPr id="116" name="直線コネクタ 115"/>
        <xdr:cNvCxnSpPr/>
      </xdr:nvCxnSpPr>
      <xdr:spPr>
        <a:xfrm>
          <a:off x="3797300" y="9759805"/>
          <a:ext cx="838200" cy="3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158605</xdr:rowOff>
    </xdr:from>
    <xdr:to>
      <xdr:col>5</xdr:col>
      <xdr:colOff>358775</xdr:colOff>
      <xdr:row>57</xdr:row>
      <xdr:rowOff>42019</xdr:rowOff>
    </xdr:to>
    <xdr:cxnSp macro="">
      <xdr:nvCxnSpPr>
        <xdr:cNvPr id="119" name="直線コネクタ 118"/>
        <xdr:cNvCxnSpPr/>
      </xdr:nvCxnSpPr>
      <xdr:spPr>
        <a:xfrm flipV="1">
          <a:off x="2908300" y="975980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36068</xdr:rowOff>
    </xdr:from>
    <xdr:to>
      <xdr:col>4</xdr:col>
      <xdr:colOff>155575</xdr:colOff>
      <xdr:row>57</xdr:row>
      <xdr:rowOff>42019</xdr:rowOff>
    </xdr:to>
    <xdr:cxnSp macro="">
      <xdr:nvCxnSpPr>
        <xdr:cNvPr id="122" name="直線コネクタ 121"/>
        <xdr:cNvCxnSpPr/>
      </xdr:nvCxnSpPr>
      <xdr:spPr>
        <a:xfrm>
          <a:off x="2019300" y="9808718"/>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36068</xdr:rowOff>
    </xdr:from>
    <xdr:to>
      <xdr:col>2</xdr:col>
      <xdr:colOff>638175</xdr:colOff>
      <xdr:row>57</xdr:row>
      <xdr:rowOff>45105</xdr:rowOff>
    </xdr:to>
    <xdr:cxnSp macro="">
      <xdr:nvCxnSpPr>
        <xdr:cNvPr id="125" name="直線コネクタ 124"/>
        <xdr:cNvCxnSpPr/>
      </xdr:nvCxnSpPr>
      <xdr:spPr>
        <a:xfrm flipV="1">
          <a:off x="1130300" y="9808718"/>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146698</xdr:rowOff>
    </xdr:from>
    <xdr:to>
      <xdr:col>6</xdr:col>
      <xdr:colOff>561975</xdr:colOff>
      <xdr:row>57</xdr:row>
      <xdr:rowOff>76848</xdr:rowOff>
    </xdr:to>
    <xdr:sp macro="" textlink="">
      <xdr:nvSpPr>
        <xdr:cNvPr id="135" name="円/楕円 134"/>
        <xdr:cNvSpPr/>
      </xdr:nvSpPr>
      <xdr:spPr>
        <a:xfrm>
          <a:off x="45847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125125</xdr:rowOff>
    </xdr:from>
    <xdr:ext cx="534377" cy="259045"/>
    <xdr:sp macro="" textlink="">
      <xdr:nvSpPr>
        <xdr:cNvPr id="136" name="総務費該当値テキスト"/>
        <xdr:cNvSpPr txBox="1"/>
      </xdr:nvSpPr>
      <xdr:spPr>
        <a:xfrm>
          <a:off x="4686300"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107805</xdr:rowOff>
    </xdr:from>
    <xdr:to>
      <xdr:col>5</xdr:col>
      <xdr:colOff>409575</xdr:colOff>
      <xdr:row>57</xdr:row>
      <xdr:rowOff>37955</xdr:rowOff>
    </xdr:to>
    <xdr:sp macro="" textlink="">
      <xdr:nvSpPr>
        <xdr:cNvPr id="137" name="円/楕円 136"/>
        <xdr:cNvSpPr/>
      </xdr:nvSpPr>
      <xdr:spPr>
        <a:xfrm>
          <a:off x="3746500" y="97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29082</xdr:rowOff>
    </xdr:from>
    <xdr:ext cx="534377" cy="259045"/>
    <xdr:sp macro="" textlink="">
      <xdr:nvSpPr>
        <xdr:cNvPr id="138" name="テキスト ボックス 137"/>
        <xdr:cNvSpPr txBox="1"/>
      </xdr:nvSpPr>
      <xdr:spPr>
        <a:xfrm>
          <a:off x="3530111" y="98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162669</xdr:rowOff>
    </xdr:from>
    <xdr:to>
      <xdr:col>4</xdr:col>
      <xdr:colOff>206375</xdr:colOff>
      <xdr:row>57</xdr:row>
      <xdr:rowOff>92819</xdr:rowOff>
    </xdr:to>
    <xdr:sp macro="" textlink="">
      <xdr:nvSpPr>
        <xdr:cNvPr id="139" name="円/楕円 138"/>
        <xdr:cNvSpPr/>
      </xdr:nvSpPr>
      <xdr:spPr>
        <a:xfrm>
          <a:off x="2857500" y="97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83946</xdr:rowOff>
    </xdr:from>
    <xdr:ext cx="534377" cy="259045"/>
    <xdr:sp macro="" textlink="">
      <xdr:nvSpPr>
        <xdr:cNvPr id="140" name="テキスト ボックス 139"/>
        <xdr:cNvSpPr txBox="1"/>
      </xdr:nvSpPr>
      <xdr:spPr>
        <a:xfrm>
          <a:off x="2641111" y="98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156718</xdr:rowOff>
    </xdr:from>
    <xdr:to>
      <xdr:col>3</xdr:col>
      <xdr:colOff>3175</xdr:colOff>
      <xdr:row>57</xdr:row>
      <xdr:rowOff>86868</xdr:rowOff>
    </xdr:to>
    <xdr:sp macro="" textlink="">
      <xdr:nvSpPr>
        <xdr:cNvPr id="141" name="円/楕円 140"/>
        <xdr:cNvSpPr/>
      </xdr:nvSpPr>
      <xdr:spPr>
        <a:xfrm>
          <a:off x="1968500" y="97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77995</xdr:rowOff>
    </xdr:from>
    <xdr:ext cx="534377" cy="259045"/>
    <xdr:sp macro="" textlink="">
      <xdr:nvSpPr>
        <xdr:cNvPr id="142" name="テキスト ボックス 141"/>
        <xdr:cNvSpPr txBox="1"/>
      </xdr:nvSpPr>
      <xdr:spPr>
        <a:xfrm>
          <a:off x="1752111" y="98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165755</xdr:rowOff>
    </xdr:from>
    <xdr:to>
      <xdr:col>1</xdr:col>
      <xdr:colOff>485775</xdr:colOff>
      <xdr:row>57</xdr:row>
      <xdr:rowOff>95905</xdr:rowOff>
    </xdr:to>
    <xdr:sp macro="" textlink="">
      <xdr:nvSpPr>
        <xdr:cNvPr id="143" name="円/楕円 142"/>
        <xdr:cNvSpPr/>
      </xdr:nvSpPr>
      <xdr:spPr>
        <a:xfrm>
          <a:off x="1079500" y="97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87032</xdr:rowOff>
    </xdr:from>
    <xdr:ext cx="534377" cy="259045"/>
    <xdr:sp macro="" textlink="">
      <xdr:nvSpPr>
        <xdr:cNvPr id="144" name="テキスト ボックス 143"/>
        <xdr:cNvSpPr txBox="1"/>
      </xdr:nvSpPr>
      <xdr:spPr>
        <a:xfrm>
          <a:off x="863111" y="98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660</xdr:rowOff>
    </xdr:from>
    <xdr:to>
      <xdr:col>6</xdr:col>
      <xdr:colOff>511175</xdr:colOff>
      <xdr:row>78</xdr:row>
      <xdr:rowOff>45783</xdr:rowOff>
    </xdr:to>
    <xdr:cxnSp macro="">
      <xdr:nvCxnSpPr>
        <xdr:cNvPr id="174" name="直線コネクタ 173"/>
        <xdr:cNvCxnSpPr/>
      </xdr:nvCxnSpPr>
      <xdr:spPr>
        <a:xfrm flipV="1">
          <a:off x="3797300" y="13373760"/>
          <a:ext cx="8382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78206</xdr:rowOff>
    </xdr:from>
    <xdr:to>
      <xdr:col>5</xdr:col>
      <xdr:colOff>358775</xdr:colOff>
      <xdr:row>78</xdr:row>
      <xdr:rowOff>45783</xdr:rowOff>
    </xdr:to>
    <xdr:cxnSp macro="">
      <xdr:nvCxnSpPr>
        <xdr:cNvPr id="177" name="直線コネクタ 176"/>
        <xdr:cNvCxnSpPr/>
      </xdr:nvCxnSpPr>
      <xdr:spPr>
        <a:xfrm>
          <a:off x="2908300" y="13279856"/>
          <a:ext cx="8890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78206</xdr:rowOff>
    </xdr:from>
    <xdr:to>
      <xdr:col>4</xdr:col>
      <xdr:colOff>155575</xdr:colOff>
      <xdr:row>78</xdr:row>
      <xdr:rowOff>138900</xdr:rowOff>
    </xdr:to>
    <xdr:cxnSp macro="">
      <xdr:nvCxnSpPr>
        <xdr:cNvPr id="180" name="直線コネクタ 179"/>
        <xdr:cNvCxnSpPr/>
      </xdr:nvCxnSpPr>
      <xdr:spPr>
        <a:xfrm flipV="1">
          <a:off x="2019300" y="13279856"/>
          <a:ext cx="889000" cy="2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94120</xdr:rowOff>
    </xdr:from>
    <xdr:to>
      <xdr:col>2</xdr:col>
      <xdr:colOff>638175</xdr:colOff>
      <xdr:row>78</xdr:row>
      <xdr:rowOff>138900</xdr:rowOff>
    </xdr:to>
    <xdr:cxnSp macro="">
      <xdr:nvCxnSpPr>
        <xdr:cNvPr id="183" name="直線コネクタ 182"/>
        <xdr:cNvCxnSpPr/>
      </xdr:nvCxnSpPr>
      <xdr:spPr>
        <a:xfrm>
          <a:off x="1130300" y="13467220"/>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121310</xdr:rowOff>
    </xdr:from>
    <xdr:to>
      <xdr:col>6</xdr:col>
      <xdr:colOff>561975</xdr:colOff>
      <xdr:row>78</xdr:row>
      <xdr:rowOff>51460</xdr:rowOff>
    </xdr:to>
    <xdr:sp macro="" textlink="">
      <xdr:nvSpPr>
        <xdr:cNvPr id="193" name="円/楕円 192"/>
        <xdr:cNvSpPr/>
      </xdr:nvSpPr>
      <xdr:spPr>
        <a:xfrm>
          <a:off x="4584700" y="133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99737</xdr:rowOff>
    </xdr:from>
    <xdr:ext cx="599010" cy="259045"/>
    <xdr:sp macro="" textlink="">
      <xdr:nvSpPr>
        <xdr:cNvPr id="194" name="民生費該当値テキスト"/>
        <xdr:cNvSpPr txBox="1"/>
      </xdr:nvSpPr>
      <xdr:spPr>
        <a:xfrm>
          <a:off x="4686300" y="1330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166433</xdr:rowOff>
    </xdr:from>
    <xdr:to>
      <xdr:col>5</xdr:col>
      <xdr:colOff>409575</xdr:colOff>
      <xdr:row>78</xdr:row>
      <xdr:rowOff>96583</xdr:rowOff>
    </xdr:to>
    <xdr:sp macro="" textlink="">
      <xdr:nvSpPr>
        <xdr:cNvPr id="195" name="円/楕円 194"/>
        <xdr:cNvSpPr/>
      </xdr:nvSpPr>
      <xdr:spPr>
        <a:xfrm>
          <a:off x="37465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87710</xdr:rowOff>
    </xdr:from>
    <xdr:ext cx="599010" cy="259045"/>
    <xdr:sp macro="" textlink="">
      <xdr:nvSpPr>
        <xdr:cNvPr id="196" name="テキスト ボックス 195"/>
        <xdr:cNvSpPr txBox="1"/>
      </xdr:nvSpPr>
      <xdr:spPr>
        <a:xfrm>
          <a:off x="3497794" y="1346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27406</xdr:rowOff>
    </xdr:from>
    <xdr:to>
      <xdr:col>4</xdr:col>
      <xdr:colOff>206375</xdr:colOff>
      <xdr:row>77</xdr:row>
      <xdr:rowOff>129006</xdr:rowOff>
    </xdr:to>
    <xdr:sp macro="" textlink="">
      <xdr:nvSpPr>
        <xdr:cNvPr id="197" name="円/楕円 196"/>
        <xdr:cNvSpPr/>
      </xdr:nvSpPr>
      <xdr:spPr>
        <a:xfrm>
          <a:off x="2857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145533</xdr:rowOff>
    </xdr:from>
    <xdr:ext cx="599010" cy="259045"/>
    <xdr:sp macro="" textlink="">
      <xdr:nvSpPr>
        <xdr:cNvPr id="198" name="テキスト ボックス 197"/>
        <xdr:cNvSpPr txBox="1"/>
      </xdr:nvSpPr>
      <xdr:spPr>
        <a:xfrm>
          <a:off x="2608794" y="1300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88100</xdr:rowOff>
    </xdr:from>
    <xdr:to>
      <xdr:col>3</xdr:col>
      <xdr:colOff>3175</xdr:colOff>
      <xdr:row>79</xdr:row>
      <xdr:rowOff>18250</xdr:rowOff>
    </xdr:to>
    <xdr:sp macro="" textlink="">
      <xdr:nvSpPr>
        <xdr:cNvPr id="199" name="円/楕円 198"/>
        <xdr:cNvSpPr/>
      </xdr:nvSpPr>
      <xdr:spPr>
        <a:xfrm>
          <a:off x="19685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9377</xdr:rowOff>
    </xdr:from>
    <xdr:ext cx="599010" cy="259045"/>
    <xdr:sp macro="" textlink="">
      <xdr:nvSpPr>
        <xdr:cNvPr id="200" name="テキスト ボックス 199"/>
        <xdr:cNvSpPr txBox="1"/>
      </xdr:nvSpPr>
      <xdr:spPr>
        <a:xfrm>
          <a:off x="1719794" y="135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43320</xdr:rowOff>
    </xdr:from>
    <xdr:to>
      <xdr:col>1</xdr:col>
      <xdr:colOff>485775</xdr:colOff>
      <xdr:row>78</xdr:row>
      <xdr:rowOff>144920</xdr:rowOff>
    </xdr:to>
    <xdr:sp macro="" textlink="">
      <xdr:nvSpPr>
        <xdr:cNvPr id="201" name="円/楕円 200"/>
        <xdr:cNvSpPr/>
      </xdr:nvSpPr>
      <xdr:spPr>
        <a:xfrm>
          <a:off x="1079500" y="134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136047</xdr:rowOff>
    </xdr:from>
    <xdr:ext cx="599010" cy="259045"/>
    <xdr:sp macro="" textlink="">
      <xdr:nvSpPr>
        <xdr:cNvPr id="202" name="テキスト ボックス 201"/>
        <xdr:cNvSpPr txBox="1"/>
      </xdr:nvSpPr>
      <xdr:spPr>
        <a:xfrm>
          <a:off x="830794" y="135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136061</xdr:rowOff>
    </xdr:from>
    <xdr:to>
      <xdr:col>6</xdr:col>
      <xdr:colOff>511175</xdr:colOff>
      <xdr:row>98</xdr:row>
      <xdr:rowOff>143244</xdr:rowOff>
    </xdr:to>
    <xdr:cxnSp macro="">
      <xdr:nvCxnSpPr>
        <xdr:cNvPr id="232" name="直線コネクタ 231"/>
        <xdr:cNvCxnSpPr/>
      </xdr:nvCxnSpPr>
      <xdr:spPr>
        <a:xfrm>
          <a:off x="3797300" y="16938161"/>
          <a:ext cx="8382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126612</xdr:rowOff>
    </xdr:from>
    <xdr:to>
      <xdr:col>5</xdr:col>
      <xdr:colOff>358775</xdr:colOff>
      <xdr:row>98</xdr:row>
      <xdr:rowOff>136061</xdr:rowOff>
    </xdr:to>
    <xdr:cxnSp macro="">
      <xdr:nvCxnSpPr>
        <xdr:cNvPr id="235" name="直線コネクタ 234"/>
        <xdr:cNvCxnSpPr/>
      </xdr:nvCxnSpPr>
      <xdr:spPr>
        <a:xfrm>
          <a:off x="2908300" y="16757262"/>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126612</xdr:rowOff>
    </xdr:from>
    <xdr:to>
      <xdr:col>4</xdr:col>
      <xdr:colOff>155575</xdr:colOff>
      <xdr:row>98</xdr:row>
      <xdr:rowOff>90075</xdr:rowOff>
    </xdr:to>
    <xdr:cxnSp macro="">
      <xdr:nvCxnSpPr>
        <xdr:cNvPr id="238" name="直線コネクタ 237"/>
        <xdr:cNvCxnSpPr/>
      </xdr:nvCxnSpPr>
      <xdr:spPr>
        <a:xfrm flipV="1">
          <a:off x="2019300" y="16757262"/>
          <a:ext cx="889000" cy="1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27839</xdr:rowOff>
    </xdr:from>
    <xdr:to>
      <xdr:col>2</xdr:col>
      <xdr:colOff>638175</xdr:colOff>
      <xdr:row>98</xdr:row>
      <xdr:rowOff>90075</xdr:rowOff>
    </xdr:to>
    <xdr:cxnSp macro="">
      <xdr:nvCxnSpPr>
        <xdr:cNvPr id="241" name="直線コネクタ 240"/>
        <xdr:cNvCxnSpPr/>
      </xdr:nvCxnSpPr>
      <xdr:spPr>
        <a:xfrm>
          <a:off x="1130300" y="16829939"/>
          <a:ext cx="8890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92444</xdr:rowOff>
    </xdr:from>
    <xdr:to>
      <xdr:col>6</xdr:col>
      <xdr:colOff>561975</xdr:colOff>
      <xdr:row>99</xdr:row>
      <xdr:rowOff>22594</xdr:rowOff>
    </xdr:to>
    <xdr:sp macro="" textlink="">
      <xdr:nvSpPr>
        <xdr:cNvPr id="251" name="円/楕円 250"/>
        <xdr:cNvSpPr/>
      </xdr:nvSpPr>
      <xdr:spPr>
        <a:xfrm>
          <a:off x="4584700" y="168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7371</xdr:rowOff>
    </xdr:from>
    <xdr:ext cx="534377" cy="259045"/>
    <xdr:sp macro="" textlink="">
      <xdr:nvSpPr>
        <xdr:cNvPr id="252" name="衛生費該当値テキスト"/>
        <xdr:cNvSpPr txBox="1"/>
      </xdr:nvSpPr>
      <xdr:spPr>
        <a:xfrm>
          <a:off x="4686300" y="168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85261</xdr:rowOff>
    </xdr:from>
    <xdr:to>
      <xdr:col>5</xdr:col>
      <xdr:colOff>409575</xdr:colOff>
      <xdr:row>99</xdr:row>
      <xdr:rowOff>15411</xdr:rowOff>
    </xdr:to>
    <xdr:sp macro="" textlink="">
      <xdr:nvSpPr>
        <xdr:cNvPr id="253" name="円/楕円 252"/>
        <xdr:cNvSpPr/>
      </xdr:nvSpPr>
      <xdr:spPr>
        <a:xfrm>
          <a:off x="3746500" y="168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6538</xdr:rowOff>
    </xdr:from>
    <xdr:ext cx="534377" cy="259045"/>
    <xdr:sp macro="" textlink="">
      <xdr:nvSpPr>
        <xdr:cNvPr id="254" name="テキスト ボックス 253"/>
        <xdr:cNvSpPr txBox="1"/>
      </xdr:nvSpPr>
      <xdr:spPr>
        <a:xfrm>
          <a:off x="3530111" y="169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75812</xdr:rowOff>
    </xdr:from>
    <xdr:to>
      <xdr:col>4</xdr:col>
      <xdr:colOff>206375</xdr:colOff>
      <xdr:row>98</xdr:row>
      <xdr:rowOff>5962</xdr:rowOff>
    </xdr:to>
    <xdr:sp macro="" textlink="">
      <xdr:nvSpPr>
        <xdr:cNvPr id="255" name="円/楕円 254"/>
        <xdr:cNvSpPr/>
      </xdr:nvSpPr>
      <xdr:spPr>
        <a:xfrm>
          <a:off x="2857500" y="1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168539</xdr:rowOff>
    </xdr:from>
    <xdr:ext cx="534377" cy="259045"/>
    <xdr:sp macro="" textlink="">
      <xdr:nvSpPr>
        <xdr:cNvPr id="256" name="テキスト ボックス 255"/>
        <xdr:cNvSpPr txBox="1"/>
      </xdr:nvSpPr>
      <xdr:spPr>
        <a:xfrm>
          <a:off x="2641111" y="167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39275</xdr:rowOff>
    </xdr:from>
    <xdr:to>
      <xdr:col>3</xdr:col>
      <xdr:colOff>3175</xdr:colOff>
      <xdr:row>98</xdr:row>
      <xdr:rowOff>140875</xdr:rowOff>
    </xdr:to>
    <xdr:sp macro="" textlink="">
      <xdr:nvSpPr>
        <xdr:cNvPr id="257" name="円/楕円 256"/>
        <xdr:cNvSpPr/>
      </xdr:nvSpPr>
      <xdr:spPr>
        <a:xfrm>
          <a:off x="1968500" y="168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132002</xdr:rowOff>
    </xdr:from>
    <xdr:ext cx="534377" cy="259045"/>
    <xdr:sp macro="" textlink="">
      <xdr:nvSpPr>
        <xdr:cNvPr id="258" name="テキスト ボックス 257"/>
        <xdr:cNvSpPr txBox="1"/>
      </xdr:nvSpPr>
      <xdr:spPr>
        <a:xfrm>
          <a:off x="1752111" y="1693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148489</xdr:rowOff>
    </xdr:from>
    <xdr:to>
      <xdr:col>1</xdr:col>
      <xdr:colOff>485775</xdr:colOff>
      <xdr:row>98</xdr:row>
      <xdr:rowOff>78639</xdr:rowOff>
    </xdr:to>
    <xdr:sp macro="" textlink="">
      <xdr:nvSpPr>
        <xdr:cNvPr id="259" name="円/楕円 258"/>
        <xdr:cNvSpPr/>
      </xdr:nvSpPr>
      <xdr:spPr>
        <a:xfrm>
          <a:off x="1079500" y="167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69766</xdr:rowOff>
    </xdr:from>
    <xdr:ext cx="534377" cy="259045"/>
    <xdr:sp macro="" textlink="">
      <xdr:nvSpPr>
        <xdr:cNvPr id="260" name="テキスト ボックス 259"/>
        <xdr:cNvSpPr txBox="1"/>
      </xdr:nvSpPr>
      <xdr:spPr>
        <a:xfrm>
          <a:off x="863111" y="168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74778</xdr:rowOff>
    </xdr:from>
    <xdr:to>
      <xdr:col>15</xdr:col>
      <xdr:colOff>180975</xdr:colOff>
      <xdr:row>34</xdr:row>
      <xdr:rowOff>96038</xdr:rowOff>
    </xdr:to>
    <xdr:cxnSp macro="">
      <xdr:nvCxnSpPr>
        <xdr:cNvPr id="287" name="直線コネクタ 286"/>
        <xdr:cNvCxnSpPr/>
      </xdr:nvCxnSpPr>
      <xdr:spPr>
        <a:xfrm flipV="1">
          <a:off x="9639300" y="5904078"/>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152959</xdr:rowOff>
    </xdr:from>
    <xdr:to>
      <xdr:col>14</xdr:col>
      <xdr:colOff>28575</xdr:colOff>
      <xdr:row>34</xdr:row>
      <xdr:rowOff>96038</xdr:rowOff>
    </xdr:to>
    <xdr:cxnSp macro="">
      <xdr:nvCxnSpPr>
        <xdr:cNvPr id="290" name="直線コネクタ 289"/>
        <xdr:cNvCxnSpPr/>
      </xdr:nvCxnSpPr>
      <xdr:spPr>
        <a:xfrm>
          <a:off x="8750300" y="5810809"/>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126212</xdr:rowOff>
    </xdr:from>
    <xdr:to>
      <xdr:col>12</xdr:col>
      <xdr:colOff>511175</xdr:colOff>
      <xdr:row>33</xdr:row>
      <xdr:rowOff>152959</xdr:rowOff>
    </xdr:to>
    <xdr:cxnSp macro="">
      <xdr:nvCxnSpPr>
        <xdr:cNvPr id="293" name="直線コネクタ 292"/>
        <xdr:cNvCxnSpPr/>
      </xdr:nvCxnSpPr>
      <xdr:spPr>
        <a:xfrm>
          <a:off x="7861300" y="5612612"/>
          <a:ext cx="889000" cy="19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99924</xdr:rowOff>
    </xdr:from>
    <xdr:to>
      <xdr:col>11</xdr:col>
      <xdr:colOff>307975</xdr:colOff>
      <xdr:row>32</xdr:row>
      <xdr:rowOff>126212</xdr:rowOff>
    </xdr:to>
    <xdr:cxnSp macro="">
      <xdr:nvCxnSpPr>
        <xdr:cNvPr id="296" name="直線コネクタ 295"/>
        <xdr:cNvCxnSpPr/>
      </xdr:nvCxnSpPr>
      <xdr:spPr>
        <a:xfrm>
          <a:off x="6972300" y="5414874"/>
          <a:ext cx="889000" cy="1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23978</xdr:rowOff>
    </xdr:from>
    <xdr:to>
      <xdr:col>15</xdr:col>
      <xdr:colOff>231775</xdr:colOff>
      <xdr:row>34</xdr:row>
      <xdr:rowOff>125578</xdr:rowOff>
    </xdr:to>
    <xdr:sp macro="" textlink="">
      <xdr:nvSpPr>
        <xdr:cNvPr id="306" name="円/楕円 305"/>
        <xdr:cNvSpPr/>
      </xdr:nvSpPr>
      <xdr:spPr>
        <a:xfrm>
          <a:off x="10426700" y="5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46855</xdr:rowOff>
    </xdr:from>
    <xdr:ext cx="469744" cy="259045"/>
    <xdr:sp macro="" textlink="">
      <xdr:nvSpPr>
        <xdr:cNvPr id="307" name="労働費該当値テキスト"/>
        <xdr:cNvSpPr txBox="1"/>
      </xdr:nvSpPr>
      <xdr:spPr>
        <a:xfrm>
          <a:off x="10528300" y="570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45238</xdr:rowOff>
    </xdr:from>
    <xdr:to>
      <xdr:col>14</xdr:col>
      <xdr:colOff>79375</xdr:colOff>
      <xdr:row>34</xdr:row>
      <xdr:rowOff>146838</xdr:rowOff>
    </xdr:to>
    <xdr:sp macro="" textlink="">
      <xdr:nvSpPr>
        <xdr:cNvPr id="308" name="円/楕円 307"/>
        <xdr:cNvSpPr/>
      </xdr:nvSpPr>
      <xdr:spPr>
        <a:xfrm>
          <a:off x="9588500" y="58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163365</xdr:rowOff>
    </xdr:from>
    <xdr:ext cx="469744" cy="259045"/>
    <xdr:sp macro="" textlink="">
      <xdr:nvSpPr>
        <xdr:cNvPr id="309" name="テキスト ボックス 308"/>
        <xdr:cNvSpPr txBox="1"/>
      </xdr:nvSpPr>
      <xdr:spPr>
        <a:xfrm>
          <a:off x="9404427" y="56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102159</xdr:rowOff>
    </xdr:from>
    <xdr:to>
      <xdr:col>12</xdr:col>
      <xdr:colOff>561975</xdr:colOff>
      <xdr:row>34</xdr:row>
      <xdr:rowOff>32309</xdr:rowOff>
    </xdr:to>
    <xdr:sp macro="" textlink="">
      <xdr:nvSpPr>
        <xdr:cNvPr id="310" name="円/楕円 309"/>
        <xdr:cNvSpPr/>
      </xdr:nvSpPr>
      <xdr:spPr>
        <a:xfrm>
          <a:off x="8699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48836</xdr:rowOff>
    </xdr:from>
    <xdr:ext cx="469744" cy="259045"/>
    <xdr:sp macro="" textlink="">
      <xdr:nvSpPr>
        <xdr:cNvPr id="311" name="テキスト ボックス 310"/>
        <xdr:cNvSpPr txBox="1"/>
      </xdr:nvSpPr>
      <xdr:spPr>
        <a:xfrm>
          <a:off x="8515427" y="55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75412</xdr:rowOff>
    </xdr:from>
    <xdr:to>
      <xdr:col>11</xdr:col>
      <xdr:colOff>358775</xdr:colOff>
      <xdr:row>33</xdr:row>
      <xdr:rowOff>5562</xdr:rowOff>
    </xdr:to>
    <xdr:sp macro="" textlink="">
      <xdr:nvSpPr>
        <xdr:cNvPr id="312" name="円/楕円 311"/>
        <xdr:cNvSpPr/>
      </xdr:nvSpPr>
      <xdr:spPr>
        <a:xfrm>
          <a:off x="7810500" y="55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22089</xdr:rowOff>
    </xdr:from>
    <xdr:ext cx="469744" cy="259045"/>
    <xdr:sp macro="" textlink="">
      <xdr:nvSpPr>
        <xdr:cNvPr id="313" name="テキスト ボックス 312"/>
        <xdr:cNvSpPr txBox="1"/>
      </xdr:nvSpPr>
      <xdr:spPr>
        <a:xfrm>
          <a:off x="7626427" y="53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49124</xdr:rowOff>
    </xdr:from>
    <xdr:to>
      <xdr:col>10</xdr:col>
      <xdr:colOff>155575</xdr:colOff>
      <xdr:row>31</xdr:row>
      <xdr:rowOff>150724</xdr:rowOff>
    </xdr:to>
    <xdr:sp macro="" textlink="">
      <xdr:nvSpPr>
        <xdr:cNvPr id="314" name="円/楕円 313"/>
        <xdr:cNvSpPr/>
      </xdr:nvSpPr>
      <xdr:spPr>
        <a:xfrm>
          <a:off x="6921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167251</xdr:rowOff>
    </xdr:from>
    <xdr:ext cx="469744" cy="259045"/>
    <xdr:sp macro="" textlink="">
      <xdr:nvSpPr>
        <xdr:cNvPr id="315" name="テキスト ボックス 314"/>
        <xdr:cNvSpPr txBox="1"/>
      </xdr:nvSpPr>
      <xdr:spPr>
        <a:xfrm>
          <a:off x="6737427" y="513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22037</xdr:rowOff>
    </xdr:from>
    <xdr:to>
      <xdr:col>15</xdr:col>
      <xdr:colOff>180975</xdr:colOff>
      <xdr:row>58</xdr:row>
      <xdr:rowOff>101524</xdr:rowOff>
    </xdr:to>
    <xdr:cxnSp macro="">
      <xdr:nvCxnSpPr>
        <xdr:cNvPr id="346" name="直線コネクタ 345"/>
        <xdr:cNvCxnSpPr/>
      </xdr:nvCxnSpPr>
      <xdr:spPr>
        <a:xfrm flipV="1">
          <a:off x="9639300" y="9966137"/>
          <a:ext cx="838200" cy="7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92723</xdr:rowOff>
    </xdr:from>
    <xdr:to>
      <xdr:col>14</xdr:col>
      <xdr:colOff>28575</xdr:colOff>
      <xdr:row>58</xdr:row>
      <xdr:rowOff>101524</xdr:rowOff>
    </xdr:to>
    <xdr:cxnSp macro="">
      <xdr:nvCxnSpPr>
        <xdr:cNvPr id="349" name="直線コネクタ 348"/>
        <xdr:cNvCxnSpPr/>
      </xdr:nvCxnSpPr>
      <xdr:spPr>
        <a:xfrm>
          <a:off x="8750300" y="1003682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92723</xdr:rowOff>
    </xdr:from>
    <xdr:to>
      <xdr:col>12</xdr:col>
      <xdr:colOff>511175</xdr:colOff>
      <xdr:row>58</xdr:row>
      <xdr:rowOff>108169</xdr:rowOff>
    </xdr:to>
    <xdr:cxnSp macro="">
      <xdr:nvCxnSpPr>
        <xdr:cNvPr id="352" name="直線コネクタ 351"/>
        <xdr:cNvCxnSpPr/>
      </xdr:nvCxnSpPr>
      <xdr:spPr>
        <a:xfrm flipV="1">
          <a:off x="7861300" y="10036823"/>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66319</xdr:rowOff>
    </xdr:from>
    <xdr:to>
      <xdr:col>11</xdr:col>
      <xdr:colOff>307975</xdr:colOff>
      <xdr:row>58</xdr:row>
      <xdr:rowOff>108169</xdr:rowOff>
    </xdr:to>
    <xdr:cxnSp macro="">
      <xdr:nvCxnSpPr>
        <xdr:cNvPr id="355" name="直線コネクタ 354"/>
        <xdr:cNvCxnSpPr/>
      </xdr:nvCxnSpPr>
      <xdr:spPr>
        <a:xfrm>
          <a:off x="6972300" y="10010419"/>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142687</xdr:rowOff>
    </xdr:from>
    <xdr:to>
      <xdr:col>15</xdr:col>
      <xdr:colOff>231775</xdr:colOff>
      <xdr:row>58</xdr:row>
      <xdr:rowOff>72837</xdr:rowOff>
    </xdr:to>
    <xdr:sp macro="" textlink="">
      <xdr:nvSpPr>
        <xdr:cNvPr id="365" name="円/楕円 364"/>
        <xdr:cNvSpPr/>
      </xdr:nvSpPr>
      <xdr:spPr>
        <a:xfrm>
          <a:off x="10426700" y="99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121114</xdr:rowOff>
    </xdr:from>
    <xdr:ext cx="534377" cy="259045"/>
    <xdr:sp macro="" textlink="">
      <xdr:nvSpPr>
        <xdr:cNvPr id="366" name="農林水産業費該当値テキスト"/>
        <xdr:cNvSpPr txBox="1"/>
      </xdr:nvSpPr>
      <xdr:spPr>
        <a:xfrm>
          <a:off x="10528300" y="98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50724</xdr:rowOff>
    </xdr:from>
    <xdr:to>
      <xdr:col>14</xdr:col>
      <xdr:colOff>79375</xdr:colOff>
      <xdr:row>58</xdr:row>
      <xdr:rowOff>152324</xdr:rowOff>
    </xdr:to>
    <xdr:sp macro="" textlink="">
      <xdr:nvSpPr>
        <xdr:cNvPr id="367" name="円/楕円 366"/>
        <xdr:cNvSpPr/>
      </xdr:nvSpPr>
      <xdr:spPr>
        <a:xfrm>
          <a:off x="9588500" y="99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143451</xdr:rowOff>
    </xdr:from>
    <xdr:ext cx="534377" cy="259045"/>
    <xdr:sp macro="" textlink="">
      <xdr:nvSpPr>
        <xdr:cNvPr id="368" name="テキスト ボックス 367"/>
        <xdr:cNvSpPr txBox="1"/>
      </xdr:nvSpPr>
      <xdr:spPr>
        <a:xfrm>
          <a:off x="9372111" y="100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41923</xdr:rowOff>
    </xdr:from>
    <xdr:to>
      <xdr:col>12</xdr:col>
      <xdr:colOff>561975</xdr:colOff>
      <xdr:row>58</xdr:row>
      <xdr:rowOff>143523</xdr:rowOff>
    </xdr:to>
    <xdr:sp macro="" textlink="">
      <xdr:nvSpPr>
        <xdr:cNvPr id="369" name="円/楕円 368"/>
        <xdr:cNvSpPr/>
      </xdr:nvSpPr>
      <xdr:spPr>
        <a:xfrm>
          <a:off x="8699500" y="99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134650</xdr:rowOff>
    </xdr:from>
    <xdr:ext cx="534377" cy="259045"/>
    <xdr:sp macro="" textlink="">
      <xdr:nvSpPr>
        <xdr:cNvPr id="370" name="テキスト ボックス 369"/>
        <xdr:cNvSpPr txBox="1"/>
      </xdr:nvSpPr>
      <xdr:spPr>
        <a:xfrm>
          <a:off x="8483111" y="100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57369</xdr:rowOff>
    </xdr:from>
    <xdr:to>
      <xdr:col>11</xdr:col>
      <xdr:colOff>358775</xdr:colOff>
      <xdr:row>58</xdr:row>
      <xdr:rowOff>158969</xdr:rowOff>
    </xdr:to>
    <xdr:sp macro="" textlink="">
      <xdr:nvSpPr>
        <xdr:cNvPr id="371" name="円/楕円 370"/>
        <xdr:cNvSpPr/>
      </xdr:nvSpPr>
      <xdr:spPr>
        <a:xfrm>
          <a:off x="7810500" y="100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150096</xdr:rowOff>
    </xdr:from>
    <xdr:ext cx="469744" cy="259045"/>
    <xdr:sp macro="" textlink="">
      <xdr:nvSpPr>
        <xdr:cNvPr id="372" name="テキスト ボックス 371"/>
        <xdr:cNvSpPr txBox="1"/>
      </xdr:nvSpPr>
      <xdr:spPr>
        <a:xfrm>
          <a:off x="7626427" y="1009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73" name="円/楕円 372"/>
        <xdr:cNvSpPr/>
      </xdr:nvSpPr>
      <xdr:spPr>
        <a:xfrm>
          <a:off x="6921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74" name="テキスト ボックス 373"/>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47868</xdr:rowOff>
    </xdr:from>
    <xdr:to>
      <xdr:col>15</xdr:col>
      <xdr:colOff>180975</xdr:colOff>
      <xdr:row>74</xdr:row>
      <xdr:rowOff>88820</xdr:rowOff>
    </xdr:to>
    <xdr:cxnSp macro="">
      <xdr:nvCxnSpPr>
        <xdr:cNvPr id="405" name="直線コネクタ 404"/>
        <xdr:cNvCxnSpPr/>
      </xdr:nvCxnSpPr>
      <xdr:spPr>
        <a:xfrm>
          <a:off x="9639300" y="12735168"/>
          <a:ext cx="8382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55542</xdr:rowOff>
    </xdr:from>
    <xdr:to>
      <xdr:col>14</xdr:col>
      <xdr:colOff>28575</xdr:colOff>
      <xdr:row>74</xdr:row>
      <xdr:rowOff>47868</xdr:rowOff>
    </xdr:to>
    <xdr:cxnSp macro="">
      <xdr:nvCxnSpPr>
        <xdr:cNvPr id="408" name="直線コネクタ 407"/>
        <xdr:cNvCxnSpPr/>
      </xdr:nvCxnSpPr>
      <xdr:spPr>
        <a:xfrm>
          <a:off x="8750300" y="12571392"/>
          <a:ext cx="889000" cy="16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55542</xdr:rowOff>
    </xdr:from>
    <xdr:to>
      <xdr:col>12</xdr:col>
      <xdr:colOff>511175</xdr:colOff>
      <xdr:row>74</xdr:row>
      <xdr:rowOff>96200</xdr:rowOff>
    </xdr:to>
    <xdr:cxnSp macro="">
      <xdr:nvCxnSpPr>
        <xdr:cNvPr id="411" name="直線コネクタ 410"/>
        <xdr:cNvCxnSpPr/>
      </xdr:nvCxnSpPr>
      <xdr:spPr>
        <a:xfrm flipV="1">
          <a:off x="7861300" y="12571392"/>
          <a:ext cx="889000" cy="2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96200</xdr:rowOff>
    </xdr:from>
    <xdr:to>
      <xdr:col>11</xdr:col>
      <xdr:colOff>307975</xdr:colOff>
      <xdr:row>74</xdr:row>
      <xdr:rowOff>102438</xdr:rowOff>
    </xdr:to>
    <xdr:cxnSp macro="">
      <xdr:nvCxnSpPr>
        <xdr:cNvPr id="414" name="直線コネクタ 413"/>
        <xdr:cNvCxnSpPr/>
      </xdr:nvCxnSpPr>
      <xdr:spPr>
        <a:xfrm flipV="1">
          <a:off x="6972300" y="12783500"/>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38020</xdr:rowOff>
    </xdr:from>
    <xdr:to>
      <xdr:col>15</xdr:col>
      <xdr:colOff>231775</xdr:colOff>
      <xdr:row>74</xdr:row>
      <xdr:rowOff>139620</xdr:rowOff>
    </xdr:to>
    <xdr:sp macro="" textlink="">
      <xdr:nvSpPr>
        <xdr:cNvPr id="424" name="円/楕円 423"/>
        <xdr:cNvSpPr/>
      </xdr:nvSpPr>
      <xdr:spPr>
        <a:xfrm>
          <a:off x="10426700" y="127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60897</xdr:rowOff>
    </xdr:from>
    <xdr:ext cx="534377" cy="259045"/>
    <xdr:sp macro="" textlink="">
      <xdr:nvSpPr>
        <xdr:cNvPr id="425" name="商工費該当値テキスト"/>
        <xdr:cNvSpPr txBox="1"/>
      </xdr:nvSpPr>
      <xdr:spPr>
        <a:xfrm>
          <a:off x="10528300" y="125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168518</xdr:rowOff>
    </xdr:from>
    <xdr:to>
      <xdr:col>14</xdr:col>
      <xdr:colOff>79375</xdr:colOff>
      <xdr:row>74</xdr:row>
      <xdr:rowOff>98668</xdr:rowOff>
    </xdr:to>
    <xdr:sp macro="" textlink="">
      <xdr:nvSpPr>
        <xdr:cNvPr id="426" name="円/楕円 425"/>
        <xdr:cNvSpPr/>
      </xdr:nvSpPr>
      <xdr:spPr>
        <a:xfrm>
          <a:off x="9588500" y="126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115195</xdr:rowOff>
    </xdr:from>
    <xdr:ext cx="534377" cy="259045"/>
    <xdr:sp macro="" textlink="">
      <xdr:nvSpPr>
        <xdr:cNvPr id="427" name="テキスト ボックス 426"/>
        <xdr:cNvSpPr txBox="1"/>
      </xdr:nvSpPr>
      <xdr:spPr>
        <a:xfrm>
          <a:off x="9372111" y="12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4742</xdr:rowOff>
    </xdr:from>
    <xdr:to>
      <xdr:col>12</xdr:col>
      <xdr:colOff>561975</xdr:colOff>
      <xdr:row>73</xdr:row>
      <xdr:rowOff>106342</xdr:rowOff>
    </xdr:to>
    <xdr:sp macro="" textlink="">
      <xdr:nvSpPr>
        <xdr:cNvPr id="428" name="円/楕円 427"/>
        <xdr:cNvSpPr/>
      </xdr:nvSpPr>
      <xdr:spPr>
        <a:xfrm>
          <a:off x="8699500" y="125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122869</xdr:rowOff>
    </xdr:from>
    <xdr:ext cx="534377" cy="259045"/>
    <xdr:sp macro="" textlink="">
      <xdr:nvSpPr>
        <xdr:cNvPr id="429" name="テキスト ボックス 428"/>
        <xdr:cNvSpPr txBox="1"/>
      </xdr:nvSpPr>
      <xdr:spPr>
        <a:xfrm>
          <a:off x="8483111" y="122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45400</xdr:rowOff>
    </xdr:from>
    <xdr:to>
      <xdr:col>11</xdr:col>
      <xdr:colOff>358775</xdr:colOff>
      <xdr:row>74</xdr:row>
      <xdr:rowOff>147000</xdr:rowOff>
    </xdr:to>
    <xdr:sp macro="" textlink="">
      <xdr:nvSpPr>
        <xdr:cNvPr id="430" name="円/楕円 429"/>
        <xdr:cNvSpPr/>
      </xdr:nvSpPr>
      <xdr:spPr>
        <a:xfrm>
          <a:off x="7810500" y="127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163527</xdr:rowOff>
    </xdr:from>
    <xdr:ext cx="534377" cy="259045"/>
    <xdr:sp macro="" textlink="">
      <xdr:nvSpPr>
        <xdr:cNvPr id="431" name="テキスト ボックス 430"/>
        <xdr:cNvSpPr txBox="1"/>
      </xdr:nvSpPr>
      <xdr:spPr>
        <a:xfrm>
          <a:off x="7594111" y="125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51638</xdr:rowOff>
    </xdr:from>
    <xdr:to>
      <xdr:col>10</xdr:col>
      <xdr:colOff>155575</xdr:colOff>
      <xdr:row>74</xdr:row>
      <xdr:rowOff>153238</xdr:rowOff>
    </xdr:to>
    <xdr:sp macro="" textlink="">
      <xdr:nvSpPr>
        <xdr:cNvPr id="432" name="円/楕円 431"/>
        <xdr:cNvSpPr/>
      </xdr:nvSpPr>
      <xdr:spPr>
        <a:xfrm>
          <a:off x="6921500" y="12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169765</xdr:rowOff>
    </xdr:from>
    <xdr:ext cx="534377" cy="259045"/>
    <xdr:sp macro="" textlink="">
      <xdr:nvSpPr>
        <xdr:cNvPr id="433" name="テキスト ボックス 432"/>
        <xdr:cNvSpPr txBox="1"/>
      </xdr:nvSpPr>
      <xdr:spPr>
        <a:xfrm>
          <a:off x="6705111" y="12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61392</xdr:rowOff>
    </xdr:from>
    <xdr:to>
      <xdr:col>15</xdr:col>
      <xdr:colOff>180975</xdr:colOff>
      <xdr:row>95</xdr:row>
      <xdr:rowOff>66700</xdr:rowOff>
    </xdr:to>
    <xdr:cxnSp macro="">
      <xdr:nvCxnSpPr>
        <xdr:cNvPr id="462" name="直線コネクタ 461"/>
        <xdr:cNvCxnSpPr/>
      </xdr:nvCxnSpPr>
      <xdr:spPr>
        <a:xfrm flipV="1">
          <a:off x="9639300" y="16349142"/>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121717</xdr:rowOff>
    </xdr:from>
    <xdr:to>
      <xdr:col>14</xdr:col>
      <xdr:colOff>28575</xdr:colOff>
      <xdr:row>95</xdr:row>
      <xdr:rowOff>66700</xdr:rowOff>
    </xdr:to>
    <xdr:cxnSp macro="">
      <xdr:nvCxnSpPr>
        <xdr:cNvPr id="465" name="直線コネクタ 464"/>
        <xdr:cNvCxnSpPr/>
      </xdr:nvCxnSpPr>
      <xdr:spPr>
        <a:xfrm>
          <a:off x="8750300" y="16238017"/>
          <a:ext cx="8890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113475</xdr:rowOff>
    </xdr:from>
    <xdr:to>
      <xdr:col>12</xdr:col>
      <xdr:colOff>511175</xdr:colOff>
      <xdr:row>94</xdr:row>
      <xdr:rowOff>121717</xdr:rowOff>
    </xdr:to>
    <xdr:cxnSp macro="">
      <xdr:nvCxnSpPr>
        <xdr:cNvPr id="468" name="直線コネクタ 467"/>
        <xdr:cNvCxnSpPr/>
      </xdr:nvCxnSpPr>
      <xdr:spPr>
        <a:xfrm>
          <a:off x="7861300" y="16229775"/>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113475</xdr:rowOff>
    </xdr:from>
    <xdr:to>
      <xdr:col>11</xdr:col>
      <xdr:colOff>307975</xdr:colOff>
      <xdr:row>95</xdr:row>
      <xdr:rowOff>34556</xdr:rowOff>
    </xdr:to>
    <xdr:cxnSp macro="">
      <xdr:nvCxnSpPr>
        <xdr:cNvPr id="471" name="直線コネクタ 470"/>
        <xdr:cNvCxnSpPr/>
      </xdr:nvCxnSpPr>
      <xdr:spPr>
        <a:xfrm flipV="1">
          <a:off x="6972300" y="16229775"/>
          <a:ext cx="889000" cy="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10592</xdr:rowOff>
    </xdr:from>
    <xdr:to>
      <xdr:col>15</xdr:col>
      <xdr:colOff>231775</xdr:colOff>
      <xdr:row>95</xdr:row>
      <xdr:rowOff>112192</xdr:rowOff>
    </xdr:to>
    <xdr:sp macro="" textlink="">
      <xdr:nvSpPr>
        <xdr:cNvPr id="481" name="円/楕円 480"/>
        <xdr:cNvSpPr/>
      </xdr:nvSpPr>
      <xdr:spPr>
        <a:xfrm>
          <a:off x="10426700" y="162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33469</xdr:rowOff>
    </xdr:from>
    <xdr:ext cx="534377" cy="259045"/>
    <xdr:sp macro="" textlink="">
      <xdr:nvSpPr>
        <xdr:cNvPr id="482" name="土木費該当値テキスト"/>
        <xdr:cNvSpPr txBox="1"/>
      </xdr:nvSpPr>
      <xdr:spPr>
        <a:xfrm>
          <a:off x="10528300" y="161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52,666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15900</xdr:rowOff>
    </xdr:from>
    <xdr:to>
      <xdr:col>14</xdr:col>
      <xdr:colOff>79375</xdr:colOff>
      <xdr:row>95</xdr:row>
      <xdr:rowOff>117500</xdr:rowOff>
    </xdr:to>
    <xdr:sp macro="" textlink="">
      <xdr:nvSpPr>
        <xdr:cNvPr id="483" name="円/楕円 482"/>
        <xdr:cNvSpPr/>
      </xdr:nvSpPr>
      <xdr:spPr>
        <a:xfrm>
          <a:off x="9588500" y="163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108627</xdr:rowOff>
    </xdr:from>
    <xdr:ext cx="534377" cy="259045"/>
    <xdr:sp macro="" textlink="">
      <xdr:nvSpPr>
        <xdr:cNvPr id="484" name="テキスト ボックス 483"/>
        <xdr:cNvSpPr txBox="1"/>
      </xdr:nvSpPr>
      <xdr:spPr>
        <a:xfrm>
          <a:off x="9372111" y="163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70917</xdr:rowOff>
    </xdr:from>
    <xdr:to>
      <xdr:col>12</xdr:col>
      <xdr:colOff>561975</xdr:colOff>
      <xdr:row>95</xdr:row>
      <xdr:rowOff>1067</xdr:rowOff>
    </xdr:to>
    <xdr:sp macro="" textlink="">
      <xdr:nvSpPr>
        <xdr:cNvPr id="485" name="円/楕円 484"/>
        <xdr:cNvSpPr/>
      </xdr:nvSpPr>
      <xdr:spPr>
        <a:xfrm>
          <a:off x="8699500" y="161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17594</xdr:rowOff>
    </xdr:from>
    <xdr:ext cx="534377" cy="259045"/>
    <xdr:sp macro="" textlink="">
      <xdr:nvSpPr>
        <xdr:cNvPr id="486" name="テキスト ボックス 485"/>
        <xdr:cNvSpPr txBox="1"/>
      </xdr:nvSpPr>
      <xdr:spPr>
        <a:xfrm>
          <a:off x="8483111" y="159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62675</xdr:rowOff>
    </xdr:from>
    <xdr:to>
      <xdr:col>11</xdr:col>
      <xdr:colOff>358775</xdr:colOff>
      <xdr:row>94</xdr:row>
      <xdr:rowOff>164275</xdr:rowOff>
    </xdr:to>
    <xdr:sp macro="" textlink="">
      <xdr:nvSpPr>
        <xdr:cNvPr id="487" name="円/楕円 486"/>
        <xdr:cNvSpPr/>
      </xdr:nvSpPr>
      <xdr:spPr>
        <a:xfrm>
          <a:off x="7810500" y="161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9352</xdr:rowOff>
    </xdr:from>
    <xdr:ext cx="534377" cy="259045"/>
    <xdr:sp macro="" textlink="">
      <xdr:nvSpPr>
        <xdr:cNvPr id="488" name="テキスト ボックス 487"/>
        <xdr:cNvSpPr txBox="1"/>
      </xdr:nvSpPr>
      <xdr:spPr>
        <a:xfrm>
          <a:off x="7594111" y="159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155206</xdr:rowOff>
    </xdr:from>
    <xdr:to>
      <xdr:col>10</xdr:col>
      <xdr:colOff>155575</xdr:colOff>
      <xdr:row>95</xdr:row>
      <xdr:rowOff>85356</xdr:rowOff>
    </xdr:to>
    <xdr:sp macro="" textlink="">
      <xdr:nvSpPr>
        <xdr:cNvPr id="489" name="円/楕円 488"/>
        <xdr:cNvSpPr/>
      </xdr:nvSpPr>
      <xdr:spPr>
        <a:xfrm>
          <a:off x="6921500" y="162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101883</xdr:rowOff>
    </xdr:from>
    <xdr:ext cx="534377" cy="259045"/>
    <xdr:sp macro="" textlink="">
      <xdr:nvSpPr>
        <xdr:cNvPr id="490" name="テキスト ボックス 489"/>
        <xdr:cNvSpPr txBox="1"/>
      </xdr:nvSpPr>
      <xdr:spPr>
        <a:xfrm>
          <a:off x="6705111" y="160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29195</xdr:rowOff>
    </xdr:from>
    <xdr:to>
      <xdr:col>23</xdr:col>
      <xdr:colOff>517525</xdr:colOff>
      <xdr:row>37</xdr:row>
      <xdr:rowOff>12004</xdr:rowOff>
    </xdr:to>
    <xdr:cxnSp macro="">
      <xdr:nvCxnSpPr>
        <xdr:cNvPr id="518" name="直線コネクタ 517"/>
        <xdr:cNvCxnSpPr/>
      </xdr:nvCxnSpPr>
      <xdr:spPr>
        <a:xfrm flipV="1">
          <a:off x="15481300" y="6201395"/>
          <a:ext cx="838200" cy="1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19411</xdr:rowOff>
    </xdr:from>
    <xdr:to>
      <xdr:col>22</xdr:col>
      <xdr:colOff>365125</xdr:colOff>
      <xdr:row>37</xdr:row>
      <xdr:rowOff>12004</xdr:rowOff>
    </xdr:to>
    <xdr:cxnSp macro="">
      <xdr:nvCxnSpPr>
        <xdr:cNvPr id="521" name="直線コネクタ 520"/>
        <xdr:cNvCxnSpPr/>
      </xdr:nvCxnSpPr>
      <xdr:spPr>
        <a:xfrm>
          <a:off x="14592300" y="6020161"/>
          <a:ext cx="889000" cy="33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19411</xdr:rowOff>
    </xdr:from>
    <xdr:to>
      <xdr:col>21</xdr:col>
      <xdr:colOff>161925</xdr:colOff>
      <xdr:row>37</xdr:row>
      <xdr:rowOff>74778</xdr:rowOff>
    </xdr:to>
    <xdr:cxnSp macro="">
      <xdr:nvCxnSpPr>
        <xdr:cNvPr id="524" name="直線コネクタ 523"/>
        <xdr:cNvCxnSpPr/>
      </xdr:nvCxnSpPr>
      <xdr:spPr>
        <a:xfrm flipV="1">
          <a:off x="13703300" y="6020161"/>
          <a:ext cx="889000" cy="39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171338</xdr:rowOff>
    </xdr:from>
    <xdr:to>
      <xdr:col>19</xdr:col>
      <xdr:colOff>644525</xdr:colOff>
      <xdr:row>37</xdr:row>
      <xdr:rowOff>74778</xdr:rowOff>
    </xdr:to>
    <xdr:cxnSp macro="">
      <xdr:nvCxnSpPr>
        <xdr:cNvPr id="527" name="直線コネクタ 526"/>
        <xdr:cNvCxnSpPr/>
      </xdr:nvCxnSpPr>
      <xdr:spPr>
        <a:xfrm>
          <a:off x="12814300" y="6343538"/>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149845</xdr:rowOff>
    </xdr:from>
    <xdr:to>
      <xdr:col>23</xdr:col>
      <xdr:colOff>568325</xdr:colOff>
      <xdr:row>36</xdr:row>
      <xdr:rowOff>79995</xdr:rowOff>
    </xdr:to>
    <xdr:sp macro="" textlink="">
      <xdr:nvSpPr>
        <xdr:cNvPr id="537" name="円/楕円 536"/>
        <xdr:cNvSpPr/>
      </xdr:nvSpPr>
      <xdr:spPr>
        <a:xfrm>
          <a:off x="16268700" y="61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1272</xdr:rowOff>
    </xdr:from>
    <xdr:ext cx="534377" cy="259045"/>
    <xdr:sp macro="" textlink="">
      <xdr:nvSpPr>
        <xdr:cNvPr id="538" name="消防費該当値テキスト"/>
        <xdr:cNvSpPr txBox="1"/>
      </xdr:nvSpPr>
      <xdr:spPr>
        <a:xfrm>
          <a:off x="16370300" y="60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132654</xdr:rowOff>
    </xdr:from>
    <xdr:to>
      <xdr:col>22</xdr:col>
      <xdr:colOff>415925</xdr:colOff>
      <xdr:row>37</xdr:row>
      <xdr:rowOff>62804</xdr:rowOff>
    </xdr:to>
    <xdr:sp macro="" textlink="">
      <xdr:nvSpPr>
        <xdr:cNvPr id="539" name="円/楕円 538"/>
        <xdr:cNvSpPr/>
      </xdr:nvSpPr>
      <xdr:spPr>
        <a:xfrm>
          <a:off x="15430500" y="63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53931</xdr:rowOff>
    </xdr:from>
    <xdr:ext cx="534377" cy="259045"/>
    <xdr:sp macro="" textlink="">
      <xdr:nvSpPr>
        <xdr:cNvPr id="540" name="テキスト ボックス 539"/>
        <xdr:cNvSpPr txBox="1"/>
      </xdr:nvSpPr>
      <xdr:spPr>
        <a:xfrm>
          <a:off x="15214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140061</xdr:rowOff>
    </xdr:from>
    <xdr:to>
      <xdr:col>21</xdr:col>
      <xdr:colOff>212725</xdr:colOff>
      <xdr:row>35</xdr:row>
      <xdr:rowOff>70211</xdr:rowOff>
    </xdr:to>
    <xdr:sp macro="" textlink="">
      <xdr:nvSpPr>
        <xdr:cNvPr id="541" name="円/楕円 540"/>
        <xdr:cNvSpPr/>
      </xdr:nvSpPr>
      <xdr:spPr>
        <a:xfrm>
          <a:off x="14541500" y="59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86738</xdr:rowOff>
    </xdr:from>
    <xdr:ext cx="534377" cy="259045"/>
    <xdr:sp macro="" textlink="">
      <xdr:nvSpPr>
        <xdr:cNvPr id="542" name="テキスト ボックス 541"/>
        <xdr:cNvSpPr txBox="1"/>
      </xdr:nvSpPr>
      <xdr:spPr>
        <a:xfrm>
          <a:off x="14325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23978</xdr:rowOff>
    </xdr:from>
    <xdr:to>
      <xdr:col>20</xdr:col>
      <xdr:colOff>9525</xdr:colOff>
      <xdr:row>37</xdr:row>
      <xdr:rowOff>125578</xdr:rowOff>
    </xdr:to>
    <xdr:sp macro="" textlink="">
      <xdr:nvSpPr>
        <xdr:cNvPr id="543" name="円/楕円 542"/>
        <xdr:cNvSpPr/>
      </xdr:nvSpPr>
      <xdr:spPr>
        <a:xfrm>
          <a:off x="13652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116705</xdr:rowOff>
    </xdr:from>
    <xdr:ext cx="534377" cy="259045"/>
    <xdr:sp macro="" textlink="">
      <xdr:nvSpPr>
        <xdr:cNvPr id="544" name="テキスト ボックス 543"/>
        <xdr:cNvSpPr txBox="1"/>
      </xdr:nvSpPr>
      <xdr:spPr>
        <a:xfrm>
          <a:off x="13436111" y="64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120538</xdr:rowOff>
    </xdr:from>
    <xdr:to>
      <xdr:col>18</xdr:col>
      <xdr:colOff>492125</xdr:colOff>
      <xdr:row>37</xdr:row>
      <xdr:rowOff>50688</xdr:rowOff>
    </xdr:to>
    <xdr:sp macro="" textlink="">
      <xdr:nvSpPr>
        <xdr:cNvPr id="545" name="円/楕円 544"/>
        <xdr:cNvSpPr/>
      </xdr:nvSpPr>
      <xdr:spPr>
        <a:xfrm>
          <a:off x="12763500" y="62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67215</xdr:rowOff>
    </xdr:from>
    <xdr:ext cx="534377" cy="259045"/>
    <xdr:sp macro="" textlink="">
      <xdr:nvSpPr>
        <xdr:cNvPr id="546" name="テキスト ボックス 545"/>
        <xdr:cNvSpPr txBox="1"/>
      </xdr:nvSpPr>
      <xdr:spPr>
        <a:xfrm>
          <a:off x="12547111" y="60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101143</xdr:rowOff>
    </xdr:from>
    <xdr:to>
      <xdr:col>23</xdr:col>
      <xdr:colOff>517525</xdr:colOff>
      <xdr:row>56</xdr:row>
      <xdr:rowOff>49460</xdr:rowOff>
    </xdr:to>
    <xdr:cxnSp macro="">
      <xdr:nvCxnSpPr>
        <xdr:cNvPr id="576" name="直線コネクタ 575"/>
        <xdr:cNvCxnSpPr/>
      </xdr:nvCxnSpPr>
      <xdr:spPr>
        <a:xfrm>
          <a:off x="15481300" y="9530893"/>
          <a:ext cx="838200" cy="1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101143</xdr:rowOff>
    </xdr:from>
    <xdr:to>
      <xdr:col>22</xdr:col>
      <xdr:colOff>365125</xdr:colOff>
      <xdr:row>56</xdr:row>
      <xdr:rowOff>105714</xdr:rowOff>
    </xdr:to>
    <xdr:cxnSp macro="">
      <xdr:nvCxnSpPr>
        <xdr:cNvPr id="579" name="直線コネクタ 578"/>
        <xdr:cNvCxnSpPr/>
      </xdr:nvCxnSpPr>
      <xdr:spPr>
        <a:xfrm flipV="1">
          <a:off x="14592300" y="9530893"/>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105714</xdr:rowOff>
    </xdr:from>
    <xdr:to>
      <xdr:col>21</xdr:col>
      <xdr:colOff>161925</xdr:colOff>
      <xdr:row>56</xdr:row>
      <xdr:rowOff>143605</xdr:rowOff>
    </xdr:to>
    <xdr:cxnSp macro="">
      <xdr:nvCxnSpPr>
        <xdr:cNvPr id="582" name="直線コネクタ 581"/>
        <xdr:cNvCxnSpPr/>
      </xdr:nvCxnSpPr>
      <xdr:spPr>
        <a:xfrm flipV="1">
          <a:off x="13703300" y="9706914"/>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136385</xdr:rowOff>
    </xdr:from>
    <xdr:to>
      <xdr:col>19</xdr:col>
      <xdr:colOff>644525</xdr:colOff>
      <xdr:row>56</xdr:row>
      <xdr:rowOff>143605</xdr:rowOff>
    </xdr:to>
    <xdr:cxnSp macro="">
      <xdr:nvCxnSpPr>
        <xdr:cNvPr id="585" name="直線コネクタ 584"/>
        <xdr:cNvCxnSpPr/>
      </xdr:nvCxnSpPr>
      <xdr:spPr>
        <a:xfrm>
          <a:off x="12814300" y="9737585"/>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170110</xdr:rowOff>
    </xdr:from>
    <xdr:to>
      <xdr:col>23</xdr:col>
      <xdr:colOff>568325</xdr:colOff>
      <xdr:row>56</xdr:row>
      <xdr:rowOff>100260</xdr:rowOff>
    </xdr:to>
    <xdr:sp macro="" textlink="">
      <xdr:nvSpPr>
        <xdr:cNvPr id="595" name="円/楕円 594"/>
        <xdr:cNvSpPr/>
      </xdr:nvSpPr>
      <xdr:spPr>
        <a:xfrm>
          <a:off x="162687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148537</xdr:rowOff>
    </xdr:from>
    <xdr:ext cx="534377" cy="259045"/>
    <xdr:sp macro="" textlink="">
      <xdr:nvSpPr>
        <xdr:cNvPr id="596" name="教育費該当値テキスト"/>
        <xdr:cNvSpPr txBox="1"/>
      </xdr:nvSpPr>
      <xdr:spPr>
        <a:xfrm>
          <a:off x="16370300" y="95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50343</xdr:rowOff>
    </xdr:from>
    <xdr:to>
      <xdr:col>22</xdr:col>
      <xdr:colOff>415925</xdr:colOff>
      <xdr:row>55</xdr:row>
      <xdr:rowOff>151943</xdr:rowOff>
    </xdr:to>
    <xdr:sp macro="" textlink="">
      <xdr:nvSpPr>
        <xdr:cNvPr id="597" name="円/楕円 596"/>
        <xdr:cNvSpPr/>
      </xdr:nvSpPr>
      <xdr:spPr>
        <a:xfrm>
          <a:off x="15430500" y="94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168470</xdr:rowOff>
    </xdr:from>
    <xdr:ext cx="534377" cy="259045"/>
    <xdr:sp macro="" textlink="">
      <xdr:nvSpPr>
        <xdr:cNvPr id="598" name="テキスト ボックス 597"/>
        <xdr:cNvSpPr txBox="1"/>
      </xdr:nvSpPr>
      <xdr:spPr>
        <a:xfrm>
          <a:off x="15214111" y="92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54914</xdr:rowOff>
    </xdr:from>
    <xdr:to>
      <xdr:col>21</xdr:col>
      <xdr:colOff>212725</xdr:colOff>
      <xdr:row>56</xdr:row>
      <xdr:rowOff>156514</xdr:rowOff>
    </xdr:to>
    <xdr:sp macro="" textlink="">
      <xdr:nvSpPr>
        <xdr:cNvPr id="599" name="円/楕円 598"/>
        <xdr:cNvSpPr/>
      </xdr:nvSpPr>
      <xdr:spPr>
        <a:xfrm>
          <a:off x="14541500" y="9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147641</xdr:rowOff>
    </xdr:from>
    <xdr:ext cx="534377" cy="259045"/>
    <xdr:sp macro="" textlink="">
      <xdr:nvSpPr>
        <xdr:cNvPr id="600" name="テキスト ボックス 599"/>
        <xdr:cNvSpPr txBox="1"/>
      </xdr:nvSpPr>
      <xdr:spPr>
        <a:xfrm>
          <a:off x="14325111" y="9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92805</xdr:rowOff>
    </xdr:from>
    <xdr:to>
      <xdr:col>20</xdr:col>
      <xdr:colOff>9525</xdr:colOff>
      <xdr:row>57</xdr:row>
      <xdr:rowOff>22955</xdr:rowOff>
    </xdr:to>
    <xdr:sp macro="" textlink="">
      <xdr:nvSpPr>
        <xdr:cNvPr id="601" name="円/楕円 600"/>
        <xdr:cNvSpPr/>
      </xdr:nvSpPr>
      <xdr:spPr>
        <a:xfrm>
          <a:off x="13652500" y="96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14082</xdr:rowOff>
    </xdr:from>
    <xdr:ext cx="534377" cy="259045"/>
    <xdr:sp macro="" textlink="">
      <xdr:nvSpPr>
        <xdr:cNvPr id="602" name="テキスト ボックス 601"/>
        <xdr:cNvSpPr txBox="1"/>
      </xdr:nvSpPr>
      <xdr:spPr>
        <a:xfrm>
          <a:off x="13436111" y="97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85585</xdr:rowOff>
    </xdr:from>
    <xdr:to>
      <xdr:col>18</xdr:col>
      <xdr:colOff>492125</xdr:colOff>
      <xdr:row>57</xdr:row>
      <xdr:rowOff>15735</xdr:rowOff>
    </xdr:to>
    <xdr:sp macro="" textlink="">
      <xdr:nvSpPr>
        <xdr:cNvPr id="603" name="円/楕円 602"/>
        <xdr:cNvSpPr/>
      </xdr:nvSpPr>
      <xdr:spPr>
        <a:xfrm>
          <a:off x="12763500" y="9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6862</xdr:rowOff>
    </xdr:from>
    <xdr:ext cx="534377" cy="259045"/>
    <xdr:sp macro="" textlink="">
      <xdr:nvSpPr>
        <xdr:cNvPr id="604" name="テキスト ボックス 603"/>
        <xdr:cNvSpPr txBox="1"/>
      </xdr:nvSpPr>
      <xdr:spPr>
        <a:xfrm>
          <a:off x="12547111" y="9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134899</xdr:rowOff>
    </xdr:from>
    <xdr:to>
      <xdr:col>21</xdr:col>
      <xdr:colOff>161925</xdr:colOff>
      <xdr:row>78</xdr:row>
      <xdr:rowOff>139700</xdr:rowOff>
    </xdr:to>
    <xdr:cxnSp macro="">
      <xdr:nvCxnSpPr>
        <xdr:cNvPr id="637" name="直線コネクタ 636"/>
        <xdr:cNvCxnSpPr/>
      </xdr:nvCxnSpPr>
      <xdr:spPr>
        <a:xfrm>
          <a:off x="13703300" y="135079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134899</xdr:rowOff>
    </xdr:from>
    <xdr:to>
      <xdr:col>19</xdr:col>
      <xdr:colOff>644525</xdr:colOff>
      <xdr:row>78</xdr:row>
      <xdr:rowOff>139700</xdr:rowOff>
    </xdr:to>
    <xdr:cxnSp macro="">
      <xdr:nvCxnSpPr>
        <xdr:cNvPr id="640" name="直線コネクタ 639"/>
        <xdr:cNvCxnSpPr/>
      </xdr:nvCxnSpPr>
      <xdr:spPr>
        <a:xfrm flipV="1">
          <a:off x="12814300" y="135079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84099</xdr:rowOff>
    </xdr:from>
    <xdr:to>
      <xdr:col>20</xdr:col>
      <xdr:colOff>9525</xdr:colOff>
      <xdr:row>79</xdr:row>
      <xdr:rowOff>14249</xdr:rowOff>
    </xdr:to>
    <xdr:sp macro="" textlink="">
      <xdr:nvSpPr>
        <xdr:cNvPr id="656" name="円/楕円 655"/>
        <xdr:cNvSpPr/>
      </xdr:nvSpPr>
      <xdr:spPr>
        <a:xfrm>
          <a:off x="13652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5376</xdr:rowOff>
    </xdr:from>
    <xdr:ext cx="378565" cy="259045"/>
    <xdr:sp macro="" textlink="">
      <xdr:nvSpPr>
        <xdr:cNvPr id="657" name="テキスト ボックス 656"/>
        <xdr:cNvSpPr txBox="1"/>
      </xdr:nvSpPr>
      <xdr:spPr>
        <a:xfrm>
          <a:off x="13514017" y="13549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118008</xdr:rowOff>
    </xdr:from>
    <xdr:to>
      <xdr:col>23</xdr:col>
      <xdr:colOff>517525</xdr:colOff>
      <xdr:row>96</xdr:row>
      <xdr:rowOff>121323</xdr:rowOff>
    </xdr:to>
    <xdr:cxnSp macro="">
      <xdr:nvCxnSpPr>
        <xdr:cNvPr id="688" name="直線コネクタ 687"/>
        <xdr:cNvCxnSpPr/>
      </xdr:nvCxnSpPr>
      <xdr:spPr>
        <a:xfrm>
          <a:off x="15481300" y="1657720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114224</xdr:rowOff>
    </xdr:from>
    <xdr:to>
      <xdr:col>22</xdr:col>
      <xdr:colOff>365125</xdr:colOff>
      <xdr:row>96</xdr:row>
      <xdr:rowOff>118008</xdr:rowOff>
    </xdr:to>
    <xdr:cxnSp macro="">
      <xdr:nvCxnSpPr>
        <xdr:cNvPr id="691" name="直線コネクタ 690"/>
        <xdr:cNvCxnSpPr/>
      </xdr:nvCxnSpPr>
      <xdr:spPr>
        <a:xfrm>
          <a:off x="14592300" y="1657342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108217</xdr:rowOff>
    </xdr:from>
    <xdr:to>
      <xdr:col>21</xdr:col>
      <xdr:colOff>161925</xdr:colOff>
      <xdr:row>96</xdr:row>
      <xdr:rowOff>114224</xdr:rowOff>
    </xdr:to>
    <xdr:cxnSp macro="">
      <xdr:nvCxnSpPr>
        <xdr:cNvPr id="694" name="直線コネクタ 693"/>
        <xdr:cNvCxnSpPr/>
      </xdr:nvCxnSpPr>
      <xdr:spPr>
        <a:xfrm>
          <a:off x="13703300" y="16567417"/>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100254</xdr:rowOff>
    </xdr:from>
    <xdr:to>
      <xdr:col>19</xdr:col>
      <xdr:colOff>644525</xdr:colOff>
      <xdr:row>96</xdr:row>
      <xdr:rowOff>108217</xdr:rowOff>
    </xdr:to>
    <xdr:cxnSp macro="">
      <xdr:nvCxnSpPr>
        <xdr:cNvPr id="697" name="直線コネクタ 696"/>
        <xdr:cNvCxnSpPr/>
      </xdr:nvCxnSpPr>
      <xdr:spPr>
        <a:xfrm>
          <a:off x="12814300" y="165594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70523</xdr:rowOff>
    </xdr:from>
    <xdr:to>
      <xdr:col>23</xdr:col>
      <xdr:colOff>568325</xdr:colOff>
      <xdr:row>97</xdr:row>
      <xdr:rowOff>673</xdr:rowOff>
    </xdr:to>
    <xdr:sp macro="" textlink="">
      <xdr:nvSpPr>
        <xdr:cNvPr id="707" name="円/楕円 706"/>
        <xdr:cNvSpPr/>
      </xdr:nvSpPr>
      <xdr:spPr>
        <a:xfrm>
          <a:off x="16268700" y="16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48950</xdr:rowOff>
    </xdr:from>
    <xdr:ext cx="534377" cy="259045"/>
    <xdr:sp macro="" textlink="">
      <xdr:nvSpPr>
        <xdr:cNvPr id="708" name="公債費該当値テキスト"/>
        <xdr:cNvSpPr txBox="1"/>
      </xdr:nvSpPr>
      <xdr:spPr>
        <a:xfrm>
          <a:off x="16370300" y="165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67208</xdr:rowOff>
    </xdr:from>
    <xdr:to>
      <xdr:col>22</xdr:col>
      <xdr:colOff>415925</xdr:colOff>
      <xdr:row>96</xdr:row>
      <xdr:rowOff>168808</xdr:rowOff>
    </xdr:to>
    <xdr:sp macro="" textlink="">
      <xdr:nvSpPr>
        <xdr:cNvPr id="709" name="円/楕円 708"/>
        <xdr:cNvSpPr/>
      </xdr:nvSpPr>
      <xdr:spPr>
        <a:xfrm>
          <a:off x="15430500" y="16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159935</xdr:rowOff>
    </xdr:from>
    <xdr:ext cx="534377" cy="259045"/>
    <xdr:sp macro="" textlink="">
      <xdr:nvSpPr>
        <xdr:cNvPr id="710" name="テキスト ボックス 709"/>
        <xdr:cNvSpPr txBox="1"/>
      </xdr:nvSpPr>
      <xdr:spPr>
        <a:xfrm>
          <a:off x="15214111" y="166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63424</xdr:rowOff>
    </xdr:from>
    <xdr:to>
      <xdr:col>21</xdr:col>
      <xdr:colOff>212725</xdr:colOff>
      <xdr:row>96</xdr:row>
      <xdr:rowOff>165024</xdr:rowOff>
    </xdr:to>
    <xdr:sp macro="" textlink="">
      <xdr:nvSpPr>
        <xdr:cNvPr id="711" name="円/楕円 710"/>
        <xdr:cNvSpPr/>
      </xdr:nvSpPr>
      <xdr:spPr>
        <a:xfrm>
          <a:off x="14541500" y="16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156151</xdr:rowOff>
    </xdr:from>
    <xdr:ext cx="534377" cy="259045"/>
    <xdr:sp macro="" textlink="">
      <xdr:nvSpPr>
        <xdr:cNvPr id="712" name="テキスト ボックス 711"/>
        <xdr:cNvSpPr txBox="1"/>
      </xdr:nvSpPr>
      <xdr:spPr>
        <a:xfrm>
          <a:off x="14325111" y="166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57417</xdr:rowOff>
    </xdr:from>
    <xdr:to>
      <xdr:col>20</xdr:col>
      <xdr:colOff>9525</xdr:colOff>
      <xdr:row>96</xdr:row>
      <xdr:rowOff>159017</xdr:rowOff>
    </xdr:to>
    <xdr:sp macro="" textlink="">
      <xdr:nvSpPr>
        <xdr:cNvPr id="713" name="円/楕円 712"/>
        <xdr:cNvSpPr/>
      </xdr:nvSpPr>
      <xdr:spPr>
        <a:xfrm>
          <a:off x="13652500" y="165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150144</xdr:rowOff>
    </xdr:from>
    <xdr:ext cx="534377" cy="259045"/>
    <xdr:sp macro="" textlink="">
      <xdr:nvSpPr>
        <xdr:cNvPr id="714" name="テキスト ボックス 713"/>
        <xdr:cNvSpPr txBox="1"/>
      </xdr:nvSpPr>
      <xdr:spPr>
        <a:xfrm>
          <a:off x="13436111" y="166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49454</xdr:rowOff>
    </xdr:from>
    <xdr:to>
      <xdr:col>18</xdr:col>
      <xdr:colOff>492125</xdr:colOff>
      <xdr:row>96</xdr:row>
      <xdr:rowOff>151054</xdr:rowOff>
    </xdr:to>
    <xdr:sp macro="" textlink="">
      <xdr:nvSpPr>
        <xdr:cNvPr id="715" name="円/楕円 714"/>
        <xdr:cNvSpPr/>
      </xdr:nvSpPr>
      <xdr:spPr>
        <a:xfrm>
          <a:off x="12763500" y="165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142181</xdr:rowOff>
    </xdr:from>
    <xdr:ext cx="534377" cy="259045"/>
    <xdr:sp macro="" textlink="">
      <xdr:nvSpPr>
        <xdr:cNvPr id="716" name="テキスト ボックス 715"/>
        <xdr:cNvSpPr txBox="1"/>
      </xdr:nvSpPr>
      <xdr:spPr>
        <a:xfrm>
          <a:off x="12547111" y="166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では、議会費が全国・県・類似団体平均を上回っている。議会費については類似団体においては議員数に大きな差がなく、人口規模によるスケールメリットが考えられる。類似団体を見ると、人口上位５市の一人当たりのコスト平均は</a:t>
          </a:r>
          <a:r>
            <a:rPr kumimoji="1" lang="en-US" altLang="ja-JP" sz="1300">
              <a:latin typeface="ＭＳ Ｐゴシック"/>
            </a:rPr>
            <a:t>2,775</a:t>
          </a:r>
          <a:r>
            <a:rPr kumimoji="1" lang="ja-JP" altLang="en-US" sz="1300">
              <a:latin typeface="ＭＳ Ｐゴシック"/>
            </a:rPr>
            <a:t>円で、人口下位５市の一人当たりのコスト平均は</a:t>
          </a:r>
          <a:r>
            <a:rPr kumimoji="1" lang="en-US" altLang="ja-JP" sz="1300">
              <a:latin typeface="ＭＳ Ｐゴシック"/>
            </a:rPr>
            <a:t>3,856</a:t>
          </a:r>
          <a:r>
            <a:rPr kumimoji="1" lang="ja-JP" altLang="en-US" sz="1300">
              <a:latin typeface="ＭＳ Ｐゴシック"/>
            </a:rPr>
            <a:t>円であり、約</a:t>
          </a:r>
          <a:r>
            <a:rPr kumimoji="1" lang="en-US" altLang="ja-JP" sz="1300">
              <a:latin typeface="ＭＳ Ｐゴシック"/>
            </a:rPr>
            <a:t>1.39</a:t>
          </a:r>
          <a:r>
            <a:rPr kumimoji="1" lang="ja-JP" altLang="en-US" sz="1300">
              <a:latin typeface="ＭＳ Ｐゴシック"/>
            </a:rPr>
            <a:t>倍である。当市は類似団体</a:t>
          </a:r>
          <a:r>
            <a:rPr kumimoji="1" lang="en-US" altLang="ja-JP" sz="1300">
              <a:latin typeface="ＭＳ Ｐゴシック"/>
            </a:rPr>
            <a:t>69</a:t>
          </a:r>
          <a:r>
            <a:rPr kumimoji="1" lang="ja-JP" altLang="en-US" sz="1300">
              <a:latin typeface="ＭＳ Ｐゴシック"/>
            </a:rPr>
            <a:t>団体中人口数は最下位である。労働費においても全国・県・類似団体平均を上回っている。これはカーローンや教育ローンなどの勤労者生活資金融資預託金が１億２千万円あるためであり、勤労者生活資金融資預託金を除いた</a:t>
          </a:r>
          <a:r>
            <a:rPr kumimoji="1" lang="en-US" altLang="ja-JP" sz="1300">
              <a:latin typeface="ＭＳ Ｐゴシック"/>
            </a:rPr>
            <a:t>H28</a:t>
          </a:r>
          <a:r>
            <a:rPr kumimoji="1" lang="ja-JP" altLang="en-US" sz="1300">
              <a:latin typeface="ＭＳ Ｐゴシック"/>
            </a:rPr>
            <a:t>年度の一人当たりのコストは</a:t>
          </a:r>
          <a:r>
            <a:rPr kumimoji="1" lang="en-US" altLang="ja-JP" sz="1300">
              <a:latin typeface="ＭＳ Ｐゴシック"/>
            </a:rPr>
            <a:t>948</a:t>
          </a:r>
          <a:r>
            <a:rPr kumimoji="1" lang="ja-JP" altLang="en-US" sz="1300">
              <a:latin typeface="ＭＳ Ｐゴシック"/>
            </a:rPr>
            <a:t>円となり、県平均を下回っている。勤労者生活資金融資預託金は歳入でも同額の１億２千万円であり、一般財源には影響を与えていない。商工費についても同様に市制度資金預託金が</a:t>
          </a:r>
          <a:r>
            <a:rPr kumimoji="1" lang="en-US" altLang="ja-JP" sz="1300">
              <a:latin typeface="ＭＳ Ｐゴシック"/>
            </a:rPr>
            <a:t>10</a:t>
          </a:r>
          <a:r>
            <a:rPr kumimoji="1" lang="ja-JP" altLang="en-US" sz="1300">
              <a:latin typeface="ＭＳ Ｐゴシック"/>
            </a:rPr>
            <a:t>億円あるためであり、市制度資金預託金を除いた</a:t>
          </a:r>
          <a:r>
            <a:rPr kumimoji="1" lang="en-US" altLang="ja-JP" sz="1300">
              <a:latin typeface="ＭＳ Ｐゴシック"/>
            </a:rPr>
            <a:t>H28</a:t>
          </a:r>
          <a:r>
            <a:rPr kumimoji="1" lang="ja-JP" altLang="en-US" sz="1300">
              <a:latin typeface="ＭＳ Ｐゴシック"/>
            </a:rPr>
            <a:t>年度の一人当たりのコストは</a:t>
          </a:r>
          <a:r>
            <a:rPr kumimoji="1" lang="en-US" altLang="ja-JP" sz="1300">
              <a:latin typeface="ＭＳ Ｐゴシック"/>
            </a:rPr>
            <a:t>7,090</a:t>
          </a:r>
          <a:r>
            <a:rPr kumimoji="1" lang="ja-JP" altLang="en-US" sz="1300">
              <a:latin typeface="ＭＳ Ｐゴシック"/>
            </a:rPr>
            <a:t>円となり、全国・県・類似団体平均を下回っている。市制度資金預託金は歳入でも同額の</a:t>
          </a:r>
          <a:r>
            <a:rPr kumimoji="1" lang="en-US" altLang="ja-JP" sz="1300">
              <a:latin typeface="ＭＳ Ｐゴシック"/>
            </a:rPr>
            <a:t>10</a:t>
          </a:r>
          <a:r>
            <a:rPr kumimoji="1" lang="ja-JP" altLang="en-US" sz="1300">
              <a:latin typeface="ＭＳ Ｐゴシック"/>
            </a:rPr>
            <a:t>億円であり、一般財源には影響を与えていない。農林水産業費の伸びについては、国の強い農業づくり交付金を活用した</a:t>
          </a:r>
          <a:r>
            <a:rPr kumimoji="1" lang="en-US" altLang="ja-JP" sz="1300">
              <a:latin typeface="ＭＳ Ｐゴシック"/>
            </a:rPr>
            <a:t>JA</a:t>
          </a:r>
          <a:r>
            <a:rPr kumimoji="1" lang="ja-JP" altLang="en-US" sz="1300">
              <a:latin typeface="ＭＳ Ｐゴシック"/>
            </a:rPr>
            <a:t>須高への支援などによるものであり、対前年度で</a:t>
          </a:r>
          <a:r>
            <a:rPr kumimoji="1" lang="en-US" altLang="ja-JP" sz="1300">
              <a:latin typeface="ＭＳ Ｐゴシック"/>
            </a:rPr>
            <a:t>4,868</a:t>
          </a:r>
          <a:r>
            <a:rPr kumimoji="1" lang="ja-JP" altLang="en-US" sz="1300">
              <a:latin typeface="ＭＳ Ｐゴシック"/>
            </a:rPr>
            <a:t>円増加している。消防費の年度ごとの増減については、施設整備や車両の整備などがある年度は一人当たりのコストも高くなっている。教育費では、小中学校の非構造部材耐震化工事や小学校のトイレ改修工事などの終了により、前年度比</a:t>
          </a:r>
          <a:r>
            <a:rPr kumimoji="1" lang="en-US" altLang="ja-JP" sz="1300">
              <a:latin typeface="ＭＳ Ｐゴシック"/>
            </a:rPr>
            <a:t>6,287</a:t>
          </a:r>
          <a:r>
            <a:rPr kumimoji="1" lang="ja-JP" altLang="en-US" sz="1300">
              <a:latin typeface="ＭＳ Ｐゴシック"/>
            </a:rPr>
            <a:t>円コストが下がっている。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実質収支比率は、一般的に標準財政規模の３～５％程度が望ましいと考えられており、現在のところその範囲内で推移している。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を保っているが、今後は公債費の増や施設の維持修繕経費の増、また歳入の不足に備えることにより基金の減少が想定されることから、経常経費を削減せざるを得ない状況である。今後は、今まで以上に行財政改革を推進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すべての会計において黒字となっているが、今後も健全財政を堅持していく。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21783368</v>
      </c>
      <c r="BO4" s="381"/>
      <c r="BP4" s="381"/>
      <c r="BQ4" s="381"/>
      <c r="BR4" s="381"/>
      <c r="BS4" s="381"/>
      <c r="BT4" s="381"/>
      <c r="BU4" s="382"/>
      <c r="BV4" s="380">
        <v>21914542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21123226</v>
      </c>
      <c r="BO5" s="418"/>
      <c r="BP5" s="418"/>
      <c r="BQ5" s="418"/>
      <c r="BR5" s="418"/>
      <c r="BS5" s="418"/>
      <c r="BT5" s="418"/>
      <c r="BU5" s="419"/>
      <c r="BV5" s="417">
        <v>21293907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92.5</v>
      </c>
      <c r="CU5" s="415"/>
      <c r="CV5" s="415"/>
      <c r="CW5" s="415"/>
      <c r="CX5" s="415"/>
      <c r="CY5" s="415"/>
      <c r="CZ5" s="415"/>
      <c r="DA5" s="416"/>
      <c r="DB5" s="414">
        <v>92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660142</v>
      </c>
      <c r="BO6" s="418"/>
      <c r="BP6" s="418"/>
      <c r="BQ6" s="418"/>
      <c r="BR6" s="418"/>
      <c r="BS6" s="418"/>
      <c r="BT6" s="418"/>
      <c r="BU6" s="419"/>
      <c r="BV6" s="417">
        <v>620635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97.9</v>
      </c>
      <c r="CU6" s="455"/>
      <c r="CV6" s="455"/>
      <c r="CW6" s="455"/>
      <c r="CX6" s="455"/>
      <c r="CY6" s="455"/>
      <c r="CZ6" s="455"/>
      <c r="DA6" s="456"/>
      <c r="DB6" s="454">
        <v>98.3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101942</v>
      </c>
      <c r="BO7" s="418"/>
      <c r="BP7" s="418"/>
      <c r="BQ7" s="418"/>
      <c r="BR7" s="418"/>
      <c r="BS7" s="418"/>
      <c r="BT7" s="418"/>
      <c r="BU7" s="419"/>
      <c r="BV7" s="417">
        <v>72262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11840359</v>
      </c>
      <c r="CU7" s="418"/>
      <c r="CV7" s="418"/>
      <c r="CW7" s="418"/>
      <c r="CX7" s="418"/>
      <c r="CY7" s="418"/>
      <c r="CZ7" s="418"/>
      <c r="DA7" s="419"/>
      <c r="DB7" s="417">
        <v>11948528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558200</v>
      </c>
      <c r="BO8" s="418"/>
      <c r="BP8" s="418"/>
      <c r="BQ8" s="418"/>
      <c r="BR8" s="418"/>
      <c r="BS8" s="418"/>
      <c r="BT8" s="418"/>
      <c r="BU8" s="419"/>
      <c r="BV8" s="417">
        <v>548373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50725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9827</v>
      </c>
      <c r="BO9" s="418"/>
      <c r="BP9" s="418"/>
      <c r="BQ9" s="418"/>
      <c r="BR9" s="418"/>
      <c r="BS9" s="418"/>
      <c r="BT9" s="418"/>
      <c r="BU9" s="419"/>
      <c r="BV9" s="417">
        <v>48837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12.1</v>
      </c>
      <c r="CU9" s="415"/>
      <c r="CV9" s="415"/>
      <c r="CW9" s="415"/>
      <c r="CX9" s="415"/>
      <c r="CY9" s="415"/>
      <c r="CZ9" s="415"/>
      <c r="DA9" s="416"/>
      <c r="DB9" s="414">
        <v>11.8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52168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274700</v>
      </c>
      <c r="BO10" s="418"/>
      <c r="BP10" s="418"/>
      <c r="BQ10" s="418"/>
      <c r="BR10" s="418"/>
      <c r="BS10" s="418"/>
      <c r="BT10" s="418"/>
      <c r="BU10" s="419"/>
      <c r="BV10" s="417">
        <v>250510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51368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286090</v>
      </c>
      <c r="BO12" s="418"/>
      <c r="BP12" s="418"/>
      <c r="BQ12" s="418"/>
      <c r="BR12" s="418"/>
      <c r="BS12" s="418"/>
      <c r="BT12" s="418"/>
      <c r="BU12" s="419"/>
      <c r="BV12" s="417">
        <v>276574</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50878</v>
      </c>
      <c r="S13" s="499"/>
      <c r="T13" s="499"/>
      <c r="U13" s="499"/>
      <c r="V13" s="500"/>
      <c r="W13" s="433" t="s">
        <v>125</v>
      </c>
      <c r="X13" s="434"/>
      <c r="Y13" s="434"/>
      <c r="Z13" s="434"/>
      <c r="AA13" s="434"/>
      <c r="AB13" s="424"/>
      <c r="AC13" s="468">
        <v>2991</v>
      </c>
      <c r="AD13" s="469"/>
      <c r="AE13" s="469"/>
      <c r="AF13" s="469"/>
      <c r="AG13" s="508"/>
      <c r="AH13" s="468">
        <v>3072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-1563</v>
      </c>
      <c r="BO13" s="418"/>
      <c r="BP13" s="418"/>
      <c r="BQ13" s="418"/>
      <c r="BR13" s="418"/>
      <c r="BS13" s="418"/>
      <c r="BT13" s="418"/>
      <c r="BU13" s="419"/>
      <c r="BV13" s="417">
        <v>22773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51633</v>
      </c>
      <c r="S14" s="499"/>
      <c r="T14" s="499"/>
      <c r="U14" s="499"/>
      <c r="V14" s="500"/>
      <c r="W14" s="407"/>
      <c r="X14" s="408"/>
      <c r="Y14" s="408"/>
      <c r="Z14" s="408"/>
      <c r="AA14" s="408"/>
      <c r="AB14" s="397"/>
      <c r="AC14" s="501">
        <v>11.9</v>
      </c>
      <c r="AD14" s="502"/>
      <c r="AE14" s="502"/>
      <c r="AF14" s="502"/>
      <c r="AG14" s="503"/>
      <c r="AH14" s="501">
        <v>12.1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33.4</v>
      </c>
      <c r="CU14" s="513"/>
      <c r="CV14" s="513"/>
      <c r="CW14" s="513"/>
      <c r="CX14" s="513"/>
      <c r="CY14" s="513"/>
      <c r="CZ14" s="513"/>
      <c r="DA14" s="514"/>
      <c r="DB14" s="512">
        <v>38.5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51151</v>
      </c>
      <c r="S15" s="499"/>
      <c r="T15" s="499"/>
      <c r="U15" s="499"/>
      <c r="V15" s="500"/>
      <c r="W15" s="433" t="s">
        <v>132</v>
      </c>
      <c r="X15" s="434"/>
      <c r="Y15" s="434"/>
      <c r="Z15" s="434"/>
      <c r="AA15" s="434"/>
      <c r="AB15" s="424"/>
      <c r="AC15" s="468">
        <v>7351</v>
      </c>
      <c r="AD15" s="469"/>
      <c r="AE15" s="469"/>
      <c r="AF15" s="469"/>
      <c r="AG15" s="508"/>
      <c r="AH15" s="468">
        <v>7727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5438031</v>
      </c>
      <c r="BO15" s="381"/>
      <c r="BP15" s="381"/>
      <c r="BQ15" s="381"/>
      <c r="BR15" s="381"/>
      <c r="BS15" s="381"/>
      <c r="BT15" s="381"/>
      <c r="BU15" s="382"/>
      <c r="BV15" s="380">
        <v>5393658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29.3</v>
      </c>
      <c r="AD16" s="502"/>
      <c r="AE16" s="502"/>
      <c r="AF16" s="502"/>
      <c r="AG16" s="503"/>
      <c r="AH16" s="501">
        <v>30.3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9735164</v>
      </c>
      <c r="BO16" s="418"/>
      <c r="BP16" s="418"/>
      <c r="BQ16" s="418"/>
      <c r="BR16" s="418"/>
      <c r="BS16" s="418"/>
      <c r="BT16" s="418"/>
      <c r="BU16" s="419"/>
      <c r="BV16" s="417">
        <v>9731690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14753</v>
      </c>
      <c r="AD17" s="469"/>
      <c r="AE17" s="469"/>
      <c r="AF17" s="469"/>
      <c r="AG17" s="508"/>
      <c r="AH17" s="468">
        <v>14679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6886646</v>
      </c>
      <c r="BO17" s="418"/>
      <c r="BP17" s="418"/>
      <c r="BQ17" s="418"/>
      <c r="BR17" s="418"/>
      <c r="BS17" s="418"/>
      <c r="BT17" s="418"/>
      <c r="BU17" s="419"/>
      <c r="BV17" s="417">
        <v>6819565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149.66999999999999</v>
      </c>
      <c r="M18" s="530"/>
      <c r="N18" s="530"/>
      <c r="O18" s="530"/>
      <c r="P18" s="530"/>
      <c r="Q18" s="530"/>
      <c r="R18" s="531"/>
      <c r="S18" s="531"/>
      <c r="T18" s="531"/>
      <c r="U18" s="531"/>
      <c r="V18" s="532"/>
      <c r="W18" s="435"/>
      <c r="X18" s="436"/>
      <c r="Y18" s="436"/>
      <c r="Z18" s="436"/>
      <c r="AA18" s="436"/>
      <c r="AB18" s="427"/>
      <c r="AC18" s="533">
        <v>58.8</v>
      </c>
      <c r="AD18" s="534"/>
      <c r="AE18" s="534"/>
      <c r="AF18" s="534"/>
      <c r="AG18" s="535"/>
      <c r="AH18" s="533">
        <v>57.6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11227648</v>
      </c>
      <c r="BO18" s="418"/>
      <c r="BP18" s="418"/>
      <c r="BQ18" s="418"/>
      <c r="BR18" s="418"/>
      <c r="BS18" s="418"/>
      <c r="BT18" s="418"/>
      <c r="BU18" s="419"/>
      <c r="BV18" s="417">
        <v>11346862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339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13967757</v>
      </c>
      <c r="BO19" s="418"/>
      <c r="BP19" s="418"/>
      <c r="BQ19" s="418"/>
      <c r="BR19" s="418"/>
      <c r="BS19" s="418"/>
      <c r="BT19" s="418"/>
      <c r="BU19" s="419"/>
      <c r="BV19" s="417">
        <v>14321018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18447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16994783</v>
      </c>
      <c r="BO23" s="418"/>
      <c r="BP23" s="418"/>
      <c r="BQ23" s="418"/>
      <c r="BR23" s="418"/>
      <c r="BS23" s="418"/>
      <c r="BT23" s="418"/>
      <c r="BU23" s="419"/>
      <c r="BV23" s="417">
        <v>17259409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8530</v>
      </c>
      <c r="R24" s="469"/>
      <c r="S24" s="469"/>
      <c r="T24" s="469"/>
      <c r="U24" s="469"/>
      <c r="V24" s="508"/>
      <c r="W24" s="563"/>
      <c r="X24" s="551"/>
      <c r="Y24" s="552"/>
      <c r="Z24" s="467" t="s">
        <v>155</v>
      </c>
      <c r="AA24" s="447"/>
      <c r="AB24" s="447"/>
      <c r="AC24" s="447"/>
      <c r="AD24" s="447"/>
      <c r="AE24" s="447"/>
      <c r="AF24" s="447"/>
      <c r="AG24" s="448"/>
      <c r="AH24" s="468">
        <v>428</v>
      </c>
      <c r="AI24" s="469"/>
      <c r="AJ24" s="469"/>
      <c r="AK24" s="469"/>
      <c r="AL24" s="508"/>
      <c r="AM24" s="468">
        <v>1373452</v>
      </c>
      <c r="AN24" s="469"/>
      <c r="AO24" s="469"/>
      <c r="AP24" s="469"/>
      <c r="AQ24" s="469"/>
      <c r="AR24" s="508"/>
      <c r="AS24" s="468">
        <v>3209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12409322</v>
      </c>
      <c r="BO24" s="418"/>
      <c r="BP24" s="418"/>
      <c r="BQ24" s="418"/>
      <c r="BR24" s="418"/>
      <c r="BS24" s="418"/>
      <c r="BT24" s="418"/>
      <c r="BU24" s="419"/>
      <c r="BV24" s="417">
        <v>12831014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7060</v>
      </c>
      <c r="R25" s="469"/>
      <c r="S25" s="469"/>
      <c r="T25" s="469"/>
      <c r="U25" s="469"/>
      <c r="V25" s="508"/>
      <c r="W25" s="563"/>
      <c r="X25" s="551"/>
      <c r="Y25" s="552"/>
      <c r="Z25" s="467" t="s">
        <v>158</v>
      </c>
      <c r="AA25" s="447"/>
      <c r="AB25" s="447"/>
      <c r="AC25" s="447"/>
      <c r="AD25" s="447"/>
      <c r="AE25" s="447"/>
      <c r="AF25" s="447"/>
      <c r="AG25" s="448"/>
      <c r="AH25" s="468">
        <v>89</v>
      </c>
      <c r="AI25" s="469"/>
      <c r="AJ25" s="469"/>
      <c r="AK25" s="469"/>
      <c r="AL25" s="508"/>
      <c r="AM25" s="468">
        <v>286224</v>
      </c>
      <c r="AN25" s="469"/>
      <c r="AO25" s="469"/>
      <c r="AP25" s="469"/>
      <c r="AQ25" s="469"/>
      <c r="AR25" s="508"/>
      <c r="AS25" s="468">
        <v>3216</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315653</v>
      </c>
      <c r="BO25" s="381"/>
      <c r="BP25" s="381"/>
      <c r="BQ25" s="381"/>
      <c r="BR25" s="381"/>
      <c r="BS25" s="381"/>
      <c r="BT25" s="381"/>
      <c r="BU25" s="382"/>
      <c r="BV25" s="380">
        <v>438929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6130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10770</v>
      </c>
      <c r="AN26" s="469"/>
      <c r="AO26" s="469"/>
      <c r="AP26" s="469"/>
      <c r="AQ26" s="469"/>
      <c r="AR26" s="508"/>
      <c r="AS26" s="468">
        <v>3590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4560</v>
      </c>
      <c r="R27" s="469"/>
      <c r="S27" s="469"/>
      <c r="T27" s="469"/>
      <c r="U27" s="469"/>
      <c r="V27" s="508"/>
      <c r="W27" s="563"/>
      <c r="X27" s="551"/>
      <c r="Y27" s="552"/>
      <c r="Z27" s="467" t="s">
        <v>164</v>
      </c>
      <c r="AA27" s="447"/>
      <c r="AB27" s="447"/>
      <c r="AC27" s="447"/>
      <c r="AD27" s="447"/>
      <c r="AE27" s="447"/>
      <c r="AF27" s="447"/>
      <c r="AG27" s="448"/>
      <c r="AH27" s="468" t="s">
        <v>123</v>
      </c>
      <c r="AI27" s="469"/>
      <c r="AJ27" s="469"/>
      <c r="AK27" s="469"/>
      <c r="AL27" s="508"/>
      <c r="AM27" s="468" t="s">
        <v>123</v>
      </c>
      <c r="AN27" s="469"/>
      <c r="AO27" s="469"/>
      <c r="AP27" s="469"/>
      <c r="AQ27" s="469"/>
      <c r="AR27" s="508"/>
      <c r="AS27" s="468" t="s">
        <v>123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3870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2581280</v>
      </c>
      <c r="BO28" s="381"/>
      <c r="BP28" s="381"/>
      <c r="BQ28" s="381"/>
      <c r="BR28" s="381"/>
      <c r="BS28" s="381"/>
      <c r="BT28" s="381"/>
      <c r="BU28" s="382"/>
      <c r="BV28" s="380">
        <v>2592670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18</v>
      </c>
      <c r="M29" s="469"/>
      <c r="N29" s="469"/>
      <c r="O29" s="469"/>
      <c r="P29" s="508"/>
      <c r="Q29" s="468">
        <v>3550</v>
      </c>
      <c r="R29" s="469"/>
      <c r="S29" s="469"/>
      <c r="T29" s="469"/>
      <c r="U29" s="469"/>
      <c r="V29" s="508"/>
      <c r="W29" s="564"/>
      <c r="X29" s="565"/>
      <c r="Y29" s="566"/>
      <c r="Z29" s="467" t="s">
        <v>171</v>
      </c>
      <c r="AA29" s="447"/>
      <c r="AB29" s="447"/>
      <c r="AC29" s="447"/>
      <c r="AD29" s="447"/>
      <c r="AE29" s="447"/>
      <c r="AF29" s="447"/>
      <c r="AG29" s="448"/>
      <c r="AH29" s="468">
        <v>428</v>
      </c>
      <c r="AI29" s="469"/>
      <c r="AJ29" s="469"/>
      <c r="AK29" s="469"/>
      <c r="AL29" s="508"/>
      <c r="AM29" s="468">
        <v>1373452</v>
      </c>
      <c r="AN29" s="469"/>
      <c r="AO29" s="469"/>
      <c r="AP29" s="469"/>
      <c r="AQ29" s="469"/>
      <c r="AR29" s="508"/>
      <c r="AS29" s="468">
        <v>3209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166562</v>
      </c>
      <c r="BO29" s="418"/>
      <c r="BP29" s="418"/>
      <c r="BQ29" s="418"/>
      <c r="BR29" s="418"/>
      <c r="BS29" s="418"/>
      <c r="BT29" s="418"/>
      <c r="BU29" s="419"/>
      <c r="BV29" s="417">
        <v>236436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3058560</v>
      </c>
      <c r="BO30" s="587"/>
      <c r="BP30" s="587"/>
      <c r="BQ30" s="587"/>
      <c r="BR30" s="587"/>
      <c r="BS30" s="587"/>
      <c r="BT30" s="587"/>
      <c r="BU30" s="588"/>
      <c r="BV30" s="586">
        <v>3072368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長野広域連合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須坂市文化振興事業団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須坂市土地開発公社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　（公共下水道）</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　（老人福祉施設等運営事業特別会計）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須坂温泉</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　（長野地域ふるさと事業特別会計）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　（ごみ処理施設事業特別会計）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高山村外一市一町財産組合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須高行政事務組合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長野県後期高齢者医療広域連合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　（後期高齢者医療特別会計）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9" t="s">
        <v>538</v>
      </c>
      <c r="D34" s="1189"/>
      <c r="E34" s="1190"/>
      <c r="F34" s="32">
        <v>10.5</v>
      </c>
      <c r="G34" s="33">
        <v>12.02</v>
      </c>
      <c r="H34" s="33">
        <v>12.85</v>
      </c>
      <c r="I34" s="33">
        <v>12.2</v>
      </c>
      <c r="J34" s="34">
        <v>12.86</v>
      </c>
      <c r="K34" s="22"/>
      <c r="L34" s="22"/>
      <c r="M34" s="22"/>
      <c r="N34" s="22"/>
      <c r="O34" s="22"/>
      <c r="P34" s="22"/>
    </row>
    <row r="35" spans="1:16" ht="39" customHeight="1" x14ac:dyDescent="0.15">
      <c r="A35" s="22"/>
      <c r="B35" s="35"/>
      <c r="C35" s="1183" t="s">
        <v>539</v>
      </c>
      <c r="D35" s="1184"/>
      <c r="E35" s="1185"/>
      <c r="F35" s="36">
        <v>4.95</v>
      </c>
      <c r="G35" s="37">
        <v>6.47</v>
      </c>
      <c r="H35" s="37">
        <v>8.25</v>
      </c>
      <c r="I35" s="37">
        <v>9.7100000000000009</v>
      </c>
      <c r="J35" s="38">
        <v>11.49</v>
      </c>
      <c r="K35" s="22"/>
      <c r="L35" s="22"/>
      <c r="M35" s="22"/>
      <c r="N35" s="22"/>
      <c r="O35" s="22"/>
      <c r="P35" s="22"/>
    </row>
    <row r="36" spans="1:16" ht="39" customHeight="1" x14ac:dyDescent="0.15">
      <c r="A36" s="22"/>
      <c r="B36" s="35"/>
      <c r="C36" s="1183" t="s">
        <v>540</v>
      </c>
      <c r="D36" s="1184"/>
      <c r="E36" s="1185"/>
      <c r="F36" s="36">
        <v>4.37</v>
      </c>
      <c r="G36" s="37">
        <v>4.28</v>
      </c>
      <c r="H36" s="37">
        <v>4.1399999999999997</v>
      </c>
      <c r="I36" s="37">
        <v>4.58</v>
      </c>
      <c r="J36" s="38">
        <v>4.71</v>
      </c>
      <c r="K36" s="22"/>
      <c r="L36" s="22"/>
      <c r="M36" s="22"/>
      <c r="N36" s="22"/>
      <c r="O36" s="22"/>
      <c r="P36" s="22"/>
    </row>
    <row r="37" spans="1:16" ht="39" customHeight="1" x14ac:dyDescent="0.15">
      <c r="A37" s="22"/>
      <c r="B37" s="35"/>
      <c r="C37" s="1183" t="s">
        <v>541</v>
      </c>
      <c r="D37" s="1184"/>
      <c r="E37" s="1185"/>
      <c r="F37" s="36">
        <v>4.59</v>
      </c>
      <c r="G37" s="37">
        <v>4.5</v>
      </c>
      <c r="H37" s="37">
        <v>4.47</v>
      </c>
      <c r="I37" s="37">
        <v>4.46</v>
      </c>
      <c r="J37" s="38">
        <v>4.53</v>
      </c>
      <c r="K37" s="22"/>
      <c r="L37" s="22"/>
      <c r="M37" s="22"/>
      <c r="N37" s="22"/>
      <c r="O37" s="22"/>
      <c r="P37" s="22"/>
    </row>
    <row r="38" spans="1:16" ht="39" customHeight="1" x14ac:dyDescent="0.15">
      <c r="A38" s="22"/>
      <c r="B38" s="35"/>
      <c r="C38" s="1183" t="s">
        <v>542</v>
      </c>
      <c r="D38" s="1184"/>
      <c r="E38" s="1185"/>
      <c r="F38" s="36">
        <v>2.4500000000000002</v>
      </c>
      <c r="G38" s="37">
        <v>0.67</v>
      </c>
      <c r="H38" s="37">
        <v>1.1100000000000001</v>
      </c>
      <c r="I38" s="37">
        <v>1.19</v>
      </c>
      <c r="J38" s="38">
        <v>1.7</v>
      </c>
      <c r="K38" s="22"/>
      <c r="L38" s="22"/>
      <c r="M38" s="22"/>
      <c r="N38" s="22"/>
      <c r="O38" s="22"/>
      <c r="P38" s="22"/>
    </row>
    <row r="39" spans="1:16" ht="39" customHeight="1" x14ac:dyDescent="0.15">
      <c r="A39" s="22"/>
      <c r="B39" s="35"/>
      <c r="C39" s="1183" t="s">
        <v>543</v>
      </c>
      <c r="D39" s="1184"/>
      <c r="E39" s="1185"/>
      <c r="F39" s="36">
        <v>1.45</v>
      </c>
      <c r="G39" s="37">
        <v>1.04</v>
      </c>
      <c r="H39" s="37">
        <v>1.17</v>
      </c>
      <c r="I39" s="37">
        <v>1.1100000000000001</v>
      </c>
      <c r="J39" s="38">
        <v>1.32</v>
      </c>
      <c r="K39" s="22"/>
      <c r="L39" s="22"/>
      <c r="M39" s="22"/>
      <c r="N39" s="22"/>
      <c r="O39" s="22"/>
      <c r="P39" s="22"/>
    </row>
    <row r="40" spans="1:16" ht="39" customHeight="1" x14ac:dyDescent="0.15">
      <c r="A40" s="22"/>
      <c r="B40" s="35"/>
      <c r="C40" s="1183" t="s">
        <v>544</v>
      </c>
      <c r="D40" s="1184"/>
      <c r="E40" s="1185"/>
      <c r="F40" s="36">
        <v>0.1</v>
      </c>
      <c r="G40" s="37">
        <v>0</v>
      </c>
      <c r="H40" s="37">
        <v>0</v>
      </c>
      <c r="I40" s="37">
        <v>0.02</v>
      </c>
      <c r="J40" s="38">
        <v>0</v>
      </c>
      <c r="K40" s="22"/>
      <c r="L40" s="22"/>
      <c r="M40" s="22"/>
      <c r="N40" s="22"/>
      <c r="O40" s="22"/>
      <c r="P40" s="22"/>
    </row>
    <row r="41" spans="1:16" ht="39" customHeight="1" x14ac:dyDescent="0.15">
      <c r="A41" s="22"/>
      <c r="B41" s="35"/>
      <c r="C41" s="1183"/>
      <c r="D41" s="1184"/>
      <c r="E41" s="1185"/>
      <c r="F41" s="36"/>
      <c r="G41" s="37"/>
      <c r="H41" s="37"/>
      <c r="I41" s="37"/>
      <c r="J41" s="38"/>
      <c r="K41" s="22"/>
      <c r="L41" s="22"/>
      <c r="M41" s="22"/>
      <c r="N41" s="22"/>
      <c r="O41" s="22"/>
      <c r="P41" s="22"/>
    </row>
    <row r="42" spans="1:16" ht="39" customHeight="1" x14ac:dyDescent="0.15">
      <c r="A42" s="22"/>
      <c r="B42" s="39"/>
      <c r="C42" s="1183" t="s">
        <v>545</v>
      </c>
      <c r="D42" s="1184"/>
      <c r="E42" s="1185"/>
      <c r="F42" s="36" t="s">
        <v>490</v>
      </c>
      <c r="G42" s="37" t="s">
        <v>490</v>
      </c>
      <c r="H42" s="37" t="s">
        <v>490</v>
      </c>
      <c r="I42" s="37" t="s">
        <v>490</v>
      </c>
      <c r="J42" s="38" t="s">
        <v>490</v>
      </c>
      <c r="K42" s="22"/>
      <c r="L42" s="22"/>
      <c r="M42" s="22"/>
      <c r="N42" s="22"/>
      <c r="O42" s="22"/>
      <c r="P42" s="22"/>
    </row>
    <row r="43" spans="1:16" ht="39" customHeight="1" thickBot="1" x14ac:dyDescent="0.2">
      <c r="A43" s="22"/>
      <c r="B43" s="40"/>
      <c r="C43" s="1186" t="s">
        <v>546</v>
      </c>
      <c r="D43" s="1187"/>
      <c r="E43" s="1188"/>
      <c r="F43" s="41">
        <v>0.08</v>
      </c>
      <c r="G43" s="42" t="s">
        <v>490</v>
      </c>
      <c r="H43" s="42" t="s">
        <v>490</v>
      </c>
      <c r="I43" s="42" t="s">
        <v>490</v>
      </c>
      <c r="J43" s="43" t="s">
        <v>490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1865</v>
      </c>
      <c r="L45" s="60">
        <v>1865</v>
      </c>
      <c r="M45" s="60">
        <v>1832</v>
      </c>
      <c r="N45" s="60">
        <v>1804</v>
      </c>
      <c r="O45" s="61">
        <v>1781</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490</v>
      </c>
      <c r="L46" s="64" t="s">
        <v>490</v>
      </c>
      <c r="M46" s="64" t="s">
        <v>490</v>
      </c>
      <c r="N46" s="64" t="s">
        <v>490</v>
      </c>
      <c r="O46" s="65" t="s">
        <v>490</v>
      </c>
      <c r="P46" s="48"/>
      <c r="Q46" s="48"/>
      <c r="R46" s="48"/>
      <c r="S46" s="48"/>
      <c r="T46" s="48"/>
      <c r="U46" s="48"/>
    </row>
    <row r="47" spans="1:21" ht="30.75" customHeight="1" x14ac:dyDescent="0.15">
      <c r="A47" s="48"/>
      <c r="B47" s="1201"/>
      <c r="C47" s="1202"/>
      <c r="D47" s="62"/>
      <c r="E47" s="1193" t="s">
        <v>14</v>
      </c>
      <c r="F47" s="1193"/>
      <c r="G47" s="1193"/>
      <c r="H47" s="1193"/>
      <c r="I47" s="1193"/>
      <c r="J47" s="1194"/>
      <c r="K47" s="63">
        <v>17</v>
      </c>
      <c r="L47" s="64">
        <v>17</v>
      </c>
      <c r="M47" s="64" t="s">
        <v>490</v>
      </c>
      <c r="N47" s="64" t="s">
        <v>490</v>
      </c>
      <c r="O47" s="65" t="s">
        <v>490</v>
      </c>
      <c r="P47" s="48"/>
      <c r="Q47" s="48"/>
      <c r="R47" s="48"/>
      <c r="S47" s="48"/>
      <c r="T47" s="48"/>
      <c r="U47" s="48"/>
    </row>
    <row r="48" spans="1:21" ht="30.75" customHeight="1" x14ac:dyDescent="0.15">
      <c r="A48" s="48"/>
      <c r="B48" s="1201"/>
      <c r="C48" s="1202"/>
      <c r="D48" s="62"/>
      <c r="E48" s="1193" t="s">
        <v>15</v>
      </c>
      <c r="F48" s="1193"/>
      <c r="G48" s="1193"/>
      <c r="H48" s="1193"/>
      <c r="I48" s="1193"/>
      <c r="J48" s="1194"/>
      <c r="K48" s="63">
        <v>1183</v>
      </c>
      <c r="L48" s="64">
        <v>1173</v>
      </c>
      <c r="M48" s="64">
        <v>1185</v>
      </c>
      <c r="N48" s="64">
        <v>1185</v>
      </c>
      <c r="O48" s="65">
        <v>1173</v>
      </c>
      <c r="P48" s="48"/>
      <c r="Q48" s="48"/>
      <c r="R48" s="48"/>
      <c r="S48" s="48"/>
      <c r="T48" s="48"/>
      <c r="U48" s="48"/>
    </row>
    <row r="49" spans="1:21" ht="30.75" customHeight="1" x14ac:dyDescent="0.15">
      <c r="A49" s="48"/>
      <c r="B49" s="1201"/>
      <c r="C49" s="1202"/>
      <c r="D49" s="62"/>
      <c r="E49" s="1193" t="s">
        <v>16</v>
      </c>
      <c r="F49" s="1193"/>
      <c r="G49" s="1193"/>
      <c r="H49" s="1193"/>
      <c r="I49" s="1193"/>
      <c r="J49" s="1194"/>
      <c r="K49" s="63">
        <v>45</v>
      </c>
      <c r="L49" s="64">
        <v>44</v>
      </c>
      <c r="M49" s="64">
        <v>48</v>
      </c>
      <c r="N49" s="64">
        <v>42</v>
      </c>
      <c r="O49" s="65">
        <v>22</v>
      </c>
      <c r="P49" s="48"/>
      <c r="Q49" s="48"/>
      <c r="R49" s="48"/>
      <c r="S49" s="48"/>
      <c r="T49" s="48"/>
      <c r="U49" s="48"/>
    </row>
    <row r="50" spans="1:21" ht="30.75" customHeight="1" x14ac:dyDescent="0.15">
      <c r="A50" s="48"/>
      <c r="B50" s="1201"/>
      <c r="C50" s="1202"/>
      <c r="D50" s="62"/>
      <c r="E50" s="1193" t="s">
        <v>17</v>
      </c>
      <c r="F50" s="1193"/>
      <c r="G50" s="1193"/>
      <c r="H50" s="1193"/>
      <c r="I50" s="1193"/>
      <c r="J50" s="1194"/>
      <c r="K50" s="63">
        <v>72</v>
      </c>
      <c r="L50" s="64">
        <v>94</v>
      </c>
      <c r="M50" s="64">
        <v>93</v>
      </c>
      <c r="N50" s="64">
        <v>79</v>
      </c>
      <c r="O50" s="65">
        <v>106</v>
      </c>
      <c r="P50" s="48"/>
      <c r="Q50" s="48"/>
      <c r="R50" s="48"/>
      <c r="S50" s="48"/>
      <c r="T50" s="48"/>
      <c r="U50" s="48"/>
    </row>
    <row r="51" spans="1:21" ht="30.75" customHeight="1" x14ac:dyDescent="0.15">
      <c r="A51" s="48"/>
      <c r="B51" s="1203"/>
      <c r="C51" s="1204"/>
      <c r="D51" s="66"/>
      <c r="E51" s="1193" t="s">
        <v>18</v>
      </c>
      <c r="F51" s="1193"/>
      <c r="G51" s="1193"/>
      <c r="H51" s="1193"/>
      <c r="I51" s="1193"/>
      <c r="J51" s="1194"/>
      <c r="K51" s="63">
        <v>0</v>
      </c>
      <c r="L51" s="64" t="s">
        <v>490</v>
      </c>
      <c r="M51" s="64" t="s">
        <v>490</v>
      </c>
      <c r="N51" s="64" t="s">
        <v>490</v>
      </c>
      <c r="O51" s="65" t="s">
        <v>490</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2359</v>
      </c>
      <c r="L52" s="64">
        <v>2372</v>
      </c>
      <c r="M52" s="64">
        <v>2398</v>
      </c>
      <c r="N52" s="64">
        <v>2274</v>
      </c>
      <c r="O52" s="65">
        <v>2258</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823</v>
      </c>
      <c r="L53" s="69">
        <v>821</v>
      </c>
      <c r="M53" s="69">
        <v>760</v>
      </c>
      <c r="N53" s="69">
        <v>836</v>
      </c>
      <c r="O53" s="70">
        <v>824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07" t="s">
        <v>24</v>
      </c>
      <c r="C41" s="1208"/>
      <c r="D41" s="81"/>
      <c r="E41" s="1213" t="s">
        <v>25</v>
      </c>
      <c r="F41" s="1213"/>
      <c r="G41" s="1213"/>
      <c r="H41" s="1214"/>
      <c r="I41" s="82">
        <v>16111</v>
      </c>
      <c r="J41" s="83">
        <v>16071</v>
      </c>
      <c r="K41" s="83">
        <v>17026</v>
      </c>
      <c r="L41" s="83">
        <v>17279</v>
      </c>
      <c r="M41" s="84">
        <v>17003</v>
      </c>
    </row>
    <row r="42" spans="2:13" ht="27.75" customHeight="1" x14ac:dyDescent="0.15">
      <c r="B42" s="1209"/>
      <c r="C42" s="1210"/>
      <c r="D42" s="85"/>
      <c r="E42" s="1215" t="s">
        <v>26</v>
      </c>
      <c r="F42" s="1215"/>
      <c r="G42" s="1215"/>
      <c r="H42" s="1216"/>
      <c r="I42" s="86">
        <v>519</v>
      </c>
      <c r="J42" s="87">
        <v>462</v>
      </c>
      <c r="K42" s="87">
        <v>378</v>
      </c>
      <c r="L42" s="87">
        <v>306</v>
      </c>
      <c r="M42" s="88">
        <v>277</v>
      </c>
    </row>
    <row r="43" spans="2:13" ht="27.75" customHeight="1" x14ac:dyDescent="0.15">
      <c r="B43" s="1209"/>
      <c r="C43" s="1210"/>
      <c r="D43" s="85"/>
      <c r="E43" s="1215" t="s">
        <v>27</v>
      </c>
      <c r="F43" s="1215"/>
      <c r="G43" s="1215"/>
      <c r="H43" s="1216"/>
      <c r="I43" s="86">
        <v>17614</v>
      </c>
      <c r="J43" s="87">
        <v>17216</v>
      </c>
      <c r="K43" s="87">
        <v>16908</v>
      </c>
      <c r="L43" s="87">
        <v>16444</v>
      </c>
      <c r="M43" s="88">
        <v>16021</v>
      </c>
    </row>
    <row r="44" spans="2:13" ht="27.75" customHeight="1" x14ac:dyDescent="0.15">
      <c r="B44" s="1209"/>
      <c r="C44" s="1210"/>
      <c r="D44" s="85"/>
      <c r="E44" s="1215" t="s">
        <v>28</v>
      </c>
      <c r="F44" s="1215"/>
      <c r="G44" s="1215"/>
      <c r="H44" s="1216"/>
      <c r="I44" s="86">
        <v>203</v>
      </c>
      <c r="J44" s="87">
        <v>164</v>
      </c>
      <c r="K44" s="87">
        <v>118</v>
      </c>
      <c r="L44" s="87">
        <v>77</v>
      </c>
      <c r="M44" s="88">
        <v>55</v>
      </c>
    </row>
    <row r="45" spans="2:13" ht="27.75" customHeight="1" x14ac:dyDescent="0.15">
      <c r="B45" s="1209"/>
      <c r="C45" s="1210"/>
      <c r="D45" s="85"/>
      <c r="E45" s="1215" t="s">
        <v>29</v>
      </c>
      <c r="F45" s="1215"/>
      <c r="G45" s="1215"/>
      <c r="H45" s="1216"/>
      <c r="I45" s="86">
        <v>4150</v>
      </c>
      <c r="J45" s="87">
        <v>4122</v>
      </c>
      <c r="K45" s="87">
        <v>3765</v>
      </c>
      <c r="L45" s="87">
        <v>3571</v>
      </c>
      <c r="M45" s="88">
        <v>3718</v>
      </c>
    </row>
    <row r="46" spans="2:13" ht="27.75" customHeight="1" x14ac:dyDescent="0.15">
      <c r="B46" s="1209"/>
      <c r="C46" s="1210"/>
      <c r="D46" s="89"/>
      <c r="E46" s="1215" t="s">
        <v>30</v>
      </c>
      <c r="F46" s="1215"/>
      <c r="G46" s="1215"/>
      <c r="H46" s="1216"/>
      <c r="I46" s="86">
        <v>30</v>
      </c>
      <c r="J46" s="87" t="s">
        <v>490</v>
      </c>
      <c r="K46" s="87" t="s">
        <v>490</v>
      </c>
      <c r="L46" s="87" t="s">
        <v>490</v>
      </c>
      <c r="M46" s="88" t="s">
        <v>490</v>
      </c>
    </row>
    <row r="47" spans="2:13" ht="27.75" customHeight="1" x14ac:dyDescent="0.15">
      <c r="B47" s="1209"/>
      <c r="C47" s="1210"/>
      <c r="D47" s="90"/>
      <c r="E47" s="1217" t="s">
        <v>31</v>
      </c>
      <c r="F47" s="1218"/>
      <c r="G47" s="1218"/>
      <c r="H47" s="1219"/>
      <c r="I47" s="86" t="s">
        <v>490</v>
      </c>
      <c r="J47" s="87" t="s">
        <v>490</v>
      </c>
      <c r="K47" s="87" t="s">
        <v>490</v>
      </c>
      <c r="L47" s="87" t="s">
        <v>490</v>
      </c>
      <c r="M47" s="88" t="s">
        <v>490</v>
      </c>
    </row>
    <row r="48" spans="2:13" ht="27.75" customHeight="1" x14ac:dyDescent="0.15">
      <c r="B48" s="1209"/>
      <c r="C48" s="1210"/>
      <c r="D48" s="85"/>
      <c r="E48" s="1215" t="s">
        <v>32</v>
      </c>
      <c r="F48" s="1215"/>
      <c r="G48" s="1215"/>
      <c r="H48" s="1216"/>
      <c r="I48" s="86" t="s">
        <v>490</v>
      </c>
      <c r="J48" s="87" t="s">
        <v>490</v>
      </c>
      <c r="K48" s="87" t="s">
        <v>490</v>
      </c>
      <c r="L48" s="87" t="s">
        <v>490</v>
      </c>
      <c r="M48" s="88" t="s">
        <v>490</v>
      </c>
    </row>
    <row r="49" spans="2:13" ht="27.75" customHeight="1" x14ac:dyDescent="0.15">
      <c r="B49" s="1211"/>
      <c r="C49" s="1212"/>
      <c r="D49" s="85"/>
      <c r="E49" s="1215" t="s">
        <v>33</v>
      </c>
      <c r="F49" s="1215"/>
      <c r="G49" s="1215"/>
      <c r="H49" s="1216"/>
      <c r="I49" s="86" t="s">
        <v>490</v>
      </c>
      <c r="J49" s="87" t="s">
        <v>490</v>
      </c>
      <c r="K49" s="87" t="s">
        <v>490</v>
      </c>
      <c r="L49" s="87" t="s">
        <v>490</v>
      </c>
      <c r="M49" s="88" t="s">
        <v>490</v>
      </c>
    </row>
    <row r="50" spans="2:13" ht="27.75" customHeight="1" x14ac:dyDescent="0.15">
      <c r="B50" s="1220" t="s">
        <v>34</v>
      </c>
      <c r="C50" s="1221"/>
      <c r="D50" s="91"/>
      <c r="E50" s="1215" t="s">
        <v>35</v>
      </c>
      <c r="F50" s="1215"/>
      <c r="G50" s="1215"/>
      <c r="H50" s="1216"/>
      <c r="I50" s="86">
        <v>5920</v>
      </c>
      <c r="J50" s="87">
        <v>5953</v>
      </c>
      <c r="K50" s="87">
        <v>5776</v>
      </c>
      <c r="L50" s="87">
        <v>6386</v>
      </c>
      <c r="M50" s="88">
        <v>6467</v>
      </c>
    </row>
    <row r="51" spans="2:13" ht="27.75" customHeight="1" x14ac:dyDescent="0.15">
      <c r="B51" s="1209"/>
      <c r="C51" s="1210"/>
      <c r="D51" s="85"/>
      <c r="E51" s="1215" t="s">
        <v>36</v>
      </c>
      <c r="F51" s="1215"/>
      <c r="G51" s="1215"/>
      <c r="H51" s="1216"/>
      <c r="I51" s="86">
        <v>4013</v>
      </c>
      <c r="J51" s="87">
        <v>3876</v>
      </c>
      <c r="K51" s="87">
        <v>3712</v>
      </c>
      <c r="L51" s="87">
        <v>2848</v>
      </c>
      <c r="M51" s="88">
        <v>3115</v>
      </c>
    </row>
    <row r="52" spans="2:13" ht="27.75" customHeight="1" x14ac:dyDescent="0.15">
      <c r="B52" s="1211"/>
      <c r="C52" s="1212"/>
      <c r="D52" s="85"/>
      <c r="E52" s="1215" t="s">
        <v>37</v>
      </c>
      <c r="F52" s="1215"/>
      <c r="G52" s="1215"/>
      <c r="H52" s="1216"/>
      <c r="I52" s="86">
        <v>25020</v>
      </c>
      <c r="J52" s="87">
        <v>25390</v>
      </c>
      <c r="K52" s="87">
        <v>24820</v>
      </c>
      <c r="L52" s="87">
        <v>24577</v>
      </c>
      <c r="M52" s="88">
        <v>24185</v>
      </c>
    </row>
    <row r="53" spans="2:13" ht="27.75" customHeight="1" thickBot="1" x14ac:dyDescent="0.2">
      <c r="B53" s="1222" t="s">
        <v>21</v>
      </c>
      <c r="C53" s="1223"/>
      <c r="D53" s="92"/>
      <c r="E53" s="1224" t="s">
        <v>38</v>
      </c>
      <c r="F53" s="1224"/>
      <c r="G53" s="1224"/>
      <c r="H53" s="1225"/>
      <c r="I53" s="93">
        <v>3674</v>
      </c>
      <c r="J53" s="94">
        <v>2816</v>
      </c>
      <c r="K53" s="94">
        <v>3887</v>
      </c>
      <c r="L53" s="94">
        <v>3867</v>
      </c>
      <c r="M53" s="95">
        <v>3308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575</v>
      </c>
      <c r="I42" s="354"/>
      <c r="J42" s="354"/>
      <c r="K42" s="354"/>
      <c r="L42" s="246"/>
      <c r="M42" s="246"/>
      <c r="N42" s="246"/>
      <c r="O42" s="246"/>
    </row>
    <row r="43" spans="2:17" ht="13.5" x14ac:dyDescent="0.15">
      <c r="B43" s="250"/>
      <c r="C43" s="246"/>
      <c r="D43" s="246"/>
      <c r="E43" s="246"/>
      <c r="F43" s="246"/>
      <c r="G43" s="1230" t="s">
        <v>586</v>
      </c>
      <c r="H43" s="1231"/>
      <c r="I43" s="1231"/>
      <c r="J43" s="1231"/>
      <c r="K43" s="1231"/>
      <c r="L43" s="1231"/>
      <c r="M43" s="1231"/>
      <c r="N43" s="1231"/>
      <c r="O43" s="1232"/>
    </row>
    <row r="44" spans="2:17" ht="13.5" x14ac:dyDescent="0.15">
      <c r="B44" s="250"/>
      <c r="C44" s="246"/>
      <c r="D44" s="246"/>
      <c r="E44" s="246"/>
      <c r="F44" s="246"/>
      <c r="G44" s="1233"/>
      <c r="H44" s="1234"/>
      <c r="I44" s="1234"/>
      <c r="J44" s="1234"/>
      <c r="K44" s="1234"/>
      <c r="L44" s="1234"/>
      <c r="M44" s="1234"/>
      <c r="N44" s="1234"/>
      <c r="O44" s="1235"/>
    </row>
    <row r="45" spans="2:17" ht="13.5" x14ac:dyDescent="0.15">
      <c r="B45" s="250"/>
      <c r="C45" s="246"/>
      <c r="D45" s="246"/>
      <c r="E45" s="246"/>
      <c r="F45" s="246"/>
      <c r="G45" s="1233"/>
      <c r="H45" s="1234"/>
      <c r="I45" s="1234"/>
      <c r="J45" s="1234"/>
      <c r="K45" s="1234"/>
      <c r="L45" s="1234"/>
      <c r="M45" s="1234"/>
      <c r="N45" s="1234"/>
      <c r="O45" s="1235"/>
    </row>
    <row r="46" spans="2:17" ht="13.5" x14ac:dyDescent="0.15">
      <c r="B46" s="250"/>
      <c r="C46" s="246"/>
      <c r="D46" s="246"/>
      <c r="E46" s="246"/>
      <c r="F46" s="246"/>
      <c r="G46" s="1233"/>
      <c r="H46" s="1234"/>
      <c r="I46" s="1234"/>
      <c r="J46" s="1234"/>
      <c r="K46" s="1234"/>
      <c r="L46" s="1234"/>
      <c r="M46" s="1234"/>
      <c r="N46" s="1234"/>
      <c r="O46" s="1235"/>
    </row>
    <row r="47" spans="2:17" ht="13.5" x14ac:dyDescent="0.15">
      <c r="B47" s="250"/>
      <c r="C47" s="246"/>
      <c r="D47" s="246"/>
      <c r="E47" s="246"/>
      <c r="F47" s="246"/>
      <c r="G47" s="1236"/>
      <c r="H47" s="1237"/>
      <c r="I47" s="1237"/>
      <c r="J47" s="1237"/>
      <c r="K47" s="1237"/>
      <c r="L47" s="1237"/>
      <c r="M47" s="1237"/>
      <c r="N47" s="1237"/>
      <c r="O47" s="1238"/>
    </row>
    <row r="48" spans="2:17" ht="13.5" x14ac:dyDescent="0.15">
      <c r="B48" s="250"/>
      <c r="C48" s="246"/>
      <c r="D48" s="246"/>
      <c r="E48" s="246"/>
      <c r="F48" s="246"/>
      <c r="G48" s="246"/>
      <c r="H48" s="355"/>
      <c r="I48" s="355"/>
      <c r="J48" s="355"/>
    </row>
    <row r="49" spans="1:17" ht="13.5" x14ac:dyDescent="0.15">
      <c r="B49" s="250"/>
      <c r="C49" s="246"/>
      <c r="D49" s="246"/>
      <c r="E49" s="246"/>
      <c r="F49" s="246"/>
      <c r="G49" s="245" t="s">
        <v>576</v>
      </c>
    </row>
    <row r="50" spans="1:17" ht="13.5" x14ac:dyDescent="0.15">
      <c r="B50" s="250"/>
      <c r="C50" s="246"/>
      <c r="D50" s="246"/>
      <c r="E50" s="246"/>
      <c r="F50" s="246"/>
      <c r="G50" s="1239"/>
      <c r="H50" s="1240"/>
      <c r="I50" s="1240"/>
      <c r="J50" s="1241"/>
      <c r="K50" s="356" t="s">
        <v>530</v>
      </c>
      <c r="L50" s="356" t="s">
        <v>531</v>
      </c>
      <c r="M50" s="356" t="s">
        <v>532</v>
      </c>
      <c r="N50" s="356" t="s">
        <v>533</v>
      </c>
      <c r="O50" s="356" t="s">
        <v>534</v>
      </c>
    </row>
    <row r="51" spans="1:17" ht="13.5" x14ac:dyDescent="0.15">
      <c r="B51" s="250"/>
      <c r="C51" s="246"/>
      <c r="D51" s="246"/>
      <c r="E51" s="246"/>
      <c r="F51" s="246"/>
      <c r="G51" s="1242" t="s">
        <v>577</v>
      </c>
      <c r="H51" s="1243"/>
      <c r="I51" s="1248" t="s">
        <v>578</v>
      </c>
      <c r="J51" s="1248"/>
      <c r="K51" s="1260"/>
      <c r="L51" s="1260"/>
      <c r="M51" s="1260"/>
      <c r="N51" s="1260"/>
      <c r="O51" s="1226">
        <v>33.4</v>
      </c>
    </row>
    <row r="52" spans="1:17" ht="13.5" x14ac:dyDescent="0.15">
      <c r="B52" s="250"/>
      <c r="C52" s="246"/>
      <c r="D52" s="246"/>
      <c r="E52" s="246"/>
      <c r="F52" s="246"/>
      <c r="G52" s="1244"/>
      <c r="H52" s="1245"/>
      <c r="I52" s="1249"/>
      <c r="J52" s="1249"/>
      <c r="K52" s="1226"/>
      <c r="L52" s="1226"/>
      <c r="M52" s="1226"/>
      <c r="N52" s="1226"/>
      <c r="O52" s="1226"/>
    </row>
    <row r="53" spans="1:17" ht="13.5" x14ac:dyDescent="0.15">
      <c r="A53" s="357"/>
      <c r="B53" s="250"/>
      <c r="C53" s="246"/>
      <c r="D53" s="246"/>
      <c r="E53" s="246"/>
      <c r="F53" s="246"/>
      <c r="G53" s="1244"/>
      <c r="H53" s="1245"/>
      <c r="I53" s="1257" t="s">
        <v>579</v>
      </c>
      <c r="J53" s="1257"/>
      <c r="K53" s="1261"/>
      <c r="L53" s="1261"/>
      <c r="M53" s="1261"/>
      <c r="N53" s="1261"/>
      <c r="O53" s="1258">
        <v>64.400000000000006</v>
      </c>
    </row>
    <row r="54" spans="1:17" ht="13.5" x14ac:dyDescent="0.15">
      <c r="A54" s="357"/>
      <c r="B54" s="250"/>
      <c r="C54" s="246"/>
      <c r="D54" s="246"/>
      <c r="E54" s="246"/>
      <c r="F54" s="246"/>
      <c r="G54" s="1246"/>
      <c r="H54" s="1247"/>
      <c r="I54" s="1257"/>
      <c r="J54" s="1257"/>
      <c r="K54" s="1259"/>
      <c r="L54" s="1259"/>
      <c r="M54" s="1259"/>
      <c r="N54" s="1259"/>
      <c r="O54" s="1259"/>
    </row>
    <row r="55" spans="1:17" ht="13.5" x14ac:dyDescent="0.15">
      <c r="A55" s="357"/>
      <c r="B55" s="250"/>
      <c r="C55" s="246"/>
      <c r="D55" s="246"/>
      <c r="E55" s="246"/>
      <c r="F55" s="246"/>
      <c r="G55" s="1251" t="s">
        <v>580</v>
      </c>
      <c r="H55" s="1252"/>
      <c r="I55" s="1257" t="s">
        <v>578</v>
      </c>
      <c r="J55" s="1257"/>
      <c r="K55" s="1260"/>
      <c r="L55" s="1260"/>
      <c r="M55" s="1260"/>
      <c r="N55" s="1260"/>
      <c r="O55" s="1226">
        <v>32.5</v>
      </c>
    </row>
    <row r="56" spans="1:17" ht="13.5" x14ac:dyDescent="0.15">
      <c r="A56" s="357"/>
      <c r="B56" s="250"/>
      <c r="C56" s="246"/>
      <c r="D56" s="246"/>
      <c r="E56" s="246"/>
      <c r="F56" s="246"/>
      <c r="G56" s="1253"/>
      <c r="H56" s="1254"/>
      <c r="I56" s="1257"/>
      <c r="J56" s="1257"/>
      <c r="K56" s="1226"/>
      <c r="L56" s="1226"/>
      <c r="M56" s="1226"/>
      <c r="N56" s="1226"/>
      <c r="O56" s="1226"/>
    </row>
    <row r="57" spans="1:17" s="357" customFormat="1" ht="13.5" x14ac:dyDescent="0.15">
      <c r="B57" s="358"/>
      <c r="C57" s="354"/>
      <c r="D57" s="354"/>
      <c r="E57" s="354"/>
      <c r="F57" s="354"/>
      <c r="G57" s="1253"/>
      <c r="H57" s="1254"/>
      <c r="I57" s="1228" t="s">
        <v>585</v>
      </c>
      <c r="J57" s="1228"/>
      <c r="K57" s="1261"/>
      <c r="L57" s="1261"/>
      <c r="M57" s="1261"/>
      <c r="N57" s="1261"/>
      <c r="O57" s="1258">
        <v>56.7</v>
      </c>
      <c r="P57" s="359"/>
      <c r="Q57" s="358"/>
    </row>
    <row r="58" spans="1:17" s="357" customFormat="1" ht="13.5" x14ac:dyDescent="0.15">
      <c r="A58" s="245"/>
      <c r="B58" s="358"/>
      <c r="C58" s="354"/>
      <c r="D58" s="354"/>
      <c r="E58" s="354"/>
      <c r="F58" s="354"/>
      <c r="G58" s="1255"/>
      <c r="H58" s="1256"/>
      <c r="I58" s="1228"/>
      <c r="J58" s="1228"/>
      <c r="K58" s="1259"/>
      <c r="L58" s="1259"/>
      <c r="M58" s="1259"/>
      <c r="N58" s="1259"/>
      <c r="O58" s="1259"/>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581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575</v>
      </c>
      <c r="I64" s="354"/>
      <c r="J64" s="354"/>
      <c r="K64" s="354"/>
      <c r="L64" s="246"/>
      <c r="M64" s="246"/>
      <c r="N64" s="246"/>
      <c r="O64" s="246"/>
    </row>
    <row r="65" spans="2:30" ht="13.5" x14ac:dyDescent="0.15">
      <c r="B65" s="250"/>
      <c r="C65" s="246"/>
      <c r="D65" s="246"/>
      <c r="E65" s="246"/>
      <c r="F65" s="246"/>
      <c r="G65" s="1230" t="s">
        <v>584</v>
      </c>
      <c r="H65" s="1231"/>
      <c r="I65" s="1231"/>
      <c r="J65" s="1231"/>
      <c r="K65" s="1231"/>
      <c r="L65" s="1231"/>
      <c r="M65" s="1231"/>
      <c r="N65" s="1231"/>
      <c r="O65" s="1232"/>
    </row>
    <row r="66" spans="2:30" ht="13.5" x14ac:dyDescent="0.15">
      <c r="B66" s="250"/>
      <c r="C66" s="246"/>
      <c r="D66" s="246"/>
      <c r="E66" s="246"/>
      <c r="F66" s="246"/>
      <c r="G66" s="1233"/>
      <c r="H66" s="1234"/>
      <c r="I66" s="1234"/>
      <c r="J66" s="1234"/>
      <c r="K66" s="1234"/>
      <c r="L66" s="1234"/>
      <c r="M66" s="1234"/>
      <c r="N66" s="1234"/>
      <c r="O66" s="1235"/>
    </row>
    <row r="67" spans="2:30" ht="13.5" x14ac:dyDescent="0.15">
      <c r="B67" s="250"/>
      <c r="C67" s="246"/>
      <c r="D67" s="246"/>
      <c r="E67" s="246"/>
      <c r="F67" s="246"/>
      <c r="G67" s="1233"/>
      <c r="H67" s="1234"/>
      <c r="I67" s="1234"/>
      <c r="J67" s="1234"/>
      <c r="K67" s="1234"/>
      <c r="L67" s="1234"/>
      <c r="M67" s="1234"/>
      <c r="N67" s="1234"/>
      <c r="O67" s="1235"/>
    </row>
    <row r="68" spans="2:30" ht="13.5" x14ac:dyDescent="0.15">
      <c r="B68" s="250"/>
      <c r="C68" s="246"/>
      <c r="D68" s="246"/>
      <c r="E68" s="246"/>
      <c r="F68" s="246"/>
      <c r="G68" s="1233"/>
      <c r="H68" s="1234"/>
      <c r="I68" s="1234"/>
      <c r="J68" s="1234"/>
      <c r="K68" s="1234"/>
      <c r="L68" s="1234"/>
      <c r="M68" s="1234"/>
      <c r="N68" s="1234"/>
      <c r="O68" s="1235"/>
    </row>
    <row r="69" spans="2:30" ht="13.5" x14ac:dyDescent="0.15">
      <c r="B69" s="250"/>
      <c r="C69" s="246"/>
      <c r="D69" s="246"/>
      <c r="E69" s="246"/>
      <c r="F69" s="246"/>
      <c r="G69" s="1236"/>
      <c r="H69" s="1237"/>
      <c r="I69" s="1237"/>
      <c r="J69" s="1237"/>
      <c r="K69" s="1237"/>
      <c r="L69" s="1237"/>
      <c r="M69" s="1237"/>
      <c r="N69" s="1237"/>
      <c r="O69" s="1238"/>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582</v>
      </c>
      <c r="I71" s="370"/>
      <c r="J71" s="366"/>
      <c r="K71" s="366"/>
      <c r="L71" s="367"/>
      <c r="M71" s="366"/>
      <c r="N71" s="367"/>
      <c r="O71" s="368"/>
    </row>
    <row r="72" spans="2:30" ht="13.5" x14ac:dyDescent="0.15">
      <c r="B72" s="250"/>
      <c r="C72" s="246"/>
      <c r="D72" s="246"/>
      <c r="E72" s="246"/>
      <c r="F72" s="246"/>
      <c r="G72" s="1239"/>
      <c r="H72" s="1240"/>
      <c r="I72" s="1240"/>
      <c r="J72" s="1241"/>
      <c r="K72" s="356" t="s">
        <v>530</v>
      </c>
      <c r="L72" s="356" t="s">
        <v>531</v>
      </c>
      <c r="M72" s="356" t="s">
        <v>532</v>
      </c>
      <c r="N72" s="356" t="s">
        <v>533</v>
      </c>
      <c r="O72" s="356" t="s">
        <v>534</v>
      </c>
    </row>
    <row r="73" spans="2:30" ht="13.5" x14ac:dyDescent="0.15">
      <c r="B73" s="250"/>
      <c r="C73" s="246"/>
      <c r="D73" s="246"/>
      <c r="E73" s="246"/>
      <c r="F73" s="246"/>
      <c r="G73" s="1242" t="s">
        <v>577</v>
      </c>
      <c r="H73" s="1243"/>
      <c r="I73" s="1248" t="s">
        <v>578</v>
      </c>
      <c r="J73" s="1248"/>
      <c r="K73" s="1250">
        <v>36.4</v>
      </c>
      <c r="L73" s="1250">
        <v>27.5</v>
      </c>
      <c r="M73" s="1226">
        <v>38.700000000000003</v>
      </c>
      <c r="N73" s="1226">
        <v>38.5</v>
      </c>
      <c r="O73" s="1226">
        <v>33.4</v>
      </c>
      <c r="S73" s="245">
        <v>9.9</v>
      </c>
    </row>
    <row r="74" spans="2:30" ht="13.5" x14ac:dyDescent="0.15">
      <c r="B74" s="250"/>
      <c r="C74" s="246"/>
      <c r="D74" s="246"/>
      <c r="E74" s="246"/>
      <c r="F74" s="246"/>
      <c r="G74" s="1244"/>
      <c r="H74" s="1245"/>
      <c r="I74" s="1249"/>
      <c r="J74" s="1249"/>
      <c r="K74" s="1250"/>
      <c r="L74" s="1250"/>
      <c r="M74" s="1226"/>
      <c r="N74" s="1226"/>
      <c r="O74" s="1226"/>
    </row>
    <row r="75" spans="2:30" ht="13.5" x14ac:dyDescent="0.15">
      <c r="B75" s="250"/>
      <c r="C75" s="246"/>
      <c r="D75" s="246"/>
      <c r="E75" s="246"/>
      <c r="F75" s="246"/>
      <c r="G75" s="1244"/>
      <c r="H75" s="1245"/>
      <c r="I75" s="1257" t="s">
        <v>583</v>
      </c>
      <c r="J75" s="1257"/>
      <c r="K75" s="1258">
        <v>8.4</v>
      </c>
      <c r="L75" s="1258">
        <v>8.1999999999999993</v>
      </c>
      <c r="M75" s="1258">
        <v>7.9</v>
      </c>
      <c r="N75" s="1258">
        <v>7.9</v>
      </c>
      <c r="O75" s="1258">
        <v>8</v>
      </c>
      <c r="U75" s="245">
        <v>81.2</v>
      </c>
      <c r="W75" s="245">
        <v>87.2</v>
      </c>
      <c r="Y75" s="245">
        <v>99.8</v>
      </c>
      <c r="AA75" s="245">
        <v>109.5</v>
      </c>
      <c r="AC75" s="245">
        <v>115.2</v>
      </c>
    </row>
    <row r="76" spans="2:30" ht="13.5" x14ac:dyDescent="0.15">
      <c r="B76" s="250"/>
      <c r="C76" s="246"/>
      <c r="D76" s="246"/>
      <c r="E76" s="246"/>
      <c r="F76" s="246"/>
      <c r="G76" s="1246"/>
      <c r="H76" s="1247"/>
      <c r="I76" s="1257"/>
      <c r="J76" s="1257"/>
      <c r="K76" s="1259"/>
      <c r="L76" s="1259"/>
      <c r="M76" s="1259"/>
      <c r="N76" s="1259"/>
      <c r="O76" s="1259"/>
    </row>
    <row r="77" spans="2:30" ht="13.5" x14ac:dyDescent="0.15">
      <c r="B77" s="250"/>
      <c r="C77" s="246"/>
      <c r="D77" s="246"/>
      <c r="E77" s="246"/>
      <c r="F77" s="246"/>
      <c r="G77" s="1251" t="s">
        <v>580</v>
      </c>
      <c r="H77" s="1252"/>
      <c r="I77" s="1257" t="s">
        <v>578</v>
      </c>
      <c r="J77" s="1257"/>
      <c r="K77" s="1250">
        <v>58.2</v>
      </c>
      <c r="L77" s="1250">
        <v>50.3</v>
      </c>
      <c r="M77" s="1226">
        <v>45.9</v>
      </c>
      <c r="N77" s="1226">
        <v>39</v>
      </c>
      <c r="O77" s="1226">
        <v>32.5</v>
      </c>
      <c r="R77" s="245">
        <v>12.3</v>
      </c>
      <c r="T77" s="245">
        <v>11.1</v>
      </c>
    </row>
    <row r="78" spans="2:30" ht="13.5" x14ac:dyDescent="0.15">
      <c r="B78" s="250"/>
      <c r="C78" s="246"/>
      <c r="D78" s="246"/>
      <c r="E78" s="246"/>
      <c r="F78" s="246"/>
      <c r="G78" s="1253"/>
      <c r="H78" s="1254"/>
      <c r="I78" s="1257"/>
      <c r="J78" s="1257"/>
      <c r="K78" s="1250"/>
      <c r="L78" s="1250"/>
      <c r="M78" s="1226"/>
      <c r="N78" s="1226"/>
      <c r="O78" s="1226"/>
    </row>
    <row r="79" spans="2:30" ht="13.5" x14ac:dyDescent="0.15">
      <c r="B79" s="250"/>
      <c r="C79" s="246"/>
      <c r="D79" s="246"/>
      <c r="E79" s="246"/>
      <c r="F79" s="246"/>
      <c r="G79" s="1253"/>
      <c r="H79" s="1254"/>
      <c r="I79" s="1227" t="s">
        <v>583</v>
      </c>
      <c r="J79" s="1228"/>
      <c r="K79" s="1229">
        <v>10.3</v>
      </c>
      <c r="L79" s="1229">
        <v>9.6</v>
      </c>
      <c r="M79" s="1229">
        <v>8.8000000000000007</v>
      </c>
      <c r="N79" s="1229">
        <v>9</v>
      </c>
      <c r="O79" s="1229">
        <v>8.1999999999999993</v>
      </c>
      <c r="V79" s="245">
        <v>53.5</v>
      </c>
      <c r="X79" s="245">
        <v>48.2</v>
      </c>
      <c r="Z79" s="245">
        <v>34.200000000000003</v>
      </c>
      <c r="AB79" s="245">
        <v>30.3</v>
      </c>
      <c r="AD79" s="245">
        <v>28.9</v>
      </c>
    </row>
    <row r="80" spans="2:30" ht="13.5" x14ac:dyDescent="0.15">
      <c r="B80" s="250"/>
      <c r="C80" s="246"/>
      <c r="D80" s="246"/>
      <c r="E80" s="246"/>
      <c r="F80" s="246"/>
      <c r="G80" s="1255"/>
      <c r="H80" s="1256"/>
      <c r="I80" s="1228"/>
      <c r="J80" s="1228"/>
      <c r="K80" s="1229"/>
      <c r="L80" s="1229"/>
      <c r="M80" s="1229"/>
      <c r="N80" s="1229"/>
      <c r="O80" s="1229"/>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61303</v>
      </c>
      <c r="E3" s="118"/>
      <c r="F3" s="119">
        <v>50880</v>
      </c>
      <c r="G3" s="120"/>
      <c r="H3" s="121"/>
    </row>
    <row r="4" spans="1:8" x14ac:dyDescent="0.15">
      <c r="A4" s="122"/>
      <c r="B4" s="123"/>
      <c r="C4" s="124"/>
      <c r="D4" s="125">
        <v>31832</v>
      </c>
      <c r="E4" s="126"/>
      <c r="F4" s="127">
        <v>26879</v>
      </c>
      <c r="G4" s="128"/>
      <c r="H4" s="129"/>
    </row>
    <row r="5" spans="1:8" x14ac:dyDescent="0.15">
      <c r="A5" s="110" t="s">
        <v>524</v>
      </c>
      <c r="B5" s="115"/>
      <c r="C5" s="116"/>
      <c r="D5" s="117">
        <v>56776</v>
      </c>
      <c r="E5" s="118"/>
      <c r="F5" s="119">
        <v>63956</v>
      </c>
      <c r="G5" s="120"/>
      <c r="H5" s="121"/>
    </row>
    <row r="6" spans="1:8" x14ac:dyDescent="0.15">
      <c r="A6" s="122"/>
      <c r="B6" s="123"/>
      <c r="C6" s="124"/>
      <c r="D6" s="125">
        <v>20315</v>
      </c>
      <c r="E6" s="126"/>
      <c r="F6" s="127">
        <v>29239</v>
      </c>
      <c r="G6" s="128"/>
      <c r="H6" s="129"/>
    </row>
    <row r="7" spans="1:8" x14ac:dyDescent="0.15">
      <c r="A7" s="110" t="s">
        <v>525</v>
      </c>
      <c r="B7" s="115"/>
      <c r="C7" s="116"/>
      <c r="D7" s="117">
        <v>77263</v>
      </c>
      <c r="E7" s="118"/>
      <c r="F7" s="119">
        <v>66255</v>
      </c>
      <c r="G7" s="120"/>
      <c r="H7" s="121"/>
    </row>
    <row r="8" spans="1:8" x14ac:dyDescent="0.15">
      <c r="A8" s="122"/>
      <c r="B8" s="123"/>
      <c r="C8" s="124"/>
      <c r="D8" s="125">
        <v>30944</v>
      </c>
      <c r="E8" s="126"/>
      <c r="F8" s="127">
        <v>31822</v>
      </c>
      <c r="G8" s="128"/>
      <c r="H8" s="129"/>
    </row>
    <row r="9" spans="1:8" x14ac:dyDescent="0.15">
      <c r="A9" s="110" t="s">
        <v>526</v>
      </c>
      <c r="B9" s="115"/>
      <c r="C9" s="116"/>
      <c r="D9" s="117">
        <v>48316</v>
      </c>
      <c r="E9" s="118"/>
      <c r="F9" s="119">
        <v>92247</v>
      </c>
      <c r="G9" s="120"/>
      <c r="H9" s="121"/>
    </row>
    <row r="10" spans="1:8" x14ac:dyDescent="0.15">
      <c r="A10" s="122"/>
      <c r="B10" s="123"/>
      <c r="C10" s="124"/>
      <c r="D10" s="125">
        <v>20295</v>
      </c>
      <c r="E10" s="126"/>
      <c r="F10" s="127">
        <v>37204</v>
      </c>
      <c r="G10" s="128"/>
      <c r="H10" s="129"/>
    </row>
    <row r="11" spans="1:8" x14ac:dyDescent="0.15">
      <c r="A11" s="110" t="s">
        <v>527</v>
      </c>
      <c r="B11" s="115"/>
      <c r="C11" s="116"/>
      <c r="D11" s="117">
        <v>49435</v>
      </c>
      <c r="E11" s="118"/>
      <c r="F11" s="119">
        <v>67319</v>
      </c>
      <c r="G11" s="120"/>
      <c r="H11" s="121"/>
    </row>
    <row r="12" spans="1:8" x14ac:dyDescent="0.15">
      <c r="A12" s="122"/>
      <c r="B12" s="123"/>
      <c r="C12" s="130"/>
      <c r="D12" s="125">
        <v>20829</v>
      </c>
      <c r="E12" s="126"/>
      <c r="F12" s="127">
        <v>38101</v>
      </c>
      <c r="G12" s="128"/>
      <c r="H12" s="129"/>
    </row>
    <row r="13" spans="1:8" x14ac:dyDescent="0.15">
      <c r="A13" s="110"/>
      <c r="B13" s="115"/>
      <c r="C13" s="131"/>
      <c r="D13" s="132">
        <v>58619</v>
      </c>
      <c r="E13" s="133"/>
      <c r="F13" s="134">
        <v>68131</v>
      </c>
      <c r="G13" s="135"/>
      <c r="H13" s="121"/>
    </row>
    <row r="14" spans="1:8" x14ac:dyDescent="0.15">
      <c r="A14" s="122"/>
      <c r="B14" s="123"/>
      <c r="C14" s="124"/>
      <c r="D14" s="125">
        <v>24843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4.38</v>
      </c>
      <c r="C19" s="136">
        <f>ROUND(VALUE(SUBSTITUTE(実質収支比率等に係る経年分析!G$48,"▲","-")),2)</f>
        <v>4.28</v>
      </c>
      <c r="D19" s="136">
        <f>ROUND(VALUE(SUBSTITUTE(実質収支比率等に係る経年分析!H$48,"▲","-")),2)</f>
        <v>4.1399999999999997</v>
      </c>
      <c r="E19" s="136">
        <f>ROUND(VALUE(SUBSTITUTE(実質収支比率等に係る経年分析!I$48,"▲","-")),2)</f>
        <v>4.59</v>
      </c>
      <c r="F19" s="136">
        <f>ROUND(VALUE(SUBSTITUTE(実質収支比率等に係る経年分析!J$48,"▲","-")),2)</f>
        <v>4.71</v>
      </c>
    </row>
    <row r="20" spans="1:11" x14ac:dyDescent="0.15">
      <c r="A20" s="136" t="s">
        <v>43</v>
      </c>
      <c r="B20" s="136">
        <f>ROUND(VALUE(SUBSTITUTE(実質収支比率等に係る経年分析!F$47,"▲","-")),2)</f>
        <v>21.57</v>
      </c>
      <c r="C20" s="136">
        <f>ROUND(VALUE(SUBSTITUTE(実質収支比率等に係る経年分析!G$47,"▲","-")),2)</f>
        <v>22.41</v>
      </c>
      <c r="D20" s="136">
        <f>ROUND(VALUE(SUBSTITUTE(実質収支比率等に係る経年分析!H$47,"▲","-")),2)</f>
        <v>21.7</v>
      </c>
      <c r="E20" s="136">
        <f>ROUND(VALUE(SUBSTITUTE(実質収支比率等に係る経年分析!I$47,"▲","-")),2)</f>
        <v>21.7</v>
      </c>
      <c r="F20" s="136">
        <f>ROUND(VALUE(SUBSTITUTE(実質収支比率等に係る経年分析!J$47,"▲","-")),2)</f>
        <v>21.8</v>
      </c>
    </row>
    <row r="21" spans="1:11" x14ac:dyDescent="0.15">
      <c r="A21" s="136" t="s">
        <v>44</v>
      </c>
      <c r="B21" s="136">
        <f>IF(ISNUMBER(VALUE(SUBSTITUTE(実質収支比率等に係る経年分析!F$49,"▲","-"))),ROUND(VALUE(SUBSTITUTE(実質収支比率等に係る経年分析!F$49,"▲","-")),2),NA())</f>
        <v>-1.46</v>
      </c>
      <c r="C21" s="136">
        <f>IF(ISNUMBER(VALUE(SUBSTITUTE(実質収支比率等に係る経年分析!G$49,"▲","-"))),ROUND(VALUE(SUBSTITUTE(実質収支比率等に係る経年分析!G$49,"▲","-")),2),NA())</f>
        <v>1.02</v>
      </c>
      <c r="D21" s="136">
        <f>IF(ISNUMBER(VALUE(SUBSTITUTE(実質収支比率等に係る経年分析!H$49,"▲","-"))),ROUND(VALUE(SUBSTITUTE(実質収支比率等に係る経年分析!H$49,"▲","-")),2),NA())</f>
        <v>-1.21</v>
      </c>
      <c r="E21" s="136">
        <f>IF(ISNUMBER(VALUE(SUBSTITUTE(実質収支比率等に係る経年分析!I$49,"▲","-"))),ROUND(VALUE(SUBSTITUTE(実質収支比率等に係る経年分析!I$49,"▲","-")),2),NA())</f>
        <v>0.19</v>
      </c>
      <c r="F21" s="136">
        <f>IF(ISNUMBER(VALUE(SUBSTITUTE(実質収支比率等に係る経年分析!J$49,"▲","-"))),ROUND(VALUE(SUBSTITUTE(実質収支比率等に係る経年分析!J$49,"▲","-")),2),NA())</f>
        <v>-0.01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1.1100000000000001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1.32</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2.4500000000000002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1.1100000000000001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v>
      </c>
    </row>
    <row r="33" spans="1:16" x14ac:dyDescent="0.15">
      <c r="A33" s="137" t="str">
        <f>IF(連結実質赤字比率に係る赤字・黒字の構成分析!C$37="",NA(),連結実質赤字比率に係る赤字・黒字の構成分析!C$37)</f>
        <v>宅地造成事業会計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4.53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4.1399999999999997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4.71</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9.7100000000000009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11.49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12.86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2359</v>
      </c>
      <c r="E42" s="138"/>
      <c r="F42" s="138"/>
      <c r="G42" s="138">
        <f>'実質公債費比率（分子）の構造'!L$52</f>
        <v>2372</v>
      </c>
      <c r="H42" s="138"/>
      <c r="I42" s="138"/>
      <c r="J42" s="138">
        <f>'実質公債費比率（分子）の構造'!M$52</f>
        <v>2398</v>
      </c>
      <c r="K42" s="138"/>
      <c r="L42" s="138"/>
      <c r="M42" s="138">
        <f>'実質公債費比率（分子）の構造'!N$52</f>
        <v>2274</v>
      </c>
      <c r="N42" s="138"/>
      <c r="O42" s="138"/>
      <c r="P42" s="138">
        <f>'実質公債費比率（分子）の構造'!O$52</f>
        <v>2258</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72</v>
      </c>
      <c r="C44" s="138"/>
      <c r="D44" s="138"/>
      <c r="E44" s="138">
        <f>'実質公債費比率（分子）の構造'!L$50</f>
        <v>94</v>
      </c>
      <c r="F44" s="138"/>
      <c r="G44" s="138"/>
      <c r="H44" s="138">
        <f>'実質公債費比率（分子）の構造'!M$50</f>
        <v>93</v>
      </c>
      <c r="I44" s="138"/>
      <c r="J44" s="138"/>
      <c r="K44" s="138">
        <f>'実質公債費比率（分子）の構造'!N$50</f>
        <v>79</v>
      </c>
      <c r="L44" s="138"/>
      <c r="M44" s="138"/>
      <c r="N44" s="138">
        <f>'実質公債費比率（分子）の構造'!O$50</f>
        <v>106</v>
      </c>
      <c r="O44" s="138"/>
      <c r="P44" s="138"/>
    </row>
    <row r="45" spans="1:16" x14ac:dyDescent="0.15">
      <c r="A45" s="138" t="s">
        <v>54</v>
      </c>
      <c r="B45" s="138">
        <f>'実質公債費比率（分子）の構造'!K$49</f>
        <v>45</v>
      </c>
      <c r="C45" s="138"/>
      <c r="D45" s="138"/>
      <c r="E45" s="138">
        <f>'実質公債費比率（分子）の構造'!L$49</f>
        <v>44</v>
      </c>
      <c r="F45" s="138"/>
      <c r="G45" s="138"/>
      <c r="H45" s="138">
        <f>'実質公債費比率（分子）の構造'!M$49</f>
        <v>48</v>
      </c>
      <c r="I45" s="138"/>
      <c r="J45" s="138"/>
      <c r="K45" s="138">
        <f>'実質公債費比率（分子）の構造'!N$49</f>
        <v>42</v>
      </c>
      <c r="L45" s="138"/>
      <c r="M45" s="138"/>
      <c r="N45" s="138">
        <f>'実質公債費比率（分子）の構造'!O$49</f>
        <v>22</v>
      </c>
      <c r="O45" s="138"/>
      <c r="P45" s="138"/>
    </row>
    <row r="46" spans="1:16" x14ac:dyDescent="0.15">
      <c r="A46" s="138" t="s">
        <v>55</v>
      </c>
      <c r="B46" s="138">
        <f>'実質公債費比率（分子）の構造'!K$48</f>
        <v>1183</v>
      </c>
      <c r="C46" s="138"/>
      <c r="D46" s="138"/>
      <c r="E46" s="138">
        <f>'実質公債費比率（分子）の構造'!L$48</f>
        <v>1173</v>
      </c>
      <c r="F46" s="138"/>
      <c r="G46" s="138"/>
      <c r="H46" s="138">
        <f>'実質公債費比率（分子）の構造'!M$48</f>
        <v>1185</v>
      </c>
      <c r="I46" s="138"/>
      <c r="J46" s="138"/>
      <c r="K46" s="138">
        <f>'実質公債費比率（分子）の構造'!N$48</f>
        <v>1185</v>
      </c>
      <c r="L46" s="138"/>
      <c r="M46" s="138"/>
      <c r="N46" s="138">
        <f>'実質公債費比率（分子）の構造'!O$48</f>
        <v>1173</v>
      </c>
      <c r="O46" s="138"/>
      <c r="P46" s="138"/>
    </row>
    <row r="47" spans="1:16" x14ac:dyDescent="0.15">
      <c r="A47" s="138" t="s">
        <v>56</v>
      </c>
      <c r="B47" s="138">
        <f>'実質公債費比率（分子）の構造'!K$47</f>
        <v>17</v>
      </c>
      <c r="C47" s="138"/>
      <c r="D47" s="138"/>
      <c r="E47" s="138">
        <f>'実質公債費比率（分子）の構造'!L$47</f>
        <v>17</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1865</v>
      </c>
      <c r="C49" s="138"/>
      <c r="D49" s="138"/>
      <c r="E49" s="138">
        <f>'実質公債費比率（分子）の構造'!L$45</f>
        <v>1865</v>
      </c>
      <c r="F49" s="138"/>
      <c r="G49" s="138"/>
      <c r="H49" s="138">
        <f>'実質公債費比率（分子）の構造'!M$45</f>
        <v>1832</v>
      </c>
      <c r="I49" s="138"/>
      <c r="J49" s="138"/>
      <c r="K49" s="138">
        <f>'実質公債費比率（分子）の構造'!N$45</f>
        <v>1804</v>
      </c>
      <c r="L49" s="138"/>
      <c r="M49" s="138"/>
      <c r="N49" s="138">
        <f>'実質公債費比率（分子）の構造'!O$45</f>
        <v>1781</v>
      </c>
      <c r="O49" s="138"/>
      <c r="P49" s="138"/>
    </row>
    <row r="50" spans="1:16" x14ac:dyDescent="0.15">
      <c r="A50" s="138" t="s">
        <v>59</v>
      </c>
      <c r="B50" s="138" t="e">
        <f>NA()</f>
        <v>#N/A</v>
      </c>
      <c r="C50" s="138">
        <f>IF(ISNUMBER('実質公債費比率（分子）の構造'!K$53),'実質公債費比率（分子）の構造'!K$53,NA())</f>
        <v>823</v>
      </c>
      <c r="D50" s="138" t="e">
        <f>NA()</f>
        <v>#N/A</v>
      </c>
      <c r="E50" s="138" t="e">
        <f>NA()</f>
        <v>#N/A</v>
      </c>
      <c r="F50" s="138">
        <f>IF(ISNUMBER('実質公債費比率（分子）の構造'!L$53),'実質公債費比率（分子）の構造'!L$53,NA())</f>
        <v>821</v>
      </c>
      <c r="G50" s="138" t="e">
        <f>NA()</f>
        <v>#N/A</v>
      </c>
      <c r="H50" s="138" t="e">
        <f>NA()</f>
        <v>#N/A</v>
      </c>
      <c r="I50" s="138">
        <f>IF(ISNUMBER('実質公債費比率（分子）の構造'!M$53),'実質公債費比率（分子）の構造'!M$53,NA())</f>
        <v>760</v>
      </c>
      <c r="J50" s="138" t="e">
        <f>NA()</f>
        <v>#N/A</v>
      </c>
      <c r="K50" s="138" t="e">
        <f>NA()</f>
        <v>#N/A</v>
      </c>
      <c r="L50" s="138">
        <f>IF(ISNUMBER('実質公債費比率（分子）の構造'!N$53),'実質公債費比率（分子）の構造'!N$53,NA())</f>
        <v>836</v>
      </c>
      <c r="M50" s="138" t="e">
        <f>NA()</f>
        <v>#N/A</v>
      </c>
      <c r="N50" s="138" t="e">
        <f>NA()</f>
        <v>#N/A</v>
      </c>
      <c r="O50" s="138">
        <f>IF(ISNUMBER('実質公債費比率（分子）の構造'!O$53),'実質公債費比率（分子）の構造'!O$53,NA())</f>
        <v>824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25020</v>
      </c>
      <c r="E56" s="137"/>
      <c r="F56" s="137"/>
      <c r="G56" s="137">
        <f>'将来負担比率（分子）の構造'!J$52</f>
        <v>25390</v>
      </c>
      <c r="H56" s="137"/>
      <c r="I56" s="137"/>
      <c r="J56" s="137">
        <f>'将来負担比率（分子）の構造'!K$52</f>
        <v>24820</v>
      </c>
      <c r="K56" s="137"/>
      <c r="L56" s="137"/>
      <c r="M56" s="137">
        <f>'将来負担比率（分子）の構造'!L$52</f>
        <v>24577</v>
      </c>
      <c r="N56" s="137"/>
      <c r="O56" s="137"/>
      <c r="P56" s="137">
        <f>'将来負担比率（分子）の構造'!M$52</f>
        <v>24185</v>
      </c>
    </row>
    <row r="57" spans="1:16" x14ac:dyDescent="0.15">
      <c r="A57" s="137" t="s">
        <v>36</v>
      </c>
      <c r="B57" s="137"/>
      <c r="C57" s="137"/>
      <c r="D57" s="137">
        <f>'将来負担比率（分子）の構造'!I$51</f>
        <v>4013</v>
      </c>
      <c r="E57" s="137"/>
      <c r="F57" s="137"/>
      <c r="G57" s="137">
        <f>'将来負担比率（分子）の構造'!J$51</f>
        <v>3876</v>
      </c>
      <c r="H57" s="137"/>
      <c r="I57" s="137"/>
      <c r="J57" s="137">
        <f>'将来負担比率（分子）の構造'!K$51</f>
        <v>3712</v>
      </c>
      <c r="K57" s="137"/>
      <c r="L57" s="137"/>
      <c r="M57" s="137">
        <f>'将来負担比率（分子）の構造'!L$51</f>
        <v>2848</v>
      </c>
      <c r="N57" s="137"/>
      <c r="O57" s="137"/>
      <c r="P57" s="137">
        <f>'将来負担比率（分子）の構造'!M$51</f>
        <v>3115</v>
      </c>
    </row>
    <row r="58" spans="1:16" x14ac:dyDescent="0.15">
      <c r="A58" s="137" t="s">
        <v>35</v>
      </c>
      <c r="B58" s="137"/>
      <c r="C58" s="137"/>
      <c r="D58" s="137">
        <f>'将来負担比率（分子）の構造'!I$50</f>
        <v>5920</v>
      </c>
      <c r="E58" s="137"/>
      <c r="F58" s="137"/>
      <c r="G58" s="137">
        <f>'将来負担比率（分子）の構造'!J$50</f>
        <v>5953</v>
      </c>
      <c r="H58" s="137"/>
      <c r="I58" s="137"/>
      <c r="J58" s="137">
        <f>'将来負担比率（分子）の構造'!K$50</f>
        <v>5776</v>
      </c>
      <c r="K58" s="137"/>
      <c r="L58" s="137"/>
      <c r="M58" s="137">
        <f>'将来負担比率（分子）の構造'!L$50</f>
        <v>6386</v>
      </c>
      <c r="N58" s="137"/>
      <c r="O58" s="137"/>
      <c r="P58" s="137">
        <f>'将来負担比率（分子）の構造'!M$50</f>
        <v>6467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4150</v>
      </c>
      <c r="C62" s="137"/>
      <c r="D62" s="137"/>
      <c r="E62" s="137">
        <f>'将来負担比率（分子）の構造'!J$45</f>
        <v>4122</v>
      </c>
      <c r="F62" s="137"/>
      <c r="G62" s="137"/>
      <c r="H62" s="137">
        <f>'将来負担比率（分子）の構造'!K$45</f>
        <v>3765</v>
      </c>
      <c r="I62" s="137"/>
      <c r="J62" s="137"/>
      <c r="K62" s="137">
        <f>'将来負担比率（分子）の構造'!L$45</f>
        <v>3571</v>
      </c>
      <c r="L62" s="137"/>
      <c r="M62" s="137"/>
      <c r="N62" s="137">
        <f>'将来負担比率（分子）の構造'!M$45</f>
        <v>3718</v>
      </c>
      <c r="O62" s="137"/>
      <c r="P62" s="137"/>
    </row>
    <row r="63" spans="1:16" x14ac:dyDescent="0.15">
      <c r="A63" s="137" t="s">
        <v>28</v>
      </c>
      <c r="B63" s="137">
        <f>'将来負担比率（分子）の構造'!I$44</f>
        <v>203</v>
      </c>
      <c r="C63" s="137"/>
      <c r="D63" s="137"/>
      <c r="E63" s="137">
        <f>'将来負担比率（分子）の構造'!J$44</f>
        <v>164</v>
      </c>
      <c r="F63" s="137"/>
      <c r="G63" s="137"/>
      <c r="H63" s="137">
        <f>'将来負担比率（分子）の構造'!K$44</f>
        <v>118</v>
      </c>
      <c r="I63" s="137"/>
      <c r="J63" s="137"/>
      <c r="K63" s="137">
        <f>'将来負担比率（分子）の構造'!L$44</f>
        <v>77</v>
      </c>
      <c r="L63" s="137"/>
      <c r="M63" s="137"/>
      <c r="N63" s="137">
        <f>'将来負担比率（分子）の構造'!M$44</f>
        <v>55</v>
      </c>
      <c r="O63" s="137"/>
      <c r="P63" s="137"/>
    </row>
    <row r="64" spans="1:16" x14ac:dyDescent="0.15">
      <c r="A64" s="137" t="s">
        <v>27</v>
      </c>
      <c r="B64" s="137">
        <f>'将来負担比率（分子）の構造'!I$43</f>
        <v>17614</v>
      </c>
      <c r="C64" s="137"/>
      <c r="D64" s="137"/>
      <c r="E64" s="137">
        <f>'将来負担比率（分子）の構造'!J$43</f>
        <v>17216</v>
      </c>
      <c r="F64" s="137"/>
      <c r="G64" s="137"/>
      <c r="H64" s="137">
        <f>'将来負担比率（分子）の構造'!K$43</f>
        <v>16908</v>
      </c>
      <c r="I64" s="137"/>
      <c r="J64" s="137"/>
      <c r="K64" s="137">
        <f>'将来負担比率（分子）の構造'!L$43</f>
        <v>16444</v>
      </c>
      <c r="L64" s="137"/>
      <c r="M64" s="137"/>
      <c r="N64" s="137">
        <f>'将来負担比率（分子）の構造'!M$43</f>
        <v>16021</v>
      </c>
      <c r="O64" s="137"/>
      <c r="P64" s="137"/>
    </row>
    <row r="65" spans="1:16" x14ac:dyDescent="0.15">
      <c r="A65" s="137" t="s">
        <v>26</v>
      </c>
      <c r="B65" s="137">
        <f>'将来負担比率（分子）の構造'!I$42</f>
        <v>519</v>
      </c>
      <c r="C65" s="137"/>
      <c r="D65" s="137"/>
      <c r="E65" s="137">
        <f>'将来負担比率（分子）の構造'!J$42</f>
        <v>462</v>
      </c>
      <c r="F65" s="137"/>
      <c r="G65" s="137"/>
      <c r="H65" s="137">
        <f>'将来負担比率（分子）の構造'!K$42</f>
        <v>378</v>
      </c>
      <c r="I65" s="137"/>
      <c r="J65" s="137"/>
      <c r="K65" s="137">
        <f>'将来負担比率（分子）の構造'!L$42</f>
        <v>306</v>
      </c>
      <c r="L65" s="137"/>
      <c r="M65" s="137"/>
      <c r="N65" s="137">
        <f>'将来負担比率（分子）の構造'!M$42</f>
        <v>277</v>
      </c>
      <c r="O65" s="137"/>
      <c r="P65" s="137"/>
    </row>
    <row r="66" spans="1:16" x14ac:dyDescent="0.15">
      <c r="A66" s="137" t="s">
        <v>25</v>
      </c>
      <c r="B66" s="137">
        <f>'将来負担比率（分子）の構造'!I$41</f>
        <v>16111</v>
      </c>
      <c r="C66" s="137"/>
      <c r="D66" s="137"/>
      <c r="E66" s="137">
        <f>'将来負担比率（分子）の構造'!J$41</f>
        <v>16071</v>
      </c>
      <c r="F66" s="137"/>
      <c r="G66" s="137"/>
      <c r="H66" s="137">
        <f>'将来負担比率（分子）の構造'!K$41</f>
        <v>17026</v>
      </c>
      <c r="I66" s="137"/>
      <c r="J66" s="137"/>
      <c r="K66" s="137">
        <f>'将来負担比率（分子）の構造'!L$41</f>
        <v>17279</v>
      </c>
      <c r="L66" s="137"/>
      <c r="M66" s="137"/>
      <c r="N66" s="137">
        <f>'将来負担比率（分子）の構造'!M$41</f>
        <v>17003</v>
      </c>
      <c r="O66" s="137"/>
      <c r="P66" s="137"/>
    </row>
    <row r="67" spans="1:16" x14ac:dyDescent="0.15">
      <c r="A67" s="137" t="s">
        <v>63</v>
      </c>
      <c r="B67" s="137" t="e">
        <f>NA()</f>
        <v>#N/A</v>
      </c>
      <c r="C67" s="137">
        <f>IF(ISNUMBER('将来負担比率（分子）の構造'!I$53), IF('将来負担比率（分子）の構造'!I$53 &lt; 0, 0, '将来負担比率（分子）の構造'!I$53), NA())</f>
        <v>3674</v>
      </c>
      <c r="D67" s="137" t="e">
        <f>NA()</f>
        <v>#N/A</v>
      </c>
      <c r="E67" s="137" t="e">
        <f>NA()</f>
        <v>#N/A</v>
      </c>
      <c r="F67" s="137">
        <f>IF(ISNUMBER('将来負担比率（分子）の構造'!J$53), IF('将来負担比率（分子）の構造'!J$53 &lt; 0, 0, '将来負担比率（分子）の構造'!J$53), NA())</f>
        <v>2816</v>
      </c>
      <c r="G67" s="137" t="e">
        <f>NA()</f>
        <v>#N/A</v>
      </c>
      <c r="H67" s="137" t="e">
        <f>NA()</f>
        <v>#N/A</v>
      </c>
      <c r="I67" s="137">
        <f>IF(ISNUMBER('将来負担比率（分子）の構造'!K$53), IF('将来負担比率（分子）の構造'!K$53 &lt; 0, 0, '将来負担比率（分子）の構造'!K$53), NA())</f>
        <v>3887</v>
      </c>
      <c r="J67" s="137" t="e">
        <f>NA()</f>
        <v>#N/A</v>
      </c>
      <c r="K67" s="137" t="e">
        <f>NA()</f>
        <v>#N/A</v>
      </c>
      <c r="L67" s="137">
        <f>IF(ISNUMBER('将来負担比率（分子）の構造'!L$53), IF('将来負担比率（分子）の構造'!L$53 &lt; 0, 0, '将来負担比率（分子）の構造'!L$53), NA())</f>
        <v>3867</v>
      </c>
      <c r="M67" s="137" t="e">
        <f>NA()</f>
        <v>#N/A</v>
      </c>
      <c r="N67" s="137" t="e">
        <f>NA()</f>
        <v>#N/A</v>
      </c>
      <c r="O67" s="137">
        <f>IF(ISNUMBER('将来負担比率（分子）の構造'!M$53), IF('将来負担比率（分子）の構造'!M$53 &lt; 0, 0, '将来負担比率（分子）の構造'!M$53), NA())</f>
        <v>3308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6193078</v>
      </c>
      <c r="S5" s="615"/>
      <c r="T5" s="615"/>
      <c r="U5" s="615"/>
      <c r="V5" s="615"/>
      <c r="W5" s="615"/>
      <c r="X5" s="615"/>
      <c r="Y5" s="616"/>
      <c r="Z5" s="617">
        <v>28.4</v>
      </c>
      <c r="AA5" s="617"/>
      <c r="AB5" s="617"/>
      <c r="AC5" s="617"/>
      <c r="AD5" s="618">
        <v>5950584</v>
      </c>
      <c r="AE5" s="618"/>
      <c r="AF5" s="618"/>
      <c r="AG5" s="618"/>
      <c r="AH5" s="618"/>
      <c r="AI5" s="618"/>
      <c r="AJ5" s="618"/>
      <c r="AK5" s="618"/>
      <c r="AL5" s="619">
        <v>51.9</v>
      </c>
      <c r="AM5" s="620"/>
      <c r="AN5" s="620"/>
      <c r="AO5" s="621"/>
      <c r="AP5" s="611" t="s">
        <v>210</v>
      </c>
      <c r="AQ5" s="612"/>
      <c r="AR5" s="612"/>
      <c r="AS5" s="612"/>
      <c r="AT5" s="612"/>
      <c r="AU5" s="612"/>
      <c r="AV5" s="612"/>
      <c r="AW5" s="612"/>
      <c r="AX5" s="612"/>
      <c r="AY5" s="612"/>
      <c r="AZ5" s="612"/>
      <c r="BA5" s="612"/>
      <c r="BB5" s="612"/>
      <c r="BC5" s="612"/>
      <c r="BD5" s="612"/>
      <c r="BE5" s="612"/>
      <c r="BF5" s="613"/>
      <c r="BG5" s="625">
        <v>5941969</v>
      </c>
      <c r="BH5" s="626"/>
      <c r="BI5" s="626"/>
      <c r="BJ5" s="626"/>
      <c r="BK5" s="626"/>
      <c r="BL5" s="626"/>
      <c r="BM5" s="626"/>
      <c r="BN5" s="627"/>
      <c r="BO5" s="628">
        <v>95.9</v>
      </c>
      <c r="BP5" s="628"/>
      <c r="BQ5" s="628"/>
      <c r="BR5" s="628"/>
      <c r="BS5" s="629">
        <v>97723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192735</v>
      </c>
      <c r="S6" s="626"/>
      <c r="T6" s="626"/>
      <c r="U6" s="626"/>
      <c r="V6" s="626"/>
      <c r="W6" s="626"/>
      <c r="X6" s="626"/>
      <c r="Y6" s="627"/>
      <c r="Z6" s="628">
        <v>0.9</v>
      </c>
      <c r="AA6" s="628"/>
      <c r="AB6" s="628"/>
      <c r="AC6" s="628"/>
      <c r="AD6" s="629">
        <v>192735</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5941969</v>
      </c>
      <c r="BH6" s="626"/>
      <c r="BI6" s="626"/>
      <c r="BJ6" s="626"/>
      <c r="BK6" s="626"/>
      <c r="BL6" s="626"/>
      <c r="BM6" s="626"/>
      <c r="BN6" s="627"/>
      <c r="BO6" s="628">
        <v>95.9</v>
      </c>
      <c r="BP6" s="628"/>
      <c r="BQ6" s="628"/>
      <c r="BR6" s="628"/>
      <c r="BS6" s="629">
        <v>97723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216880</v>
      </c>
      <c r="CS6" s="626"/>
      <c r="CT6" s="626"/>
      <c r="CU6" s="626"/>
      <c r="CV6" s="626"/>
      <c r="CW6" s="626"/>
      <c r="CX6" s="626"/>
      <c r="CY6" s="627"/>
      <c r="CZ6" s="628">
        <v>1</v>
      </c>
      <c r="DA6" s="628"/>
      <c r="DB6" s="628"/>
      <c r="DC6" s="628"/>
      <c r="DD6" s="634">
        <v>141</v>
      </c>
      <c r="DE6" s="626"/>
      <c r="DF6" s="626"/>
      <c r="DG6" s="626"/>
      <c r="DH6" s="626"/>
      <c r="DI6" s="626"/>
      <c r="DJ6" s="626"/>
      <c r="DK6" s="626"/>
      <c r="DL6" s="626"/>
      <c r="DM6" s="626"/>
      <c r="DN6" s="626"/>
      <c r="DO6" s="626"/>
      <c r="DP6" s="627"/>
      <c r="DQ6" s="634">
        <v>216880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6164</v>
      </c>
      <c r="S7" s="626"/>
      <c r="T7" s="626"/>
      <c r="U7" s="626"/>
      <c r="V7" s="626"/>
      <c r="W7" s="626"/>
      <c r="X7" s="626"/>
      <c r="Y7" s="627"/>
      <c r="Z7" s="628">
        <v>0</v>
      </c>
      <c r="AA7" s="628"/>
      <c r="AB7" s="628"/>
      <c r="AC7" s="628"/>
      <c r="AD7" s="629">
        <v>6164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2913332</v>
      </c>
      <c r="BH7" s="626"/>
      <c r="BI7" s="626"/>
      <c r="BJ7" s="626"/>
      <c r="BK7" s="626"/>
      <c r="BL7" s="626"/>
      <c r="BM7" s="626"/>
      <c r="BN7" s="627"/>
      <c r="BO7" s="628">
        <v>47</v>
      </c>
      <c r="BP7" s="628"/>
      <c r="BQ7" s="628"/>
      <c r="BR7" s="628"/>
      <c r="BS7" s="629">
        <v>97723</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2435619</v>
      </c>
      <c r="CS7" s="626"/>
      <c r="CT7" s="626"/>
      <c r="CU7" s="626"/>
      <c r="CV7" s="626"/>
      <c r="CW7" s="626"/>
      <c r="CX7" s="626"/>
      <c r="CY7" s="627"/>
      <c r="CZ7" s="628">
        <v>11.5</v>
      </c>
      <c r="DA7" s="628"/>
      <c r="DB7" s="628"/>
      <c r="DC7" s="628"/>
      <c r="DD7" s="634">
        <v>90617</v>
      </c>
      <c r="DE7" s="626"/>
      <c r="DF7" s="626"/>
      <c r="DG7" s="626"/>
      <c r="DH7" s="626"/>
      <c r="DI7" s="626"/>
      <c r="DJ7" s="626"/>
      <c r="DK7" s="626"/>
      <c r="DL7" s="626"/>
      <c r="DM7" s="626"/>
      <c r="DN7" s="626"/>
      <c r="DO7" s="626"/>
      <c r="DP7" s="627"/>
      <c r="DQ7" s="634">
        <v>1982621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18951</v>
      </c>
      <c r="S8" s="626"/>
      <c r="T8" s="626"/>
      <c r="U8" s="626"/>
      <c r="V8" s="626"/>
      <c r="W8" s="626"/>
      <c r="X8" s="626"/>
      <c r="Y8" s="627"/>
      <c r="Z8" s="628">
        <v>0.1</v>
      </c>
      <c r="AA8" s="628"/>
      <c r="AB8" s="628"/>
      <c r="AC8" s="628"/>
      <c r="AD8" s="629">
        <v>18951</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90283</v>
      </c>
      <c r="BH8" s="626"/>
      <c r="BI8" s="626"/>
      <c r="BJ8" s="626"/>
      <c r="BK8" s="626"/>
      <c r="BL8" s="626"/>
      <c r="BM8" s="626"/>
      <c r="BN8" s="627"/>
      <c r="BO8" s="628">
        <v>1.5</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7034762</v>
      </c>
      <c r="CS8" s="626"/>
      <c r="CT8" s="626"/>
      <c r="CU8" s="626"/>
      <c r="CV8" s="626"/>
      <c r="CW8" s="626"/>
      <c r="CX8" s="626"/>
      <c r="CY8" s="627"/>
      <c r="CZ8" s="628">
        <v>33.299999999999997</v>
      </c>
      <c r="DA8" s="628"/>
      <c r="DB8" s="628"/>
      <c r="DC8" s="628"/>
      <c r="DD8" s="634">
        <v>282584</v>
      </c>
      <c r="DE8" s="626"/>
      <c r="DF8" s="626"/>
      <c r="DG8" s="626"/>
      <c r="DH8" s="626"/>
      <c r="DI8" s="626"/>
      <c r="DJ8" s="626"/>
      <c r="DK8" s="626"/>
      <c r="DL8" s="626"/>
      <c r="DM8" s="626"/>
      <c r="DN8" s="626"/>
      <c r="DO8" s="626"/>
      <c r="DP8" s="627"/>
      <c r="DQ8" s="634">
        <v>3703763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11019</v>
      </c>
      <c r="S9" s="626"/>
      <c r="T9" s="626"/>
      <c r="U9" s="626"/>
      <c r="V9" s="626"/>
      <c r="W9" s="626"/>
      <c r="X9" s="626"/>
      <c r="Y9" s="627"/>
      <c r="Z9" s="628">
        <v>0.1</v>
      </c>
      <c r="AA9" s="628"/>
      <c r="AB9" s="628"/>
      <c r="AC9" s="628"/>
      <c r="AD9" s="629">
        <v>11019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2230515</v>
      </c>
      <c r="BH9" s="626"/>
      <c r="BI9" s="626"/>
      <c r="BJ9" s="626"/>
      <c r="BK9" s="626"/>
      <c r="BL9" s="626"/>
      <c r="BM9" s="626"/>
      <c r="BN9" s="627"/>
      <c r="BO9" s="628">
        <v>36</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1223263</v>
      </c>
      <c r="CS9" s="626"/>
      <c r="CT9" s="626"/>
      <c r="CU9" s="626"/>
      <c r="CV9" s="626"/>
      <c r="CW9" s="626"/>
      <c r="CX9" s="626"/>
      <c r="CY9" s="627"/>
      <c r="CZ9" s="628">
        <v>5.8</v>
      </c>
      <c r="DA9" s="628"/>
      <c r="DB9" s="628"/>
      <c r="DC9" s="628"/>
      <c r="DD9" s="634">
        <v>56516</v>
      </c>
      <c r="DE9" s="626"/>
      <c r="DF9" s="626"/>
      <c r="DG9" s="626"/>
      <c r="DH9" s="626"/>
      <c r="DI9" s="626"/>
      <c r="DJ9" s="626"/>
      <c r="DK9" s="626"/>
      <c r="DL9" s="626"/>
      <c r="DM9" s="626"/>
      <c r="DN9" s="626"/>
      <c r="DO9" s="626"/>
      <c r="DP9" s="627"/>
      <c r="DQ9" s="634">
        <v>938663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916780</v>
      </c>
      <c r="S10" s="626"/>
      <c r="T10" s="626"/>
      <c r="U10" s="626"/>
      <c r="V10" s="626"/>
      <c r="W10" s="626"/>
      <c r="X10" s="626"/>
      <c r="Y10" s="627"/>
      <c r="Z10" s="628">
        <v>4.2</v>
      </c>
      <c r="AA10" s="628"/>
      <c r="AB10" s="628"/>
      <c r="AC10" s="628"/>
      <c r="AD10" s="629">
        <v>916780</v>
      </c>
      <c r="AE10" s="629"/>
      <c r="AF10" s="629"/>
      <c r="AG10" s="629"/>
      <c r="AH10" s="629"/>
      <c r="AI10" s="629"/>
      <c r="AJ10" s="629"/>
      <c r="AK10" s="629"/>
      <c r="AL10" s="630">
        <v>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147324</v>
      </c>
      <c r="BH10" s="626"/>
      <c r="BI10" s="626"/>
      <c r="BJ10" s="626"/>
      <c r="BK10" s="626"/>
      <c r="BL10" s="626"/>
      <c r="BM10" s="626"/>
      <c r="BN10" s="627"/>
      <c r="BO10" s="628">
        <v>2.4</v>
      </c>
      <c r="BP10" s="628"/>
      <c r="BQ10" s="628"/>
      <c r="BR10" s="628"/>
      <c r="BS10" s="634">
        <v>13347</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168673</v>
      </c>
      <c r="CS10" s="626"/>
      <c r="CT10" s="626"/>
      <c r="CU10" s="626"/>
      <c r="CV10" s="626"/>
      <c r="CW10" s="626"/>
      <c r="CX10" s="626"/>
      <c r="CY10" s="627"/>
      <c r="CZ10" s="628">
        <v>0.8</v>
      </c>
      <c r="DA10" s="628"/>
      <c r="DB10" s="628"/>
      <c r="DC10" s="628"/>
      <c r="DD10" s="634" t="s">
        <v>222</v>
      </c>
      <c r="DE10" s="626"/>
      <c r="DF10" s="626"/>
      <c r="DG10" s="626"/>
      <c r="DH10" s="626"/>
      <c r="DI10" s="626"/>
      <c r="DJ10" s="626"/>
      <c r="DK10" s="626"/>
      <c r="DL10" s="626"/>
      <c r="DM10" s="626"/>
      <c r="DN10" s="626"/>
      <c r="DO10" s="626"/>
      <c r="DP10" s="627"/>
      <c r="DQ10" s="634">
        <v>46285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4747</v>
      </c>
      <c r="S11" s="626"/>
      <c r="T11" s="626"/>
      <c r="U11" s="626"/>
      <c r="V11" s="626"/>
      <c r="W11" s="626"/>
      <c r="X11" s="626"/>
      <c r="Y11" s="627"/>
      <c r="Z11" s="628">
        <v>0</v>
      </c>
      <c r="AA11" s="628"/>
      <c r="AB11" s="628"/>
      <c r="AC11" s="628"/>
      <c r="AD11" s="629">
        <v>4747</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445210</v>
      </c>
      <c r="BH11" s="626"/>
      <c r="BI11" s="626"/>
      <c r="BJ11" s="626"/>
      <c r="BK11" s="626"/>
      <c r="BL11" s="626"/>
      <c r="BM11" s="626"/>
      <c r="BN11" s="627"/>
      <c r="BO11" s="628">
        <v>7.2</v>
      </c>
      <c r="BP11" s="628"/>
      <c r="BQ11" s="628"/>
      <c r="BR11" s="628"/>
      <c r="BS11" s="634">
        <v>84376</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781093</v>
      </c>
      <c r="CS11" s="626"/>
      <c r="CT11" s="626"/>
      <c r="CU11" s="626"/>
      <c r="CV11" s="626"/>
      <c r="CW11" s="626"/>
      <c r="CX11" s="626"/>
      <c r="CY11" s="627"/>
      <c r="CZ11" s="628">
        <v>3.7</v>
      </c>
      <c r="DA11" s="628"/>
      <c r="DB11" s="628"/>
      <c r="DC11" s="628"/>
      <c r="DD11" s="634">
        <v>409476</v>
      </c>
      <c r="DE11" s="626"/>
      <c r="DF11" s="626"/>
      <c r="DG11" s="626"/>
      <c r="DH11" s="626"/>
      <c r="DI11" s="626"/>
      <c r="DJ11" s="626"/>
      <c r="DK11" s="626"/>
      <c r="DL11" s="626"/>
      <c r="DM11" s="626"/>
      <c r="DN11" s="626"/>
      <c r="DO11" s="626"/>
      <c r="DP11" s="627"/>
      <c r="DQ11" s="634">
        <v>388723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2552792</v>
      </c>
      <c r="BH12" s="626"/>
      <c r="BI12" s="626"/>
      <c r="BJ12" s="626"/>
      <c r="BK12" s="626"/>
      <c r="BL12" s="626"/>
      <c r="BM12" s="626"/>
      <c r="BN12" s="627"/>
      <c r="BO12" s="628">
        <v>41.2</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1364218</v>
      </c>
      <c r="CS12" s="626"/>
      <c r="CT12" s="626"/>
      <c r="CU12" s="626"/>
      <c r="CV12" s="626"/>
      <c r="CW12" s="626"/>
      <c r="CX12" s="626"/>
      <c r="CY12" s="627"/>
      <c r="CZ12" s="628">
        <v>6.5</v>
      </c>
      <c r="DA12" s="628"/>
      <c r="DB12" s="628"/>
      <c r="DC12" s="628"/>
      <c r="DD12" s="634">
        <v>36708</v>
      </c>
      <c r="DE12" s="626"/>
      <c r="DF12" s="626"/>
      <c r="DG12" s="626"/>
      <c r="DH12" s="626"/>
      <c r="DI12" s="626"/>
      <c r="DJ12" s="626"/>
      <c r="DK12" s="626"/>
      <c r="DL12" s="626"/>
      <c r="DM12" s="626"/>
      <c r="DN12" s="626"/>
      <c r="DO12" s="626"/>
      <c r="DP12" s="627"/>
      <c r="DQ12" s="634">
        <v>317779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34579</v>
      </c>
      <c r="S13" s="626"/>
      <c r="T13" s="626"/>
      <c r="U13" s="626"/>
      <c r="V13" s="626"/>
      <c r="W13" s="626"/>
      <c r="X13" s="626"/>
      <c r="Y13" s="627"/>
      <c r="Z13" s="628">
        <v>0.2</v>
      </c>
      <c r="AA13" s="628"/>
      <c r="AB13" s="628"/>
      <c r="AC13" s="628"/>
      <c r="AD13" s="629">
        <v>34579</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2536051</v>
      </c>
      <c r="BH13" s="626"/>
      <c r="BI13" s="626"/>
      <c r="BJ13" s="626"/>
      <c r="BK13" s="626"/>
      <c r="BL13" s="626"/>
      <c r="BM13" s="626"/>
      <c r="BN13" s="627"/>
      <c r="BO13" s="628">
        <v>40.9</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2705363</v>
      </c>
      <c r="CS13" s="626"/>
      <c r="CT13" s="626"/>
      <c r="CU13" s="626"/>
      <c r="CV13" s="626"/>
      <c r="CW13" s="626"/>
      <c r="CX13" s="626"/>
      <c r="CY13" s="627"/>
      <c r="CZ13" s="628">
        <v>12.8</v>
      </c>
      <c r="DA13" s="628"/>
      <c r="DB13" s="628"/>
      <c r="DC13" s="628"/>
      <c r="DD13" s="634">
        <v>1088749</v>
      </c>
      <c r="DE13" s="626"/>
      <c r="DF13" s="626"/>
      <c r="DG13" s="626"/>
      <c r="DH13" s="626"/>
      <c r="DI13" s="626"/>
      <c r="DJ13" s="626"/>
      <c r="DK13" s="626"/>
      <c r="DL13" s="626"/>
      <c r="DM13" s="626"/>
      <c r="DN13" s="626"/>
      <c r="DO13" s="626"/>
      <c r="DP13" s="627"/>
      <c r="DQ13" s="634">
        <v>1760242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167085</v>
      </c>
      <c r="BH14" s="626"/>
      <c r="BI14" s="626"/>
      <c r="BJ14" s="626"/>
      <c r="BK14" s="626"/>
      <c r="BL14" s="626"/>
      <c r="BM14" s="626"/>
      <c r="BN14" s="627"/>
      <c r="BO14" s="628">
        <v>2.7</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1023095</v>
      </c>
      <c r="CS14" s="626"/>
      <c r="CT14" s="626"/>
      <c r="CU14" s="626"/>
      <c r="CV14" s="626"/>
      <c r="CW14" s="626"/>
      <c r="CX14" s="626"/>
      <c r="CY14" s="627"/>
      <c r="CZ14" s="628">
        <v>4.8</v>
      </c>
      <c r="DA14" s="628"/>
      <c r="DB14" s="628"/>
      <c r="DC14" s="628"/>
      <c r="DD14" s="634">
        <v>205679</v>
      </c>
      <c r="DE14" s="626"/>
      <c r="DF14" s="626"/>
      <c r="DG14" s="626"/>
      <c r="DH14" s="626"/>
      <c r="DI14" s="626"/>
      <c r="DJ14" s="626"/>
      <c r="DK14" s="626"/>
      <c r="DL14" s="626"/>
      <c r="DM14" s="626"/>
      <c r="DN14" s="626"/>
      <c r="DO14" s="626"/>
      <c r="DP14" s="627"/>
      <c r="DQ14" s="634">
        <v>567392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26614</v>
      </c>
      <c r="S15" s="626"/>
      <c r="T15" s="626"/>
      <c r="U15" s="626"/>
      <c r="V15" s="626"/>
      <c r="W15" s="626"/>
      <c r="X15" s="626"/>
      <c r="Y15" s="627"/>
      <c r="Z15" s="628">
        <v>0.1</v>
      </c>
      <c r="AA15" s="628"/>
      <c r="AB15" s="628"/>
      <c r="AC15" s="628"/>
      <c r="AD15" s="629">
        <v>26614</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308760</v>
      </c>
      <c r="BH15" s="626"/>
      <c r="BI15" s="626"/>
      <c r="BJ15" s="626"/>
      <c r="BK15" s="626"/>
      <c r="BL15" s="626"/>
      <c r="BM15" s="626"/>
      <c r="BN15" s="627"/>
      <c r="BO15" s="628">
        <v>5</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2400775</v>
      </c>
      <c r="CS15" s="626"/>
      <c r="CT15" s="626"/>
      <c r="CU15" s="626"/>
      <c r="CV15" s="626"/>
      <c r="CW15" s="626"/>
      <c r="CX15" s="626"/>
      <c r="CY15" s="627"/>
      <c r="CZ15" s="628">
        <v>11.4</v>
      </c>
      <c r="DA15" s="628"/>
      <c r="DB15" s="628"/>
      <c r="DC15" s="628"/>
      <c r="DD15" s="634">
        <v>368905</v>
      </c>
      <c r="DE15" s="626"/>
      <c r="DF15" s="626"/>
      <c r="DG15" s="626"/>
      <c r="DH15" s="626"/>
      <c r="DI15" s="626"/>
      <c r="DJ15" s="626"/>
      <c r="DK15" s="626"/>
      <c r="DL15" s="626"/>
      <c r="DM15" s="626"/>
      <c r="DN15" s="626"/>
      <c r="DO15" s="626"/>
      <c r="DP15" s="627"/>
      <c r="DQ15" s="634">
        <v>1699670</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4753298</v>
      </c>
      <c r="S16" s="626"/>
      <c r="T16" s="626"/>
      <c r="U16" s="626"/>
      <c r="V16" s="626"/>
      <c r="W16" s="626"/>
      <c r="X16" s="626"/>
      <c r="Y16" s="627"/>
      <c r="Z16" s="628">
        <v>21.8</v>
      </c>
      <c r="AA16" s="628"/>
      <c r="AB16" s="628"/>
      <c r="AC16" s="628"/>
      <c r="AD16" s="629">
        <v>4285990</v>
      </c>
      <c r="AE16" s="629"/>
      <c r="AF16" s="629"/>
      <c r="AG16" s="629"/>
      <c r="AH16" s="629"/>
      <c r="AI16" s="629"/>
      <c r="AJ16" s="629"/>
      <c r="AK16" s="629"/>
      <c r="AL16" s="630">
        <v>37.4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222</v>
      </c>
      <c r="CS16" s="626"/>
      <c r="CT16" s="626"/>
      <c r="CU16" s="626"/>
      <c r="CV16" s="626"/>
      <c r="CW16" s="626"/>
      <c r="CX16" s="626"/>
      <c r="CY16" s="627"/>
      <c r="CZ16" s="628" t="s">
        <v>222</v>
      </c>
      <c r="DA16" s="628"/>
      <c r="DB16" s="628"/>
      <c r="DC16" s="628"/>
      <c r="DD16" s="634" t="s">
        <v>222</v>
      </c>
      <c r="DE16" s="626"/>
      <c r="DF16" s="626"/>
      <c r="DG16" s="626"/>
      <c r="DH16" s="626"/>
      <c r="DI16" s="626"/>
      <c r="DJ16" s="626"/>
      <c r="DK16" s="626"/>
      <c r="DL16" s="626"/>
      <c r="DM16" s="626"/>
      <c r="DN16" s="626"/>
      <c r="DO16" s="626"/>
      <c r="DP16" s="627"/>
      <c r="DQ16" s="634" t="s">
        <v>222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4285990</v>
      </c>
      <c r="S17" s="626"/>
      <c r="T17" s="626"/>
      <c r="U17" s="626"/>
      <c r="V17" s="626"/>
      <c r="W17" s="626"/>
      <c r="X17" s="626"/>
      <c r="Y17" s="627"/>
      <c r="Z17" s="628">
        <v>19.7</v>
      </c>
      <c r="AA17" s="628"/>
      <c r="AB17" s="628"/>
      <c r="AC17" s="628"/>
      <c r="AD17" s="629">
        <v>4285990</v>
      </c>
      <c r="AE17" s="629"/>
      <c r="AF17" s="629"/>
      <c r="AG17" s="629"/>
      <c r="AH17" s="629"/>
      <c r="AI17" s="629"/>
      <c r="AJ17" s="629"/>
      <c r="AK17" s="629"/>
      <c r="AL17" s="630">
        <v>37.4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1769485</v>
      </c>
      <c r="CS17" s="626"/>
      <c r="CT17" s="626"/>
      <c r="CU17" s="626"/>
      <c r="CV17" s="626"/>
      <c r="CW17" s="626"/>
      <c r="CX17" s="626"/>
      <c r="CY17" s="627"/>
      <c r="CZ17" s="628">
        <v>8.4</v>
      </c>
      <c r="DA17" s="628"/>
      <c r="DB17" s="628"/>
      <c r="DC17" s="628"/>
      <c r="DD17" s="634" t="s">
        <v>222</v>
      </c>
      <c r="DE17" s="626"/>
      <c r="DF17" s="626"/>
      <c r="DG17" s="626"/>
      <c r="DH17" s="626"/>
      <c r="DI17" s="626"/>
      <c r="DJ17" s="626"/>
      <c r="DK17" s="626"/>
      <c r="DL17" s="626"/>
      <c r="DM17" s="626"/>
      <c r="DN17" s="626"/>
      <c r="DO17" s="626"/>
      <c r="DP17" s="627"/>
      <c r="DQ17" s="634">
        <v>1685597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467258</v>
      </c>
      <c r="S18" s="626"/>
      <c r="T18" s="626"/>
      <c r="U18" s="626"/>
      <c r="V18" s="626"/>
      <c r="W18" s="626"/>
      <c r="X18" s="626"/>
      <c r="Y18" s="627"/>
      <c r="Z18" s="628">
        <v>2.1</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50</v>
      </c>
      <c r="S19" s="626"/>
      <c r="T19" s="626"/>
      <c r="U19" s="626"/>
      <c r="V19" s="626"/>
      <c r="W19" s="626"/>
      <c r="X19" s="626"/>
      <c r="Y19" s="627"/>
      <c r="Z19" s="628">
        <v>0</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251109</v>
      </c>
      <c r="BH19" s="626"/>
      <c r="BI19" s="626"/>
      <c r="BJ19" s="626"/>
      <c r="BK19" s="626"/>
      <c r="BL19" s="626"/>
      <c r="BM19" s="626"/>
      <c r="BN19" s="627"/>
      <c r="BO19" s="628">
        <v>4.0999999999999996</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12157965</v>
      </c>
      <c r="S20" s="626"/>
      <c r="T20" s="626"/>
      <c r="U20" s="626"/>
      <c r="V20" s="626"/>
      <c r="W20" s="626"/>
      <c r="X20" s="626"/>
      <c r="Y20" s="627"/>
      <c r="Z20" s="628">
        <v>55.8</v>
      </c>
      <c r="AA20" s="628"/>
      <c r="AB20" s="628"/>
      <c r="AC20" s="628"/>
      <c r="AD20" s="629">
        <v>11448163</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251109</v>
      </c>
      <c r="BH20" s="626"/>
      <c r="BI20" s="626"/>
      <c r="BJ20" s="626"/>
      <c r="BK20" s="626"/>
      <c r="BL20" s="626"/>
      <c r="BM20" s="626"/>
      <c r="BN20" s="627"/>
      <c r="BO20" s="628">
        <v>4.0999999999999996</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21123226</v>
      </c>
      <c r="CS20" s="626"/>
      <c r="CT20" s="626"/>
      <c r="CU20" s="626"/>
      <c r="CV20" s="626"/>
      <c r="CW20" s="626"/>
      <c r="CX20" s="626"/>
      <c r="CY20" s="627"/>
      <c r="CZ20" s="628">
        <v>100</v>
      </c>
      <c r="DA20" s="628"/>
      <c r="DB20" s="628"/>
      <c r="DC20" s="628"/>
      <c r="DD20" s="634">
        <v>2539375</v>
      </c>
      <c r="DE20" s="626"/>
      <c r="DF20" s="626"/>
      <c r="DG20" s="626"/>
      <c r="DH20" s="626"/>
      <c r="DI20" s="626"/>
      <c r="DJ20" s="626"/>
      <c r="DK20" s="626"/>
      <c r="DL20" s="626"/>
      <c r="DM20" s="626"/>
      <c r="DN20" s="626"/>
      <c r="DO20" s="626"/>
      <c r="DP20" s="627"/>
      <c r="DQ20" s="634">
        <v>13307615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8150</v>
      </c>
      <c r="S21" s="626"/>
      <c r="T21" s="626"/>
      <c r="U21" s="626"/>
      <c r="V21" s="626"/>
      <c r="W21" s="626"/>
      <c r="X21" s="626"/>
      <c r="Y21" s="627"/>
      <c r="Z21" s="628">
        <v>0</v>
      </c>
      <c r="AA21" s="628"/>
      <c r="AB21" s="628"/>
      <c r="AC21" s="628"/>
      <c r="AD21" s="629">
        <v>8150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8615</v>
      </c>
      <c r="BH21" s="626"/>
      <c r="BI21" s="626"/>
      <c r="BJ21" s="626"/>
      <c r="BK21" s="626"/>
      <c r="BL21" s="626"/>
      <c r="BM21" s="626"/>
      <c r="BN21" s="627"/>
      <c r="BO21" s="628">
        <v>0.1</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539579</v>
      </c>
      <c r="S22" s="626"/>
      <c r="T22" s="626"/>
      <c r="U22" s="626"/>
      <c r="V22" s="626"/>
      <c r="W22" s="626"/>
      <c r="X22" s="626"/>
      <c r="Y22" s="627"/>
      <c r="Z22" s="628">
        <v>2.5</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457472</v>
      </c>
      <c r="S23" s="626"/>
      <c r="T23" s="626"/>
      <c r="U23" s="626"/>
      <c r="V23" s="626"/>
      <c r="W23" s="626"/>
      <c r="X23" s="626"/>
      <c r="Y23" s="627"/>
      <c r="Z23" s="628">
        <v>2.1</v>
      </c>
      <c r="AA23" s="628"/>
      <c r="AB23" s="628"/>
      <c r="AC23" s="628"/>
      <c r="AD23" s="629">
        <v>1655</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242494</v>
      </c>
      <c r="BH23" s="626"/>
      <c r="BI23" s="626"/>
      <c r="BJ23" s="626"/>
      <c r="BK23" s="626"/>
      <c r="BL23" s="626"/>
      <c r="BM23" s="626"/>
      <c r="BN23" s="627"/>
      <c r="BO23" s="628">
        <v>3.9</v>
      </c>
      <c r="BP23" s="628"/>
      <c r="BQ23" s="628"/>
      <c r="BR23" s="628"/>
      <c r="BS23" s="634" t="s">
        <v>222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163265</v>
      </c>
      <c r="S24" s="626"/>
      <c r="T24" s="626"/>
      <c r="U24" s="626"/>
      <c r="V24" s="626"/>
      <c r="W24" s="626"/>
      <c r="X24" s="626"/>
      <c r="Y24" s="627"/>
      <c r="Z24" s="628">
        <v>0.7</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9147503</v>
      </c>
      <c r="CS24" s="615"/>
      <c r="CT24" s="615"/>
      <c r="CU24" s="615"/>
      <c r="CV24" s="615"/>
      <c r="CW24" s="615"/>
      <c r="CX24" s="615"/>
      <c r="CY24" s="616"/>
      <c r="CZ24" s="652">
        <v>43.3</v>
      </c>
      <c r="DA24" s="653"/>
      <c r="DB24" s="653"/>
      <c r="DC24" s="654"/>
      <c r="DD24" s="651">
        <v>6009419</v>
      </c>
      <c r="DE24" s="615"/>
      <c r="DF24" s="615"/>
      <c r="DG24" s="615"/>
      <c r="DH24" s="615"/>
      <c r="DI24" s="615"/>
      <c r="DJ24" s="615"/>
      <c r="DK24" s="616"/>
      <c r="DL24" s="651">
        <v>5861993</v>
      </c>
      <c r="DM24" s="615"/>
      <c r="DN24" s="615"/>
      <c r="DO24" s="615"/>
      <c r="DP24" s="615"/>
      <c r="DQ24" s="615"/>
      <c r="DR24" s="615"/>
      <c r="DS24" s="615"/>
      <c r="DT24" s="615"/>
      <c r="DU24" s="615"/>
      <c r="DV24" s="616"/>
      <c r="DW24" s="619">
        <v>48.3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2527013</v>
      </c>
      <c r="S25" s="626"/>
      <c r="T25" s="626"/>
      <c r="U25" s="626"/>
      <c r="V25" s="626"/>
      <c r="W25" s="626"/>
      <c r="X25" s="626"/>
      <c r="Y25" s="627"/>
      <c r="Z25" s="628">
        <v>11.6</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3594745</v>
      </c>
      <c r="CS25" s="657"/>
      <c r="CT25" s="657"/>
      <c r="CU25" s="657"/>
      <c r="CV25" s="657"/>
      <c r="CW25" s="657"/>
      <c r="CX25" s="657"/>
      <c r="CY25" s="658"/>
      <c r="CZ25" s="659">
        <v>17</v>
      </c>
      <c r="DA25" s="660"/>
      <c r="DB25" s="660"/>
      <c r="DC25" s="661"/>
      <c r="DD25" s="634">
        <v>2931411</v>
      </c>
      <c r="DE25" s="657"/>
      <c r="DF25" s="657"/>
      <c r="DG25" s="657"/>
      <c r="DH25" s="657"/>
      <c r="DI25" s="657"/>
      <c r="DJ25" s="657"/>
      <c r="DK25" s="658"/>
      <c r="DL25" s="634">
        <v>2791477</v>
      </c>
      <c r="DM25" s="657"/>
      <c r="DN25" s="657"/>
      <c r="DO25" s="657"/>
      <c r="DP25" s="657"/>
      <c r="DQ25" s="657"/>
      <c r="DR25" s="657"/>
      <c r="DS25" s="657"/>
      <c r="DT25" s="657"/>
      <c r="DU25" s="657"/>
      <c r="DV25" s="658"/>
      <c r="DW25" s="630">
        <v>23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2480920</v>
      </c>
      <c r="CS26" s="626"/>
      <c r="CT26" s="626"/>
      <c r="CU26" s="626"/>
      <c r="CV26" s="626"/>
      <c r="CW26" s="626"/>
      <c r="CX26" s="626"/>
      <c r="CY26" s="627"/>
      <c r="CZ26" s="659">
        <v>11.7</v>
      </c>
      <c r="DA26" s="660"/>
      <c r="DB26" s="660"/>
      <c r="DC26" s="661"/>
      <c r="DD26" s="634">
        <v>1947760</v>
      </c>
      <c r="DE26" s="626"/>
      <c r="DF26" s="626"/>
      <c r="DG26" s="626"/>
      <c r="DH26" s="626"/>
      <c r="DI26" s="626"/>
      <c r="DJ26" s="626"/>
      <c r="DK26" s="627"/>
      <c r="DL26" s="634" t="s">
        <v>281</v>
      </c>
      <c r="DM26" s="626"/>
      <c r="DN26" s="626"/>
      <c r="DO26" s="626"/>
      <c r="DP26" s="626"/>
      <c r="DQ26" s="626"/>
      <c r="DR26" s="626"/>
      <c r="DS26" s="626"/>
      <c r="DT26" s="626"/>
      <c r="DU26" s="626"/>
      <c r="DV26" s="627"/>
      <c r="DW26" s="630" t="s">
        <v>281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1473212</v>
      </c>
      <c r="S27" s="626"/>
      <c r="T27" s="626"/>
      <c r="U27" s="626"/>
      <c r="V27" s="626"/>
      <c r="W27" s="626"/>
      <c r="X27" s="626"/>
      <c r="Y27" s="627"/>
      <c r="Z27" s="628">
        <v>6.8</v>
      </c>
      <c r="AA27" s="628"/>
      <c r="AB27" s="628"/>
      <c r="AC27" s="628"/>
      <c r="AD27" s="629" t="s">
        <v>222</v>
      </c>
      <c r="AE27" s="629"/>
      <c r="AF27" s="629"/>
      <c r="AG27" s="629"/>
      <c r="AH27" s="629"/>
      <c r="AI27" s="629"/>
      <c r="AJ27" s="629"/>
      <c r="AK27" s="629"/>
      <c r="AL27" s="630" t="s">
        <v>222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6193078</v>
      </c>
      <c r="BH27" s="626"/>
      <c r="BI27" s="626"/>
      <c r="BJ27" s="626"/>
      <c r="BK27" s="626"/>
      <c r="BL27" s="626"/>
      <c r="BM27" s="626"/>
      <c r="BN27" s="627"/>
      <c r="BO27" s="628">
        <v>100</v>
      </c>
      <c r="BP27" s="628"/>
      <c r="BQ27" s="628"/>
      <c r="BR27" s="628"/>
      <c r="BS27" s="634">
        <v>97723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3783273</v>
      </c>
      <c r="CS27" s="657"/>
      <c r="CT27" s="657"/>
      <c r="CU27" s="657"/>
      <c r="CV27" s="657"/>
      <c r="CW27" s="657"/>
      <c r="CX27" s="657"/>
      <c r="CY27" s="658"/>
      <c r="CZ27" s="659">
        <v>17.899999999999999</v>
      </c>
      <c r="DA27" s="660"/>
      <c r="DB27" s="660"/>
      <c r="DC27" s="661"/>
      <c r="DD27" s="634">
        <v>1392411</v>
      </c>
      <c r="DE27" s="657"/>
      <c r="DF27" s="657"/>
      <c r="DG27" s="657"/>
      <c r="DH27" s="657"/>
      <c r="DI27" s="657"/>
      <c r="DJ27" s="657"/>
      <c r="DK27" s="658"/>
      <c r="DL27" s="634">
        <v>1384919</v>
      </c>
      <c r="DM27" s="657"/>
      <c r="DN27" s="657"/>
      <c r="DO27" s="657"/>
      <c r="DP27" s="657"/>
      <c r="DQ27" s="657"/>
      <c r="DR27" s="657"/>
      <c r="DS27" s="657"/>
      <c r="DT27" s="657"/>
      <c r="DU27" s="657"/>
      <c r="DV27" s="658"/>
      <c r="DW27" s="630">
        <v>11.4</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40959</v>
      </c>
      <c r="S28" s="626"/>
      <c r="T28" s="626"/>
      <c r="U28" s="626"/>
      <c r="V28" s="626"/>
      <c r="W28" s="626"/>
      <c r="X28" s="626"/>
      <c r="Y28" s="627"/>
      <c r="Z28" s="628">
        <v>0.2</v>
      </c>
      <c r="AA28" s="628"/>
      <c r="AB28" s="628"/>
      <c r="AC28" s="628"/>
      <c r="AD28" s="629">
        <v>9781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1769485</v>
      </c>
      <c r="CS28" s="626"/>
      <c r="CT28" s="626"/>
      <c r="CU28" s="626"/>
      <c r="CV28" s="626"/>
      <c r="CW28" s="626"/>
      <c r="CX28" s="626"/>
      <c r="CY28" s="627"/>
      <c r="CZ28" s="659">
        <v>8.4</v>
      </c>
      <c r="DA28" s="660"/>
      <c r="DB28" s="660"/>
      <c r="DC28" s="661"/>
      <c r="DD28" s="634">
        <v>1685597</v>
      </c>
      <c r="DE28" s="626"/>
      <c r="DF28" s="626"/>
      <c r="DG28" s="626"/>
      <c r="DH28" s="626"/>
      <c r="DI28" s="626"/>
      <c r="DJ28" s="626"/>
      <c r="DK28" s="627"/>
      <c r="DL28" s="634">
        <v>1685597</v>
      </c>
      <c r="DM28" s="626"/>
      <c r="DN28" s="626"/>
      <c r="DO28" s="626"/>
      <c r="DP28" s="626"/>
      <c r="DQ28" s="626"/>
      <c r="DR28" s="626"/>
      <c r="DS28" s="626"/>
      <c r="DT28" s="626"/>
      <c r="DU28" s="626"/>
      <c r="DV28" s="627"/>
      <c r="DW28" s="630">
        <v>13.9</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125486</v>
      </c>
      <c r="S29" s="626"/>
      <c r="T29" s="626"/>
      <c r="U29" s="626"/>
      <c r="V29" s="626"/>
      <c r="W29" s="626"/>
      <c r="X29" s="626"/>
      <c r="Y29" s="627"/>
      <c r="Z29" s="628">
        <v>0.6</v>
      </c>
      <c r="AA29" s="628"/>
      <c r="AB29" s="628"/>
      <c r="AC29" s="628"/>
      <c r="AD29" s="629" t="s">
        <v>222</v>
      </c>
      <c r="AE29" s="629"/>
      <c r="AF29" s="629"/>
      <c r="AG29" s="629"/>
      <c r="AH29" s="629"/>
      <c r="AI29" s="629"/>
      <c r="AJ29" s="629"/>
      <c r="AK29" s="629"/>
      <c r="AL29" s="630" t="s">
        <v>222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1769485</v>
      </c>
      <c r="CS29" s="657"/>
      <c r="CT29" s="657"/>
      <c r="CU29" s="657"/>
      <c r="CV29" s="657"/>
      <c r="CW29" s="657"/>
      <c r="CX29" s="657"/>
      <c r="CY29" s="658"/>
      <c r="CZ29" s="659">
        <v>8.4</v>
      </c>
      <c r="DA29" s="660"/>
      <c r="DB29" s="660"/>
      <c r="DC29" s="661"/>
      <c r="DD29" s="634">
        <v>1685597</v>
      </c>
      <c r="DE29" s="657"/>
      <c r="DF29" s="657"/>
      <c r="DG29" s="657"/>
      <c r="DH29" s="657"/>
      <c r="DI29" s="657"/>
      <c r="DJ29" s="657"/>
      <c r="DK29" s="658"/>
      <c r="DL29" s="634">
        <v>1685597</v>
      </c>
      <c r="DM29" s="657"/>
      <c r="DN29" s="657"/>
      <c r="DO29" s="657"/>
      <c r="DP29" s="657"/>
      <c r="DQ29" s="657"/>
      <c r="DR29" s="657"/>
      <c r="DS29" s="657"/>
      <c r="DT29" s="657"/>
      <c r="DU29" s="657"/>
      <c r="DV29" s="658"/>
      <c r="DW29" s="630">
        <v>13.9</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657226</v>
      </c>
      <c r="S30" s="626"/>
      <c r="T30" s="626"/>
      <c r="U30" s="626"/>
      <c r="V30" s="626"/>
      <c r="W30" s="626"/>
      <c r="X30" s="626"/>
      <c r="Y30" s="627"/>
      <c r="Z30" s="628">
        <v>3</v>
      </c>
      <c r="AA30" s="628"/>
      <c r="AB30" s="628"/>
      <c r="AC30" s="628"/>
      <c r="AD30" s="629" t="s">
        <v>222</v>
      </c>
      <c r="AE30" s="629"/>
      <c r="AF30" s="629"/>
      <c r="AG30" s="629"/>
      <c r="AH30" s="629"/>
      <c r="AI30" s="629"/>
      <c r="AJ30" s="629"/>
      <c r="AK30" s="629"/>
      <c r="AL30" s="630" t="s">
        <v>222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99.2</v>
      </c>
      <c r="BH30" s="684"/>
      <c r="BI30" s="684"/>
      <c r="BJ30" s="684"/>
      <c r="BK30" s="684"/>
      <c r="BL30" s="684"/>
      <c r="BM30" s="620">
        <v>92.4</v>
      </c>
      <c r="BN30" s="684"/>
      <c r="BO30" s="684"/>
      <c r="BP30" s="684"/>
      <c r="BQ30" s="685"/>
      <c r="BR30" s="683">
        <v>99</v>
      </c>
      <c r="BS30" s="684"/>
      <c r="BT30" s="684"/>
      <c r="BU30" s="684"/>
      <c r="BV30" s="684"/>
      <c r="BW30" s="684"/>
      <c r="BX30" s="620">
        <v>91.7</v>
      </c>
      <c r="BY30" s="684"/>
      <c r="BZ30" s="684"/>
      <c r="CA30" s="684"/>
      <c r="CB30" s="685"/>
      <c r="CD30" s="688"/>
      <c r="CE30" s="689"/>
      <c r="CF30" s="639" t="s">
        <v>294</v>
      </c>
      <c r="CG30" s="640"/>
      <c r="CH30" s="640"/>
      <c r="CI30" s="640"/>
      <c r="CJ30" s="640"/>
      <c r="CK30" s="640"/>
      <c r="CL30" s="640"/>
      <c r="CM30" s="640"/>
      <c r="CN30" s="640"/>
      <c r="CO30" s="640"/>
      <c r="CP30" s="640"/>
      <c r="CQ30" s="641"/>
      <c r="CR30" s="625">
        <v>1625326</v>
      </c>
      <c r="CS30" s="626"/>
      <c r="CT30" s="626"/>
      <c r="CU30" s="626"/>
      <c r="CV30" s="626"/>
      <c r="CW30" s="626"/>
      <c r="CX30" s="626"/>
      <c r="CY30" s="627"/>
      <c r="CZ30" s="659">
        <v>7.7</v>
      </c>
      <c r="DA30" s="660"/>
      <c r="DB30" s="660"/>
      <c r="DC30" s="661"/>
      <c r="DD30" s="634">
        <v>1551226</v>
      </c>
      <c r="DE30" s="626"/>
      <c r="DF30" s="626"/>
      <c r="DG30" s="626"/>
      <c r="DH30" s="626"/>
      <c r="DI30" s="626"/>
      <c r="DJ30" s="626"/>
      <c r="DK30" s="627"/>
      <c r="DL30" s="634">
        <v>1551226</v>
      </c>
      <c r="DM30" s="626"/>
      <c r="DN30" s="626"/>
      <c r="DO30" s="626"/>
      <c r="DP30" s="626"/>
      <c r="DQ30" s="626"/>
      <c r="DR30" s="626"/>
      <c r="DS30" s="626"/>
      <c r="DT30" s="626"/>
      <c r="DU30" s="626"/>
      <c r="DV30" s="627"/>
      <c r="DW30" s="630">
        <v>12.8</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620635</v>
      </c>
      <c r="S31" s="626"/>
      <c r="T31" s="626"/>
      <c r="U31" s="626"/>
      <c r="V31" s="626"/>
      <c r="W31" s="626"/>
      <c r="X31" s="626"/>
      <c r="Y31" s="627"/>
      <c r="Z31" s="628">
        <v>2.8</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96.4</v>
      </c>
      <c r="BN31" s="681"/>
      <c r="BO31" s="681"/>
      <c r="BP31" s="681"/>
      <c r="BQ31" s="682"/>
      <c r="BR31" s="680">
        <v>99</v>
      </c>
      <c r="BS31" s="657"/>
      <c r="BT31" s="657"/>
      <c r="BU31" s="657"/>
      <c r="BV31" s="657"/>
      <c r="BW31" s="657"/>
      <c r="BX31" s="631">
        <v>95.5</v>
      </c>
      <c r="BY31" s="681"/>
      <c r="BZ31" s="681"/>
      <c r="CA31" s="681"/>
      <c r="CB31" s="682"/>
      <c r="CD31" s="688"/>
      <c r="CE31" s="689"/>
      <c r="CF31" s="639" t="s">
        <v>298</v>
      </c>
      <c r="CG31" s="640"/>
      <c r="CH31" s="640"/>
      <c r="CI31" s="640"/>
      <c r="CJ31" s="640"/>
      <c r="CK31" s="640"/>
      <c r="CL31" s="640"/>
      <c r="CM31" s="640"/>
      <c r="CN31" s="640"/>
      <c r="CO31" s="640"/>
      <c r="CP31" s="640"/>
      <c r="CQ31" s="641"/>
      <c r="CR31" s="625">
        <v>144159</v>
      </c>
      <c r="CS31" s="657"/>
      <c r="CT31" s="657"/>
      <c r="CU31" s="657"/>
      <c r="CV31" s="657"/>
      <c r="CW31" s="657"/>
      <c r="CX31" s="657"/>
      <c r="CY31" s="658"/>
      <c r="CZ31" s="659">
        <v>0.7</v>
      </c>
      <c r="DA31" s="660"/>
      <c r="DB31" s="660"/>
      <c r="DC31" s="661"/>
      <c r="DD31" s="634">
        <v>134371</v>
      </c>
      <c r="DE31" s="657"/>
      <c r="DF31" s="657"/>
      <c r="DG31" s="657"/>
      <c r="DH31" s="657"/>
      <c r="DI31" s="657"/>
      <c r="DJ31" s="657"/>
      <c r="DK31" s="658"/>
      <c r="DL31" s="634">
        <v>134371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1651706</v>
      </c>
      <c r="S32" s="626"/>
      <c r="T32" s="626"/>
      <c r="U32" s="626"/>
      <c r="V32" s="626"/>
      <c r="W32" s="626"/>
      <c r="X32" s="626"/>
      <c r="Y32" s="627"/>
      <c r="Z32" s="628">
        <v>7.6</v>
      </c>
      <c r="AA32" s="628"/>
      <c r="AB32" s="628"/>
      <c r="AC32" s="628"/>
      <c r="AD32" s="629">
        <v>397</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87.6</v>
      </c>
      <c r="BN32" s="693"/>
      <c r="BO32" s="693"/>
      <c r="BP32" s="693"/>
      <c r="BQ32" s="695"/>
      <c r="BR32" s="692">
        <v>98.9</v>
      </c>
      <c r="BS32" s="693"/>
      <c r="BT32" s="693"/>
      <c r="BU32" s="693"/>
      <c r="BV32" s="693"/>
      <c r="BW32" s="693"/>
      <c r="BX32" s="694">
        <v>87.2</v>
      </c>
      <c r="BY32" s="693"/>
      <c r="BZ32" s="693"/>
      <c r="CA32" s="693"/>
      <c r="CB32" s="695"/>
      <c r="CD32" s="690"/>
      <c r="CE32" s="691"/>
      <c r="CF32" s="639" t="s">
        <v>301</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1360700</v>
      </c>
      <c r="S33" s="626"/>
      <c r="T33" s="626"/>
      <c r="U33" s="626"/>
      <c r="V33" s="626"/>
      <c r="W33" s="626"/>
      <c r="X33" s="626"/>
      <c r="Y33" s="627"/>
      <c r="Z33" s="628">
        <v>6.2</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9436348</v>
      </c>
      <c r="CS33" s="657"/>
      <c r="CT33" s="657"/>
      <c r="CU33" s="657"/>
      <c r="CV33" s="657"/>
      <c r="CW33" s="657"/>
      <c r="CX33" s="657"/>
      <c r="CY33" s="658"/>
      <c r="CZ33" s="659">
        <v>44.7</v>
      </c>
      <c r="DA33" s="660"/>
      <c r="DB33" s="660"/>
      <c r="DC33" s="661"/>
      <c r="DD33" s="634">
        <v>6518503</v>
      </c>
      <c r="DE33" s="657"/>
      <c r="DF33" s="657"/>
      <c r="DG33" s="657"/>
      <c r="DH33" s="657"/>
      <c r="DI33" s="657"/>
      <c r="DJ33" s="657"/>
      <c r="DK33" s="658"/>
      <c r="DL33" s="634">
        <v>5365655</v>
      </c>
      <c r="DM33" s="657"/>
      <c r="DN33" s="657"/>
      <c r="DO33" s="657"/>
      <c r="DP33" s="657"/>
      <c r="DQ33" s="657"/>
      <c r="DR33" s="657"/>
      <c r="DS33" s="657"/>
      <c r="DT33" s="657"/>
      <c r="DU33" s="657"/>
      <c r="DV33" s="658"/>
      <c r="DW33" s="630">
        <v>44.2</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3423424</v>
      </c>
      <c r="CS34" s="626"/>
      <c r="CT34" s="626"/>
      <c r="CU34" s="626"/>
      <c r="CV34" s="626"/>
      <c r="CW34" s="626"/>
      <c r="CX34" s="626"/>
      <c r="CY34" s="627"/>
      <c r="CZ34" s="659">
        <v>16.2</v>
      </c>
      <c r="DA34" s="660"/>
      <c r="DB34" s="660"/>
      <c r="DC34" s="661"/>
      <c r="DD34" s="634">
        <v>2470563</v>
      </c>
      <c r="DE34" s="626"/>
      <c r="DF34" s="626"/>
      <c r="DG34" s="626"/>
      <c r="DH34" s="626"/>
      <c r="DI34" s="626"/>
      <c r="DJ34" s="626"/>
      <c r="DK34" s="627"/>
      <c r="DL34" s="634">
        <v>2052349</v>
      </c>
      <c r="DM34" s="626"/>
      <c r="DN34" s="626"/>
      <c r="DO34" s="626"/>
      <c r="DP34" s="626"/>
      <c r="DQ34" s="626"/>
      <c r="DR34" s="626"/>
      <c r="DS34" s="626"/>
      <c r="DT34" s="626"/>
      <c r="DU34" s="626"/>
      <c r="DV34" s="627"/>
      <c r="DW34" s="630">
        <v>16.899999999999999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667000</v>
      </c>
      <c r="S35" s="626"/>
      <c r="T35" s="626"/>
      <c r="U35" s="626"/>
      <c r="V35" s="626"/>
      <c r="W35" s="626"/>
      <c r="X35" s="626"/>
      <c r="Y35" s="627"/>
      <c r="Z35" s="628">
        <v>3.1</v>
      </c>
      <c r="AA35" s="628"/>
      <c r="AB35" s="628"/>
      <c r="AC35" s="628"/>
      <c r="AD35" s="629" t="s">
        <v>222</v>
      </c>
      <c r="AE35" s="629"/>
      <c r="AF35" s="629"/>
      <c r="AG35" s="629"/>
      <c r="AH35" s="629"/>
      <c r="AI35" s="629"/>
      <c r="AJ35" s="629"/>
      <c r="AK35" s="629"/>
      <c r="AL35" s="630" t="s">
        <v>222</v>
      </c>
      <c r="AM35" s="631"/>
      <c r="AN35" s="631"/>
      <c r="AO35" s="632"/>
      <c r="AP35" s="188"/>
      <c r="AQ35" s="636" t="s">
        <v>309</v>
      </c>
      <c r="AR35" s="637"/>
      <c r="AS35" s="637"/>
      <c r="AT35" s="637"/>
      <c r="AU35" s="637"/>
      <c r="AV35" s="637"/>
      <c r="AW35" s="637"/>
      <c r="AX35" s="637"/>
      <c r="AY35" s="638"/>
      <c r="AZ35" s="614">
        <v>2945572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202422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376833</v>
      </c>
      <c r="CS35" s="657"/>
      <c r="CT35" s="657"/>
      <c r="CU35" s="657"/>
      <c r="CV35" s="657"/>
      <c r="CW35" s="657"/>
      <c r="CX35" s="657"/>
      <c r="CY35" s="658"/>
      <c r="CZ35" s="659">
        <v>1.8</v>
      </c>
      <c r="DA35" s="660"/>
      <c r="DB35" s="660"/>
      <c r="DC35" s="661"/>
      <c r="DD35" s="634">
        <v>228958</v>
      </c>
      <c r="DE35" s="657"/>
      <c r="DF35" s="657"/>
      <c r="DG35" s="657"/>
      <c r="DH35" s="657"/>
      <c r="DI35" s="657"/>
      <c r="DJ35" s="657"/>
      <c r="DK35" s="658"/>
      <c r="DL35" s="634">
        <v>228958</v>
      </c>
      <c r="DM35" s="657"/>
      <c r="DN35" s="657"/>
      <c r="DO35" s="657"/>
      <c r="DP35" s="657"/>
      <c r="DQ35" s="657"/>
      <c r="DR35" s="657"/>
      <c r="DS35" s="657"/>
      <c r="DT35" s="657"/>
      <c r="DU35" s="657"/>
      <c r="DV35" s="658"/>
      <c r="DW35" s="630">
        <v>1.9</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21783368</v>
      </c>
      <c r="S36" s="698"/>
      <c r="T36" s="698"/>
      <c r="U36" s="698"/>
      <c r="V36" s="698"/>
      <c r="W36" s="698"/>
      <c r="X36" s="698"/>
      <c r="Y36" s="699"/>
      <c r="Z36" s="700">
        <v>100</v>
      </c>
      <c r="AA36" s="700"/>
      <c r="AB36" s="700"/>
      <c r="AC36" s="700"/>
      <c r="AD36" s="701">
        <v>11468146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1135994</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166513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2215225</v>
      </c>
      <c r="CS36" s="626"/>
      <c r="CT36" s="626"/>
      <c r="CU36" s="626"/>
      <c r="CV36" s="626"/>
      <c r="CW36" s="626"/>
      <c r="CX36" s="626"/>
      <c r="CY36" s="627"/>
      <c r="CZ36" s="659">
        <v>10.5</v>
      </c>
      <c r="DA36" s="660"/>
      <c r="DB36" s="660"/>
      <c r="DC36" s="661"/>
      <c r="DD36" s="634">
        <v>1988114</v>
      </c>
      <c r="DE36" s="626"/>
      <c r="DF36" s="626"/>
      <c r="DG36" s="626"/>
      <c r="DH36" s="626"/>
      <c r="DI36" s="626"/>
      <c r="DJ36" s="626"/>
      <c r="DK36" s="627"/>
      <c r="DL36" s="634">
        <v>1717194</v>
      </c>
      <c r="DM36" s="626"/>
      <c r="DN36" s="626"/>
      <c r="DO36" s="626"/>
      <c r="DP36" s="626"/>
      <c r="DQ36" s="626"/>
      <c r="DR36" s="626"/>
      <c r="DS36" s="626"/>
      <c r="DT36" s="626"/>
      <c r="DU36" s="626"/>
      <c r="DV36" s="627"/>
      <c r="DW36" s="630">
        <v>14.2</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63402</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7286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193346</v>
      </c>
      <c r="CS37" s="657"/>
      <c r="CT37" s="657"/>
      <c r="CU37" s="657"/>
      <c r="CV37" s="657"/>
      <c r="CW37" s="657"/>
      <c r="CX37" s="657"/>
      <c r="CY37" s="658"/>
      <c r="CZ37" s="659">
        <v>0.9</v>
      </c>
      <c r="DA37" s="660"/>
      <c r="DB37" s="660"/>
      <c r="DC37" s="661"/>
      <c r="DD37" s="634">
        <v>193346</v>
      </c>
      <c r="DE37" s="657"/>
      <c r="DF37" s="657"/>
      <c r="DG37" s="657"/>
      <c r="DH37" s="657"/>
      <c r="DI37" s="657"/>
      <c r="DJ37" s="657"/>
      <c r="DK37" s="658"/>
      <c r="DL37" s="634">
        <v>170713</v>
      </c>
      <c r="DM37" s="657"/>
      <c r="DN37" s="657"/>
      <c r="DO37" s="657"/>
      <c r="DP37" s="657"/>
      <c r="DQ37" s="657"/>
      <c r="DR37" s="657"/>
      <c r="DS37" s="657"/>
      <c r="DT37" s="657"/>
      <c r="DU37" s="657"/>
      <c r="DV37" s="658"/>
      <c r="DW37" s="630">
        <v>1.4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11770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12266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1746176</v>
      </c>
      <c r="CS38" s="626"/>
      <c r="CT38" s="626"/>
      <c r="CU38" s="626"/>
      <c r="CV38" s="626"/>
      <c r="CW38" s="626"/>
      <c r="CX38" s="626"/>
      <c r="CY38" s="627"/>
      <c r="CZ38" s="659">
        <v>8.3000000000000007</v>
      </c>
      <c r="DA38" s="660"/>
      <c r="DB38" s="660"/>
      <c r="DC38" s="661"/>
      <c r="DD38" s="634">
        <v>1405627</v>
      </c>
      <c r="DE38" s="626"/>
      <c r="DF38" s="626"/>
      <c r="DG38" s="626"/>
      <c r="DH38" s="626"/>
      <c r="DI38" s="626"/>
      <c r="DJ38" s="626"/>
      <c r="DK38" s="627"/>
      <c r="DL38" s="634">
        <v>1354310</v>
      </c>
      <c r="DM38" s="626"/>
      <c r="DN38" s="626"/>
      <c r="DO38" s="626"/>
      <c r="DP38" s="626"/>
      <c r="DQ38" s="626"/>
      <c r="DR38" s="626"/>
      <c r="DS38" s="626"/>
      <c r="DT38" s="626"/>
      <c r="DU38" s="626"/>
      <c r="DV38" s="627"/>
      <c r="DW38" s="630">
        <v>11.2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513025</v>
      </c>
      <c r="CS39" s="657"/>
      <c r="CT39" s="657"/>
      <c r="CU39" s="657"/>
      <c r="CV39" s="657"/>
      <c r="CW39" s="657"/>
      <c r="CX39" s="657"/>
      <c r="CY39" s="658"/>
      <c r="CZ39" s="659">
        <v>2.4</v>
      </c>
      <c r="DA39" s="660"/>
      <c r="DB39" s="660"/>
      <c r="DC39" s="661"/>
      <c r="DD39" s="634">
        <v>389216</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436009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1161665</v>
      </c>
      <c r="CS40" s="626"/>
      <c r="CT40" s="626"/>
      <c r="CU40" s="626"/>
      <c r="CV40" s="626"/>
      <c r="CW40" s="626"/>
      <c r="CX40" s="626"/>
      <c r="CY40" s="627"/>
      <c r="CZ40" s="659">
        <v>5.5</v>
      </c>
      <c r="DA40" s="660"/>
      <c r="DB40" s="660"/>
      <c r="DC40" s="661"/>
      <c r="DD40" s="634">
        <v>36025</v>
      </c>
      <c r="DE40" s="626"/>
      <c r="DF40" s="626"/>
      <c r="DG40" s="626"/>
      <c r="DH40" s="626"/>
      <c r="DI40" s="626"/>
      <c r="DJ40" s="626"/>
      <c r="DK40" s="627"/>
      <c r="DL40" s="634">
        <v>12844</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1298397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2539375</v>
      </c>
      <c r="CS42" s="626"/>
      <c r="CT42" s="626"/>
      <c r="CU42" s="626"/>
      <c r="CV42" s="626"/>
      <c r="CW42" s="626"/>
      <c r="CX42" s="626"/>
      <c r="CY42" s="627"/>
      <c r="CZ42" s="659">
        <v>12</v>
      </c>
      <c r="DA42" s="708"/>
      <c r="DB42" s="708"/>
      <c r="DC42" s="709"/>
      <c r="DD42" s="634">
        <v>779693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76400</v>
      </c>
      <c r="CS43" s="657"/>
      <c r="CT43" s="657"/>
      <c r="CU43" s="657"/>
      <c r="CV43" s="657"/>
      <c r="CW43" s="657"/>
      <c r="CX43" s="657"/>
      <c r="CY43" s="658"/>
      <c r="CZ43" s="659">
        <v>0.4</v>
      </c>
      <c r="DA43" s="660"/>
      <c r="DB43" s="660"/>
      <c r="DC43" s="661"/>
      <c r="DD43" s="634">
        <v>76400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2539375</v>
      </c>
      <c r="CS44" s="626"/>
      <c r="CT44" s="626"/>
      <c r="CU44" s="626"/>
      <c r="CV44" s="626"/>
      <c r="CW44" s="626"/>
      <c r="CX44" s="626"/>
      <c r="CY44" s="627"/>
      <c r="CZ44" s="659">
        <v>12</v>
      </c>
      <c r="DA44" s="708"/>
      <c r="DB44" s="708"/>
      <c r="DC44" s="709"/>
      <c r="DD44" s="634">
        <v>779693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1455613</v>
      </c>
      <c r="CS45" s="657"/>
      <c r="CT45" s="657"/>
      <c r="CU45" s="657"/>
      <c r="CV45" s="657"/>
      <c r="CW45" s="657"/>
      <c r="CX45" s="657"/>
      <c r="CY45" s="658"/>
      <c r="CZ45" s="659">
        <v>6.9</v>
      </c>
      <c r="DA45" s="660"/>
      <c r="DB45" s="660"/>
      <c r="DC45" s="661"/>
      <c r="DD45" s="634">
        <v>187801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1069923</v>
      </c>
      <c r="CS46" s="626"/>
      <c r="CT46" s="626"/>
      <c r="CU46" s="626"/>
      <c r="CV46" s="626"/>
      <c r="CW46" s="626"/>
      <c r="CX46" s="626"/>
      <c r="CY46" s="627"/>
      <c r="CZ46" s="659">
        <v>5.0999999999999996</v>
      </c>
      <c r="DA46" s="708"/>
      <c r="DB46" s="708"/>
      <c r="DC46" s="709"/>
      <c r="DD46" s="634">
        <v>578053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222</v>
      </c>
      <c r="CS47" s="657"/>
      <c r="CT47" s="657"/>
      <c r="CU47" s="657"/>
      <c r="CV47" s="657"/>
      <c r="CW47" s="657"/>
      <c r="CX47" s="657"/>
      <c r="CY47" s="658"/>
      <c r="CZ47" s="659" t="s">
        <v>222</v>
      </c>
      <c r="DA47" s="660"/>
      <c r="DB47" s="660"/>
      <c r="DC47" s="661"/>
      <c r="DD47" s="634" t="s">
        <v>222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21123226</v>
      </c>
      <c r="CS49" s="693"/>
      <c r="CT49" s="693"/>
      <c r="CU49" s="693"/>
      <c r="CV49" s="693"/>
      <c r="CW49" s="693"/>
      <c r="CX49" s="693"/>
      <c r="CY49" s="720"/>
      <c r="CZ49" s="721">
        <v>100</v>
      </c>
      <c r="DA49" s="722"/>
      <c r="DB49" s="722"/>
      <c r="DC49" s="723"/>
      <c r="DD49" s="724">
        <v>13307615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21813</v>
      </c>
      <c r="R7" s="755"/>
      <c r="S7" s="755"/>
      <c r="T7" s="755"/>
      <c r="U7" s="755"/>
      <c r="V7" s="755">
        <v>21152</v>
      </c>
      <c r="W7" s="755"/>
      <c r="X7" s="755"/>
      <c r="Y7" s="755"/>
      <c r="Z7" s="755"/>
      <c r="AA7" s="755">
        <v>660</v>
      </c>
      <c r="AB7" s="755"/>
      <c r="AC7" s="755"/>
      <c r="AD7" s="755"/>
      <c r="AE7" s="756"/>
      <c r="AF7" s="757">
        <v>558</v>
      </c>
      <c r="AG7" s="758"/>
      <c r="AH7" s="758"/>
      <c r="AI7" s="758"/>
      <c r="AJ7" s="759"/>
      <c r="AK7" s="794">
        <v>657</v>
      </c>
      <c r="AL7" s="795"/>
      <c r="AM7" s="795"/>
      <c r="AN7" s="795"/>
      <c r="AO7" s="795"/>
      <c r="AP7" s="795">
        <v>17003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567</v>
      </c>
      <c r="BT7" s="799"/>
      <c r="BU7" s="799"/>
      <c r="BV7" s="799"/>
      <c r="BW7" s="799"/>
      <c r="BX7" s="799"/>
      <c r="BY7" s="799"/>
      <c r="BZ7" s="799"/>
      <c r="CA7" s="799"/>
      <c r="CB7" s="799"/>
      <c r="CC7" s="799"/>
      <c r="CD7" s="799"/>
      <c r="CE7" s="799"/>
      <c r="CF7" s="799"/>
      <c r="CG7" s="800"/>
      <c r="CH7" s="791">
        <v>-21</v>
      </c>
      <c r="CI7" s="792"/>
      <c r="CJ7" s="792"/>
      <c r="CK7" s="792"/>
      <c r="CL7" s="793"/>
      <c r="CM7" s="791">
        <v>79</v>
      </c>
      <c r="CN7" s="792"/>
      <c r="CO7" s="792"/>
      <c r="CP7" s="792"/>
      <c r="CQ7" s="793"/>
      <c r="CR7" s="791">
        <v>30</v>
      </c>
      <c r="CS7" s="792"/>
      <c r="CT7" s="792"/>
      <c r="CU7" s="792"/>
      <c r="CV7" s="793"/>
      <c r="CW7" s="791">
        <v>26</v>
      </c>
      <c r="CX7" s="792"/>
      <c r="CY7" s="792"/>
      <c r="CZ7" s="792"/>
      <c r="DA7" s="793"/>
      <c r="DB7" s="791" t="s">
        <v>566</v>
      </c>
      <c r="DC7" s="792"/>
      <c r="DD7" s="792"/>
      <c r="DE7" s="792"/>
      <c r="DF7" s="793"/>
      <c r="DG7" s="791" t="s">
        <v>570</v>
      </c>
      <c r="DH7" s="792"/>
      <c r="DI7" s="792"/>
      <c r="DJ7" s="792"/>
      <c r="DK7" s="793"/>
      <c r="DL7" s="791" t="s">
        <v>570</v>
      </c>
      <c r="DM7" s="792"/>
      <c r="DN7" s="792"/>
      <c r="DO7" s="792"/>
      <c r="DP7" s="793"/>
      <c r="DQ7" s="791" t="s">
        <v>570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568</v>
      </c>
      <c r="BT8" s="789"/>
      <c r="BU8" s="789"/>
      <c r="BV8" s="789"/>
      <c r="BW8" s="789"/>
      <c r="BX8" s="789"/>
      <c r="BY8" s="789"/>
      <c r="BZ8" s="789"/>
      <c r="CA8" s="789"/>
      <c r="CB8" s="789"/>
      <c r="CC8" s="789"/>
      <c r="CD8" s="789"/>
      <c r="CE8" s="789"/>
      <c r="CF8" s="789"/>
      <c r="CG8" s="790"/>
      <c r="CH8" s="801">
        <v>1</v>
      </c>
      <c r="CI8" s="802"/>
      <c r="CJ8" s="802"/>
      <c r="CK8" s="802"/>
      <c r="CL8" s="803"/>
      <c r="CM8" s="801">
        <v>129</v>
      </c>
      <c r="CN8" s="802"/>
      <c r="CO8" s="802"/>
      <c r="CP8" s="802"/>
      <c r="CQ8" s="803"/>
      <c r="CR8" s="801">
        <v>3</v>
      </c>
      <c r="CS8" s="802"/>
      <c r="CT8" s="802"/>
      <c r="CU8" s="802"/>
      <c r="CV8" s="803"/>
      <c r="CW8" s="801" t="s">
        <v>566</v>
      </c>
      <c r="CX8" s="802"/>
      <c r="CY8" s="802"/>
      <c r="CZ8" s="802"/>
      <c r="DA8" s="803"/>
      <c r="DB8" s="801" t="s">
        <v>570</v>
      </c>
      <c r="DC8" s="802"/>
      <c r="DD8" s="802"/>
      <c r="DE8" s="802"/>
      <c r="DF8" s="803"/>
      <c r="DG8" s="801" t="s">
        <v>570</v>
      </c>
      <c r="DH8" s="802"/>
      <c r="DI8" s="802"/>
      <c r="DJ8" s="802"/>
      <c r="DK8" s="803"/>
      <c r="DL8" s="801" t="s">
        <v>566</v>
      </c>
      <c r="DM8" s="802"/>
      <c r="DN8" s="802"/>
      <c r="DO8" s="802"/>
      <c r="DP8" s="803"/>
      <c r="DQ8" s="801" t="s">
        <v>566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569</v>
      </c>
      <c r="BT9" s="789"/>
      <c r="BU9" s="789"/>
      <c r="BV9" s="789"/>
      <c r="BW9" s="789"/>
      <c r="BX9" s="789"/>
      <c r="BY9" s="789"/>
      <c r="BZ9" s="789"/>
      <c r="CA9" s="789"/>
      <c r="CB9" s="789"/>
      <c r="CC9" s="789"/>
      <c r="CD9" s="789"/>
      <c r="CE9" s="789"/>
      <c r="CF9" s="789"/>
      <c r="CG9" s="790"/>
      <c r="CH9" s="801">
        <v>-14</v>
      </c>
      <c r="CI9" s="802"/>
      <c r="CJ9" s="802"/>
      <c r="CK9" s="802"/>
      <c r="CL9" s="803"/>
      <c r="CM9" s="801">
        <v>168</v>
      </c>
      <c r="CN9" s="802"/>
      <c r="CO9" s="802"/>
      <c r="CP9" s="802"/>
      <c r="CQ9" s="803"/>
      <c r="CR9" s="801">
        <v>69</v>
      </c>
      <c r="CS9" s="802"/>
      <c r="CT9" s="802"/>
      <c r="CU9" s="802"/>
      <c r="CV9" s="803"/>
      <c r="CW9" s="801" t="s">
        <v>566</v>
      </c>
      <c r="CX9" s="802"/>
      <c r="CY9" s="802"/>
      <c r="CZ9" s="802"/>
      <c r="DA9" s="803"/>
      <c r="DB9" s="801">
        <v>194</v>
      </c>
      <c r="DC9" s="802"/>
      <c r="DD9" s="802"/>
      <c r="DE9" s="802"/>
      <c r="DF9" s="803"/>
      <c r="DG9" s="801" t="s">
        <v>566</v>
      </c>
      <c r="DH9" s="802"/>
      <c r="DI9" s="802"/>
      <c r="DJ9" s="802"/>
      <c r="DK9" s="803"/>
      <c r="DL9" s="801" t="s">
        <v>566</v>
      </c>
      <c r="DM9" s="802"/>
      <c r="DN9" s="802"/>
      <c r="DO9" s="802"/>
      <c r="DP9" s="803"/>
      <c r="DQ9" s="801" t="s">
        <v>566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21813</v>
      </c>
      <c r="R23" s="814"/>
      <c r="S23" s="814"/>
      <c r="T23" s="814"/>
      <c r="U23" s="814"/>
      <c r="V23" s="814">
        <v>21152</v>
      </c>
      <c r="W23" s="814"/>
      <c r="X23" s="814"/>
      <c r="Y23" s="814"/>
      <c r="Z23" s="814"/>
      <c r="AA23" s="814">
        <v>660</v>
      </c>
      <c r="AB23" s="814"/>
      <c r="AC23" s="814"/>
      <c r="AD23" s="814"/>
      <c r="AE23" s="815"/>
      <c r="AF23" s="816">
        <v>558</v>
      </c>
      <c r="AG23" s="814"/>
      <c r="AH23" s="814"/>
      <c r="AI23" s="814"/>
      <c r="AJ23" s="817"/>
      <c r="AK23" s="818"/>
      <c r="AL23" s="819"/>
      <c r="AM23" s="819"/>
      <c r="AN23" s="819"/>
      <c r="AO23" s="819"/>
      <c r="AP23" s="814">
        <v>17003</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1">
        <v>6570</v>
      </c>
      <c r="R28" s="842"/>
      <c r="S28" s="842"/>
      <c r="T28" s="842"/>
      <c r="U28" s="842"/>
      <c r="V28" s="842">
        <v>6368</v>
      </c>
      <c r="W28" s="842"/>
      <c r="X28" s="842"/>
      <c r="Y28" s="842"/>
      <c r="Z28" s="842"/>
      <c r="AA28" s="842">
        <f>Q28-V28</f>
        <v>202</v>
      </c>
      <c r="AB28" s="842"/>
      <c r="AC28" s="842"/>
      <c r="AD28" s="842"/>
      <c r="AE28" s="843"/>
      <c r="AF28" s="844">
        <v>202</v>
      </c>
      <c r="AG28" s="842"/>
      <c r="AH28" s="842"/>
      <c r="AI28" s="842"/>
      <c r="AJ28" s="845"/>
      <c r="AK28" s="846">
        <v>436</v>
      </c>
      <c r="AL28" s="838"/>
      <c r="AM28" s="838"/>
      <c r="AN28" s="838"/>
      <c r="AO28" s="838"/>
      <c r="AP28" s="838" t="s">
        <v>551</v>
      </c>
      <c r="AQ28" s="838"/>
      <c r="AR28" s="838"/>
      <c r="AS28" s="838"/>
      <c r="AT28" s="838"/>
      <c r="AU28" s="838" t="s">
        <v>551</v>
      </c>
      <c r="AV28" s="838"/>
      <c r="AW28" s="838"/>
      <c r="AX28" s="838"/>
      <c r="AY28" s="838"/>
      <c r="AZ28" s="838" t="s">
        <v>551</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4202</v>
      </c>
      <c r="R29" s="779"/>
      <c r="S29" s="779"/>
      <c r="T29" s="779"/>
      <c r="U29" s="779"/>
      <c r="V29" s="779">
        <v>4045</v>
      </c>
      <c r="W29" s="779"/>
      <c r="X29" s="779"/>
      <c r="Y29" s="779"/>
      <c r="Z29" s="779"/>
      <c r="AA29" s="779">
        <f>Q29-V29</f>
        <v>157</v>
      </c>
      <c r="AB29" s="779"/>
      <c r="AC29" s="779"/>
      <c r="AD29" s="779"/>
      <c r="AE29" s="780"/>
      <c r="AF29" s="781">
        <v>157</v>
      </c>
      <c r="AG29" s="782"/>
      <c r="AH29" s="782"/>
      <c r="AI29" s="782"/>
      <c r="AJ29" s="783"/>
      <c r="AK29" s="849">
        <v>660</v>
      </c>
      <c r="AL29" s="850"/>
      <c r="AM29" s="850"/>
      <c r="AN29" s="850"/>
      <c r="AO29" s="850"/>
      <c r="AP29" s="850" t="s">
        <v>551</v>
      </c>
      <c r="AQ29" s="850"/>
      <c r="AR29" s="850"/>
      <c r="AS29" s="850"/>
      <c r="AT29" s="850"/>
      <c r="AU29" s="850" t="s">
        <v>551</v>
      </c>
      <c r="AV29" s="850"/>
      <c r="AW29" s="850"/>
      <c r="AX29" s="850"/>
      <c r="AY29" s="850"/>
      <c r="AZ29" s="851" t="s">
        <v>551</v>
      </c>
      <c r="BA29" s="851"/>
      <c r="BB29" s="851"/>
      <c r="BC29" s="851"/>
      <c r="BD29" s="851"/>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581</v>
      </c>
      <c r="R30" s="779"/>
      <c r="S30" s="779"/>
      <c r="T30" s="779"/>
      <c r="U30" s="779"/>
      <c r="V30" s="779">
        <v>581</v>
      </c>
      <c r="W30" s="779"/>
      <c r="X30" s="779"/>
      <c r="Y30" s="779"/>
      <c r="Z30" s="779"/>
      <c r="AA30" s="779">
        <f t="shared" ref="AA30:AA37" si="0">Q30-V30</f>
        <v>0</v>
      </c>
      <c r="AB30" s="779"/>
      <c r="AC30" s="779"/>
      <c r="AD30" s="779"/>
      <c r="AE30" s="780"/>
      <c r="AF30" s="781">
        <v>0</v>
      </c>
      <c r="AG30" s="782"/>
      <c r="AH30" s="782"/>
      <c r="AI30" s="782"/>
      <c r="AJ30" s="783"/>
      <c r="AK30" s="849">
        <v>131</v>
      </c>
      <c r="AL30" s="850"/>
      <c r="AM30" s="850"/>
      <c r="AN30" s="850"/>
      <c r="AO30" s="850"/>
      <c r="AP30" s="850" t="s">
        <v>551</v>
      </c>
      <c r="AQ30" s="850"/>
      <c r="AR30" s="850"/>
      <c r="AS30" s="850"/>
      <c r="AT30" s="850"/>
      <c r="AU30" s="850" t="s">
        <v>552</v>
      </c>
      <c r="AV30" s="850"/>
      <c r="AW30" s="850"/>
      <c r="AX30" s="850"/>
      <c r="AY30" s="850"/>
      <c r="AZ30" s="851" t="s">
        <v>551</v>
      </c>
      <c r="BA30" s="851"/>
      <c r="BB30" s="851"/>
      <c r="BC30" s="851"/>
      <c r="BD30" s="851"/>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1236</v>
      </c>
      <c r="R31" s="779"/>
      <c r="S31" s="779"/>
      <c r="T31" s="779"/>
      <c r="U31" s="779"/>
      <c r="V31" s="779">
        <v>961</v>
      </c>
      <c r="W31" s="779"/>
      <c r="X31" s="779"/>
      <c r="Y31" s="779"/>
      <c r="Z31" s="779"/>
      <c r="AA31" s="779">
        <f t="shared" si="0"/>
        <v>275</v>
      </c>
      <c r="AB31" s="779"/>
      <c r="AC31" s="779"/>
      <c r="AD31" s="779"/>
      <c r="AE31" s="780"/>
      <c r="AF31" s="781">
        <v>1523</v>
      </c>
      <c r="AG31" s="782"/>
      <c r="AH31" s="782"/>
      <c r="AI31" s="782"/>
      <c r="AJ31" s="783"/>
      <c r="AK31" s="849">
        <v>79</v>
      </c>
      <c r="AL31" s="850"/>
      <c r="AM31" s="850"/>
      <c r="AN31" s="850"/>
      <c r="AO31" s="850"/>
      <c r="AP31" s="850">
        <v>2900</v>
      </c>
      <c r="AQ31" s="850"/>
      <c r="AR31" s="850"/>
      <c r="AS31" s="850"/>
      <c r="AT31" s="850"/>
      <c r="AU31" s="850">
        <v>232</v>
      </c>
      <c r="AV31" s="850"/>
      <c r="AW31" s="850"/>
      <c r="AX31" s="850"/>
      <c r="AY31" s="850"/>
      <c r="AZ31" s="851" t="s">
        <v>551</v>
      </c>
      <c r="BA31" s="851"/>
      <c r="BB31" s="851"/>
      <c r="BC31" s="851"/>
      <c r="BD31" s="851"/>
      <c r="BE31" s="847" t="s">
        <v>385</v>
      </c>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49"/>
      <c r="AL32" s="850"/>
      <c r="AM32" s="850"/>
      <c r="AN32" s="850"/>
      <c r="AO32" s="850"/>
      <c r="AP32" s="850"/>
      <c r="AQ32" s="850"/>
      <c r="AR32" s="850"/>
      <c r="AS32" s="850"/>
      <c r="AT32" s="850"/>
      <c r="AU32" s="850"/>
      <c r="AV32" s="850"/>
      <c r="AW32" s="850"/>
      <c r="AX32" s="850"/>
      <c r="AY32" s="850"/>
      <c r="AZ32" s="852"/>
      <c r="BA32" s="853"/>
      <c r="BB32" s="853"/>
      <c r="BC32" s="853"/>
      <c r="BD32" s="854"/>
      <c r="BE32" s="847"/>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547</v>
      </c>
      <c r="C33" s="776"/>
      <c r="D33" s="776"/>
      <c r="E33" s="776"/>
      <c r="F33" s="776"/>
      <c r="G33" s="776"/>
      <c r="H33" s="776"/>
      <c r="I33" s="776"/>
      <c r="J33" s="776"/>
      <c r="K33" s="776"/>
      <c r="L33" s="776"/>
      <c r="M33" s="776"/>
      <c r="N33" s="776"/>
      <c r="O33" s="776"/>
      <c r="P33" s="777"/>
      <c r="Q33" s="778">
        <v>1689</v>
      </c>
      <c r="R33" s="779"/>
      <c r="S33" s="779"/>
      <c r="T33" s="779"/>
      <c r="U33" s="779"/>
      <c r="V33" s="779">
        <v>1399</v>
      </c>
      <c r="W33" s="779"/>
      <c r="X33" s="779"/>
      <c r="Y33" s="779"/>
      <c r="Z33" s="779"/>
      <c r="AA33" s="779">
        <v>291</v>
      </c>
      <c r="AB33" s="779"/>
      <c r="AC33" s="779"/>
      <c r="AD33" s="779"/>
      <c r="AE33" s="780"/>
      <c r="AF33" s="781">
        <v>1193</v>
      </c>
      <c r="AG33" s="782"/>
      <c r="AH33" s="782"/>
      <c r="AI33" s="782"/>
      <c r="AJ33" s="783"/>
      <c r="AK33" s="849">
        <v>938</v>
      </c>
      <c r="AL33" s="850"/>
      <c r="AM33" s="850"/>
      <c r="AN33" s="850"/>
      <c r="AO33" s="850"/>
      <c r="AP33" s="850">
        <v>16164</v>
      </c>
      <c r="AQ33" s="850"/>
      <c r="AR33" s="850"/>
      <c r="AS33" s="850"/>
      <c r="AT33" s="850"/>
      <c r="AU33" s="850">
        <v>12769</v>
      </c>
      <c r="AV33" s="850"/>
      <c r="AW33" s="850"/>
      <c r="AX33" s="850"/>
      <c r="AY33" s="850"/>
      <c r="AZ33" s="851" t="s">
        <v>551</v>
      </c>
      <c r="BA33" s="851"/>
      <c r="BB33" s="851"/>
      <c r="BC33" s="851"/>
      <c r="BD33" s="851"/>
      <c r="BE33" s="847" t="s">
        <v>385</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548</v>
      </c>
      <c r="C34" s="776"/>
      <c r="D34" s="776"/>
      <c r="E34" s="776"/>
      <c r="F34" s="776"/>
      <c r="G34" s="776"/>
      <c r="H34" s="776"/>
      <c r="I34" s="776"/>
      <c r="J34" s="776"/>
      <c r="K34" s="776"/>
      <c r="L34" s="776"/>
      <c r="M34" s="776"/>
      <c r="N34" s="776"/>
      <c r="O34" s="776"/>
      <c r="P34" s="777"/>
      <c r="Q34" s="778">
        <v>224</v>
      </c>
      <c r="R34" s="779"/>
      <c r="S34" s="779"/>
      <c r="T34" s="779"/>
      <c r="U34" s="779"/>
      <c r="V34" s="779">
        <v>212</v>
      </c>
      <c r="W34" s="779"/>
      <c r="X34" s="779"/>
      <c r="Y34" s="779"/>
      <c r="Z34" s="779"/>
      <c r="AA34" s="779">
        <f t="shared" si="0"/>
        <v>12</v>
      </c>
      <c r="AB34" s="779"/>
      <c r="AC34" s="779"/>
      <c r="AD34" s="779"/>
      <c r="AE34" s="780"/>
      <c r="AF34" s="781">
        <v>100</v>
      </c>
      <c r="AG34" s="782"/>
      <c r="AH34" s="782"/>
      <c r="AI34" s="782"/>
      <c r="AJ34" s="783"/>
      <c r="AK34" s="849">
        <v>91</v>
      </c>
      <c r="AL34" s="850"/>
      <c r="AM34" s="850"/>
      <c r="AN34" s="850"/>
      <c r="AO34" s="850"/>
      <c r="AP34" s="850">
        <v>2934</v>
      </c>
      <c r="AQ34" s="850"/>
      <c r="AR34" s="850"/>
      <c r="AS34" s="850"/>
      <c r="AT34" s="850"/>
      <c r="AU34" s="850">
        <v>2318</v>
      </c>
      <c r="AV34" s="850"/>
      <c r="AW34" s="850"/>
      <c r="AX34" s="850"/>
      <c r="AY34" s="850"/>
      <c r="AZ34" s="851" t="s">
        <v>551</v>
      </c>
      <c r="BA34" s="851"/>
      <c r="BB34" s="851"/>
      <c r="BC34" s="851"/>
      <c r="BD34" s="851"/>
      <c r="BE34" s="847" t="s">
        <v>385</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549</v>
      </c>
      <c r="C35" s="776"/>
      <c r="D35" s="776"/>
      <c r="E35" s="776"/>
      <c r="F35" s="776"/>
      <c r="G35" s="776"/>
      <c r="H35" s="776"/>
      <c r="I35" s="776"/>
      <c r="J35" s="776"/>
      <c r="K35" s="776"/>
      <c r="L35" s="776"/>
      <c r="M35" s="776"/>
      <c r="N35" s="776"/>
      <c r="O35" s="776"/>
      <c r="P35" s="777"/>
      <c r="Q35" s="778">
        <v>171</v>
      </c>
      <c r="R35" s="779"/>
      <c r="S35" s="779"/>
      <c r="T35" s="779"/>
      <c r="U35" s="779"/>
      <c r="V35" s="779">
        <v>139</v>
      </c>
      <c r="W35" s="779"/>
      <c r="X35" s="779"/>
      <c r="Y35" s="779"/>
      <c r="Z35" s="779"/>
      <c r="AA35" s="779">
        <f t="shared" si="0"/>
        <v>32</v>
      </c>
      <c r="AB35" s="779"/>
      <c r="AC35" s="779"/>
      <c r="AD35" s="779"/>
      <c r="AE35" s="780"/>
      <c r="AF35" s="781">
        <v>68</v>
      </c>
      <c r="AG35" s="782"/>
      <c r="AH35" s="782"/>
      <c r="AI35" s="782"/>
      <c r="AJ35" s="783"/>
      <c r="AK35" s="849">
        <v>96</v>
      </c>
      <c r="AL35" s="850"/>
      <c r="AM35" s="850"/>
      <c r="AN35" s="850"/>
      <c r="AO35" s="850"/>
      <c r="AP35" s="850">
        <v>889</v>
      </c>
      <c r="AQ35" s="850"/>
      <c r="AR35" s="850"/>
      <c r="AS35" s="850"/>
      <c r="AT35" s="850"/>
      <c r="AU35" s="850">
        <v>702</v>
      </c>
      <c r="AV35" s="850"/>
      <c r="AW35" s="850"/>
      <c r="AX35" s="850"/>
      <c r="AY35" s="850"/>
      <c r="AZ35" s="851" t="s">
        <v>551</v>
      </c>
      <c r="BA35" s="851"/>
      <c r="BB35" s="851"/>
      <c r="BC35" s="851"/>
      <c r="BD35" s="851"/>
      <c r="BE35" s="847" t="s">
        <v>385</v>
      </c>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387</v>
      </c>
      <c r="C36" s="776"/>
      <c r="D36" s="776"/>
      <c r="E36" s="776"/>
      <c r="F36" s="776"/>
      <c r="G36" s="776"/>
      <c r="H36" s="776"/>
      <c r="I36" s="776"/>
      <c r="J36" s="776"/>
      <c r="K36" s="776"/>
      <c r="L36" s="776"/>
      <c r="M36" s="776"/>
      <c r="N36" s="776"/>
      <c r="O36" s="776"/>
      <c r="P36" s="777"/>
      <c r="Q36" s="778">
        <v>15</v>
      </c>
      <c r="R36" s="779"/>
      <c r="S36" s="779"/>
      <c r="T36" s="779"/>
      <c r="U36" s="779"/>
      <c r="V36" s="779">
        <v>14</v>
      </c>
      <c r="W36" s="779"/>
      <c r="X36" s="779"/>
      <c r="Y36" s="779"/>
      <c r="Z36" s="779"/>
      <c r="AA36" s="779">
        <f t="shared" si="0"/>
        <v>1</v>
      </c>
      <c r="AB36" s="779"/>
      <c r="AC36" s="779"/>
      <c r="AD36" s="779"/>
      <c r="AE36" s="780"/>
      <c r="AF36" s="781">
        <v>537</v>
      </c>
      <c r="AG36" s="782"/>
      <c r="AH36" s="782"/>
      <c r="AI36" s="782"/>
      <c r="AJ36" s="783"/>
      <c r="AK36" s="849" t="s">
        <v>553</v>
      </c>
      <c r="AL36" s="850"/>
      <c r="AM36" s="850"/>
      <c r="AN36" s="850"/>
      <c r="AO36" s="850"/>
      <c r="AP36" s="850" t="s">
        <v>551</v>
      </c>
      <c r="AQ36" s="850"/>
      <c r="AR36" s="850"/>
      <c r="AS36" s="850"/>
      <c r="AT36" s="850"/>
      <c r="AU36" s="850" t="s">
        <v>551</v>
      </c>
      <c r="AV36" s="850"/>
      <c r="AW36" s="850"/>
      <c r="AX36" s="850"/>
      <c r="AY36" s="850"/>
      <c r="AZ36" s="851" t="s">
        <v>551</v>
      </c>
      <c r="BA36" s="851"/>
      <c r="BB36" s="851"/>
      <c r="BC36" s="851"/>
      <c r="BD36" s="851"/>
      <c r="BE36" s="847" t="s">
        <v>385</v>
      </c>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550</v>
      </c>
      <c r="C37" s="776"/>
      <c r="D37" s="776"/>
      <c r="E37" s="776"/>
      <c r="F37" s="776"/>
      <c r="G37" s="776"/>
      <c r="H37" s="776"/>
      <c r="I37" s="776"/>
      <c r="J37" s="776"/>
      <c r="K37" s="776"/>
      <c r="L37" s="776"/>
      <c r="M37" s="776"/>
      <c r="N37" s="776"/>
      <c r="O37" s="776"/>
      <c r="P37" s="777"/>
      <c r="Q37" s="778">
        <v>12</v>
      </c>
      <c r="R37" s="779"/>
      <c r="S37" s="779"/>
      <c r="T37" s="779"/>
      <c r="U37" s="779"/>
      <c r="V37" s="779">
        <v>12</v>
      </c>
      <c r="W37" s="779"/>
      <c r="X37" s="779"/>
      <c r="Y37" s="779"/>
      <c r="Z37" s="779"/>
      <c r="AA37" s="779">
        <f t="shared" si="0"/>
        <v>0</v>
      </c>
      <c r="AB37" s="779"/>
      <c r="AC37" s="779"/>
      <c r="AD37" s="779"/>
      <c r="AE37" s="780"/>
      <c r="AF37" s="781">
        <v>0</v>
      </c>
      <c r="AG37" s="782"/>
      <c r="AH37" s="782"/>
      <c r="AI37" s="782"/>
      <c r="AJ37" s="783"/>
      <c r="AK37" s="849">
        <v>12</v>
      </c>
      <c r="AL37" s="850"/>
      <c r="AM37" s="850"/>
      <c r="AN37" s="850"/>
      <c r="AO37" s="850"/>
      <c r="AP37" s="850">
        <v>8</v>
      </c>
      <c r="AQ37" s="850"/>
      <c r="AR37" s="850"/>
      <c r="AS37" s="850"/>
      <c r="AT37" s="850"/>
      <c r="AU37" s="850">
        <v>8</v>
      </c>
      <c r="AV37" s="850"/>
      <c r="AW37" s="850"/>
      <c r="AX37" s="850"/>
      <c r="AY37" s="850"/>
      <c r="AZ37" s="851" t="s">
        <v>551</v>
      </c>
      <c r="BA37" s="851"/>
      <c r="BB37" s="851"/>
      <c r="BC37" s="851"/>
      <c r="BD37" s="851"/>
      <c r="BE37" s="847" t="s">
        <v>571</v>
      </c>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5"/>
      <c r="R50" s="856"/>
      <c r="S50" s="856"/>
      <c r="T50" s="856"/>
      <c r="U50" s="856"/>
      <c r="V50" s="856"/>
      <c r="W50" s="856"/>
      <c r="X50" s="856"/>
      <c r="Y50" s="856"/>
      <c r="Z50" s="856"/>
      <c r="AA50" s="856"/>
      <c r="AB50" s="856"/>
      <c r="AC50" s="856"/>
      <c r="AD50" s="856"/>
      <c r="AE50" s="857"/>
      <c r="AF50" s="781"/>
      <c r="AG50" s="782"/>
      <c r="AH50" s="782"/>
      <c r="AI50" s="782"/>
      <c r="AJ50" s="783"/>
      <c r="AK50" s="858"/>
      <c r="AL50" s="856"/>
      <c r="AM50" s="856"/>
      <c r="AN50" s="856"/>
      <c r="AO50" s="856"/>
      <c r="AP50" s="856"/>
      <c r="AQ50" s="856"/>
      <c r="AR50" s="856"/>
      <c r="AS50" s="856"/>
      <c r="AT50" s="856"/>
      <c r="AU50" s="856"/>
      <c r="AV50" s="856"/>
      <c r="AW50" s="856"/>
      <c r="AX50" s="856"/>
      <c r="AY50" s="856"/>
      <c r="AZ50" s="859"/>
      <c r="BA50" s="859"/>
      <c r="BB50" s="859"/>
      <c r="BC50" s="859"/>
      <c r="BD50" s="859"/>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5"/>
      <c r="R51" s="856"/>
      <c r="S51" s="856"/>
      <c r="T51" s="856"/>
      <c r="U51" s="856"/>
      <c r="V51" s="856"/>
      <c r="W51" s="856"/>
      <c r="X51" s="856"/>
      <c r="Y51" s="856"/>
      <c r="Z51" s="856"/>
      <c r="AA51" s="856"/>
      <c r="AB51" s="856"/>
      <c r="AC51" s="856"/>
      <c r="AD51" s="856"/>
      <c r="AE51" s="857"/>
      <c r="AF51" s="781"/>
      <c r="AG51" s="782"/>
      <c r="AH51" s="782"/>
      <c r="AI51" s="782"/>
      <c r="AJ51" s="783"/>
      <c r="AK51" s="858"/>
      <c r="AL51" s="856"/>
      <c r="AM51" s="856"/>
      <c r="AN51" s="856"/>
      <c r="AO51" s="856"/>
      <c r="AP51" s="856"/>
      <c r="AQ51" s="856"/>
      <c r="AR51" s="856"/>
      <c r="AS51" s="856"/>
      <c r="AT51" s="856"/>
      <c r="AU51" s="856"/>
      <c r="AV51" s="856"/>
      <c r="AW51" s="856"/>
      <c r="AX51" s="856"/>
      <c r="AY51" s="856"/>
      <c r="AZ51" s="859"/>
      <c r="BA51" s="859"/>
      <c r="BB51" s="859"/>
      <c r="BC51" s="859"/>
      <c r="BD51" s="859"/>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5"/>
      <c r="R52" s="856"/>
      <c r="S52" s="856"/>
      <c r="T52" s="856"/>
      <c r="U52" s="856"/>
      <c r="V52" s="856"/>
      <c r="W52" s="856"/>
      <c r="X52" s="856"/>
      <c r="Y52" s="856"/>
      <c r="Z52" s="856"/>
      <c r="AA52" s="856"/>
      <c r="AB52" s="856"/>
      <c r="AC52" s="856"/>
      <c r="AD52" s="856"/>
      <c r="AE52" s="857"/>
      <c r="AF52" s="781"/>
      <c r="AG52" s="782"/>
      <c r="AH52" s="782"/>
      <c r="AI52" s="782"/>
      <c r="AJ52" s="783"/>
      <c r="AK52" s="858"/>
      <c r="AL52" s="856"/>
      <c r="AM52" s="856"/>
      <c r="AN52" s="856"/>
      <c r="AO52" s="856"/>
      <c r="AP52" s="856"/>
      <c r="AQ52" s="856"/>
      <c r="AR52" s="856"/>
      <c r="AS52" s="856"/>
      <c r="AT52" s="856"/>
      <c r="AU52" s="856"/>
      <c r="AV52" s="856"/>
      <c r="AW52" s="856"/>
      <c r="AX52" s="856"/>
      <c r="AY52" s="856"/>
      <c r="AZ52" s="859"/>
      <c r="BA52" s="859"/>
      <c r="BB52" s="859"/>
      <c r="BC52" s="859"/>
      <c r="BD52" s="859"/>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5"/>
      <c r="R53" s="856"/>
      <c r="S53" s="856"/>
      <c r="T53" s="856"/>
      <c r="U53" s="856"/>
      <c r="V53" s="856"/>
      <c r="W53" s="856"/>
      <c r="X53" s="856"/>
      <c r="Y53" s="856"/>
      <c r="Z53" s="856"/>
      <c r="AA53" s="856"/>
      <c r="AB53" s="856"/>
      <c r="AC53" s="856"/>
      <c r="AD53" s="856"/>
      <c r="AE53" s="857"/>
      <c r="AF53" s="781"/>
      <c r="AG53" s="782"/>
      <c r="AH53" s="782"/>
      <c r="AI53" s="782"/>
      <c r="AJ53" s="783"/>
      <c r="AK53" s="858"/>
      <c r="AL53" s="856"/>
      <c r="AM53" s="856"/>
      <c r="AN53" s="856"/>
      <c r="AO53" s="856"/>
      <c r="AP53" s="856"/>
      <c r="AQ53" s="856"/>
      <c r="AR53" s="856"/>
      <c r="AS53" s="856"/>
      <c r="AT53" s="856"/>
      <c r="AU53" s="856"/>
      <c r="AV53" s="856"/>
      <c r="AW53" s="856"/>
      <c r="AX53" s="856"/>
      <c r="AY53" s="856"/>
      <c r="AZ53" s="859"/>
      <c r="BA53" s="859"/>
      <c r="BB53" s="859"/>
      <c r="BC53" s="859"/>
      <c r="BD53" s="859"/>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5"/>
      <c r="R54" s="856"/>
      <c r="S54" s="856"/>
      <c r="T54" s="856"/>
      <c r="U54" s="856"/>
      <c r="V54" s="856"/>
      <c r="W54" s="856"/>
      <c r="X54" s="856"/>
      <c r="Y54" s="856"/>
      <c r="Z54" s="856"/>
      <c r="AA54" s="856"/>
      <c r="AB54" s="856"/>
      <c r="AC54" s="856"/>
      <c r="AD54" s="856"/>
      <c r="AE54" s="857"/>
      <c r="AF54" s="781"/>
      <c r="AG54" s="782"/>
      <c r="AH54" s="782"/>
      <c r="AI54" s="782"/>
      <c r="AJ54" s="783"/>
      <c r="AK54" s="858"/>
      <c r="AL54" s="856"/>
      <c r="AM54" s="856"/>
      <c r="AN54" s="856"/>
      <c r="AO54" s="856"/>
      <c r="AP54" s="856"/>
      <c r="AQ54" s="856"/>
      <c r="AR54" s="856"/>
      <c r="AS54" s="856"/>
      <c r="AT54" s="856"/>
      <c r="AU54" s="856"/>
      <c r="AV54" s="856"/>
      <c r="AW54" s="856"/>
      <c r="AX54" s="856"/>
      <c r="AY54" s="856"/>
      <c r="AZ54" s="859"/>
      <c r="BA54" s="859"/>
      <c r="BB54" s="859"/>
      <c r="BC54" s="859"/>
      <c r="BD54" s="859"/>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5"/>
      <c r="R55" s="856"/>
      <c r="S55" s="856"/>
      <c r="T55" s="856"/>
      <c r="U55" s="856"/>
      <c r="V55" s="856"/>
      <c r="W55" s="856"/>
      <c r="X55" s="856"/>
      <c r="Y55" s="856"/>
      <c r="Z55" s="856"/>
      <c r="AA55" s="856"/>
      <c r="AB55" s="856"/>
      <c r="AC55" s="856"/>
      <c r="AD55" s="856"/>
      <c r="AE55" s="857"/>
      <c r="AF55" s="781"/>
      <c r="AG55" s="782"/>
      <c r="AH55" s="782"/>
      <c r="AI55" s="782"/>
      <c r="AJ55" s="783"/>
      <c r="AK55" s="858"/>
      <c r="AL55" s="856"/>
      <c r="AM55" s="856"/>
      <c r="AN55" s="856"/>
      <c r="AO55" s="856"/>
      <c r="AP55" s="856"/>
      <c r="AQ55" s="856"/>
      <c r="AR55" s="856"/>
      <c r="AS55" s="856"/>
      <c r="AT55" s="856"/>
      <c r="AU55" s="856"/>
      <c r="AV55" s="856"/>
      <c r="AW55" s="856"/>
      <c r="AX55" s="856"/>
      <c r="AY55" s="856"/>
      <c r="AZ55" s="859"/>
      <c r="BA55" s="859"/>
      <c r="BB55" s="859"/>
      <c r="BC55" s="859"/>
      <c r="BD55" s="859"/>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5"/>
      <c r="R56" s="856"/>
      <c r="S56" s="856"/>
      <c r="T56" s="856"/>
      <c r="U56" s="856"/>
      <c r="V56" s="856"/>
      <c r="W56" s="856"/>
      <c r="X56" s="856"/>
      <c r="Y56" s="856"/>
      <c r="Z56" s="856"/>
      <c r="AA56" s="856"/>
      <c r="AB56" s="856"/>
      <c r="AC56" s="856"/>
      <c r="AD56" s="856"/>
      <c r="AE56" s="857"/>
      <c r="AF56" s="781"/>
      <c r="AG56" s="782"/>
      <c r="AH56" s="782"/>
      <c r="AI56" s="782"/>
      <c r="AJ56" s="783"/>
      <c r="AK56" s="858"/>
      <c r="AL56" s="856"/>
      <c r="AM56" s="856"/>
      <c r="AN56" s="856"/>
      <c r="AO56" s="856"/>
      <c r="AP56" s="856"/>
      <c r="AQ56" s="856"/>
      <c r="AR56" s="856"/>
      <c r="AS56" s="856"/>
      <c r="AT56" s="856"/>
      <c r="AU56" s="856"/>
      <c r="AV56" s="856"/>
      <c r="AW56" s="856"/>
      <c r="AX56" s="856"/>
      <c r="AY56" s="856"/>
      <c r="AZ56" s="859"/>
      <c r="BA56" s="859"/>
      <c r="BB56" s="859"/>
      <c r="BC56" s="859"/>
      <c r="BD56" s="859"/>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5"/>
      <c r="R57" s="856"/>
      <c r="S57" s="856"/>
      <c r="T57" s="856"/>
      <c r="U57" s="856"/>
      <c r="V57" s="856"/>
      <c r="W57" s="856"/>
      <c r="X57" s="856"/>
      <c r="Y57" s="856"/>
      <c r="Z57" s="856"/>
      <c r="AA57" s="856"/>
      <c r="AB57" s="856"/>
      <c r="AC57" s="856"/>
      <c r="AD57" s="856"/>
      <c r="AE57" s="857"/>
      <c r="AF57" s="781"/>
      <c r="AG57" s="782"/>
      <c r="AH57" s="782"/>
      <c r="AI57" s="782"/>
      <c r="AJ57" s="783"/>
      <c r="AK57" s="858"/>
      <c r="AL57" s="856"/>
      <c r="AM57" s="856"/>
      <c r="AN57" s="856"/>
      <c r="AO57" s="856"/>
      <c r="AP57" s="856"/>
      <c r="AQ57" s="856"/>
      <c r="AR57" s="856"/>
      <c r="AS57" s="856"/>
      <c r="AT57" s="856"/>
      <c r="AU57" s="856"/>
      <c r="AV57" s="856"/>
      <c r="AW57" s="856"/>
      <c r="AX57" s="856"/>
      <c r="AY57" s="856"/>
      <c r="AZ57" s="859"/>
      <c r="BA57" s="859"/>
      <c r="BB57" s="859"/>
      <c r="BC57" s="859"/>
      <c r="BD57" s="859"/>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5"/>
      <c r="R58" s="856"/>
      <c r="S58" s="856"/>
      <c r="T58" s="856"/>
      <c r="U58" s="856"/>
      <c r="V58" s="856"/>
      <c r="W58" s="856"/>
      <c r="X58" s="856"/>
      <c r="Y58" s="856"/>
      <c r="Z58" s="856"/>
      <c r="AA58" s="856"/>
      <c r="AB58" s="856"/>
      <c r="AC58" s="856"/>
      <c r="AD58" s="856"/>
      <c r="AE58" s="857"/>
      <c r="AF58" s="781"/>
      <c r="AG58" s="782"/>
      <c r="AH58" s="782"/>
      <c r="AI58" s="782"/>
      <c r="AJ58" s="783"/>
      <c r="AK58" s="858"/>
      <c r="AL58" s="856"/>
      <c r="AM58" s="856"/>
      <c r="AN58" s="856"/>
      <c r="AO58" s="856"/>
      <c r="AP58" s="856"/>
      <c r="AQ58" s="856"/>
      <c r="AR58" s="856"/>
      <c r="AS58" s="856"/>
      <c r="AT58" s="856"/>
      <c r="AU58" s="856"/>
      <c r="AV58" s="856"/>
      <c r="AW58" s="856"/>
      <c r="AX58" s="856"/>
      <c r="AY58" s="856"/>
      <c r="AZ58" s="859"/>
      <c r="BA58" s="859"/>
      <c r="BB58" s="859"/>
      <c r="BC58" s="859"/>
      <c r="BD58" s="859"/>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5"/>
      <c r="R59" s="856"/>
      <c r="S59" s="856"/>
      <c r="T59" s="856"/>
      <c r="U59" s="856"/>
      <c r="V59" s="856"/>
      <c r="W59" s="856"/>
      <c r="X59" s="856"/>
      <c r="Y59" s="856"/>
      <c r="Z59" s="856"/>
      <c r="AA59" s="856"/>
      <c r="AB59" s="856"/>
      <c r="AC59" s="856"/>
      <c r="AD59" s="856"/>
      <c r="AE59" s="857"/>
      <c r="AF59" s="781"/>
      <c r="AG59" s="782"/>
      <c r="AH59" s="782"/>
      <c r="AI59" s="782"/>
      <c r="AJ59" s="783"/>
      <c r="AK59" s="858"/>
      <c r="AL59" s="856"/>
      <c r="AM59" s="856"/>
      <c r="AN59" s="856"/>
      <c r="AO59" s="856"/>
      <c r="AP59" s="856"/>
      <c r="AQ59" s="856"/>
      <c r="AR59" s="856"/>
      <c r="AS59" s="856"/>
      <c r="AT59" s="856"/>
      <c r="AU59" s="856"/>
      <c r="AV59" s="856"/>
      <c r="AW59" s="856"/>
      <c r="AX59" s="856"/>
      <c r="AY59" s="856"/>
      <c r="AZ59" s="859"/>
      <c r="BA59" s="859"/>
      <c r="BB59" s="859"/>
      <c r="BC59" s="859"/>
      <c r="BD59" s="859"/>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5"/>
      <c r="R60" s="856"/>
      <c r="S60" s="856"/>
      <c r="T60" s="856"/>
      <c r="U60" s="856"/>
      <c r="V60" s="856"/>
      <c r="W60" s="856"/>
      <c r="X60" s="856"/>
      <c r="Y60" s="856"/>
      <c r="Z60" s="856"/>
      <c r="AA60" s="856"/>
      <c r="AB60" s="856"/>
      <c r="AC60" s="856"/>
      <c r="AD60" s="856"/>
      <c r="AE60" s="857"/>
      <c r="AF60" s="781"/>
      <c r="AG60" s="782"/>
      <c r="AH60" s="782"/>
      <c r="AI60" s="782"/>
      <c r="AJ60" s="783"/>
      <c r="AK60" s="858"/>
      <c r="AL60" s="856"/>
      <c r="AM60" s="856"/>
      <c r="AN60" s="856"/>
      <c r="AO60" s="856"/>
      <c r="AP60" s="856"/>
      <c r="AQ60" s="856"/>
      <c r="AR60" s="856"/>
      <c r="AS60" s="856"/>
      <c r="AT60" s="856"/>
      <c r="AU60" s="856"/>
      <c r="AV60" s="856"/>
      <c r="AW60" s="856"/>
      <c r="AX60" s="856"/>
      <c r="AY60" s="856"/>
      <c r="AZ60" s="859"/>
      <c r="BA60" s="859"/>
      <c r="BB60" s="859"/>
      <c r="BC60" s="859"/>
      <c r="BD60" s="859"/>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5"/>
      <c r="R61" s="856"/>
      <c r="S61" s="856"/>
      <c r="T61" s="856"/>
      <c r="U61" s="856"/>
      <c r="V61" s="856"/>
      <c r="W61" s="856"/>
      <c r="X61" s="856"/>
      <c r="Y61" s="856"/>
      <c r="Z61" s="856"/>
      <c r="AA61" s="856"/>
      <c r="AB61" s="856"/>
      <c r="AC61" s="856"/>
      <c r="AD61" s="856"/>
      <c r="AE61" s="857"/>
      <c r="AF61" s="781"/>
      <c r="AG61" s="782"/>
      <c r="AH61" s="782"/>
      <c r="AI61" s="782"/>
      <c r="AJ61" s="783"/>
      <c r="AK61" s="858"/>
      <c r="AL61" s="856"/>
      <c r="AM61" s="856"/>
      <c r="AN61" s="856"/>
      <c r="AO61" s="856"/>
      <c r="AP61" s="856"/>
      <c r="AQ61" s="856"/>
      <c r="AR61" s="856"/>
      <c r="AS61" s="856"/>
      <c r="AT61" s="856"/>
      <c r="AU61" s="856"/>
      <c r="AV61" s="856"/>
      <c r="AW61" s="856"/>
      <c r="AX61" s="856"/>
      <c r="AY61" s="856"/>
      <c r="AZ61" s="859"/>
      <c r="BA61" s="859"/>
      <c r="BB61" s="859"/>
      <c r="BC61" s="859"/>
      <c r="BD61" s="859"/>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5"/>
      <c r="R62" s="856"/>
      <c r="S62" s="856"/>
      <c r="T62" s="856"/>
      <c r="U62" s="856"/>
      <c r="V62" s="856"/>
      <c r="W62" s="856"/>
      <c r="X62" s="856"/>
      <c r="Y62" s="856"/>
      <c r="Z62" s="856"/>
      <c r="AA62" s="856"/>
      <c r="AB62" s="856"/>
      <c r="AC62" s="856"/>
      <c r="AD62" s="856"/>
      <c r="AE62" s="857"/>
      <c r="AF62" s="781"/>
      <c r="AG62" s="782"/>
      <c r="AH62" s="782"/>
      <c r="AI62" s="782"/>
      <c r="AJ62" s="783"/>
      <c r="AK62" s="858"/>
      <c r="AL62" s="856"/>
      <c r="AM62" s="856"/>
      <c r="AN62" s="856"/>
      <c r="AO62" s="856"/>
      <c r="AP62" s="856"/>
      <c r="AQ62" s="856"/>
      <c r="AR62" s="856"/>
      <c r="AS62" s="856"/>
      <c r="AT62" s="856"/>
      <c r="AU62" s="856"/>
      <c r="AV62" s="856"/>
      <c r="AW62" s="856"/>
      <c r="AX62" s="856"/>
      <c r="AY62" s="856"/>
      <c r="AZ62" s="859"/>
      <c r="BA62" s="859"/>
      <c r="BB62" s="859"/>
      <c r="BC62" s="859"/>
      <c r="BD62" s="859"/>
      <c r="BE62" s="847"/>
      <c r="BF62" s="847"/>
      <c r="BG62" s="847"/>
      <c r="BH62" s="847"/>
      <c r="BI62" s="848"/>
      <c r="BJ62" s="867"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60"/>
      <c r="R63" s="861"/>
      <c r="S63" s="861"/>
      <c r="T63" s="861"/>
      <c r="U63" s="861"/>
      <c r="V63" s="861"/>
      <c r="W63" s="861"/>
      <c r="X63" s="861"/>
      <c r="Y63" s="861"/>
      <c r="Z63" s="861"/>
      <c r="AA63" s="861"/>
      <c r="AB63" s="861"/>
      <c r="AC63" s="861"/>
      <c r="AD63" s="861"/>
      <c r="AE63" s="862"/>
      <c r="AF63" s="863">
        <v>3780</v>
      </c>
      <c r="AG63" s="864"/>
      <c r="AH63" s="864"/>
      <c r="AI63" s="864"/>
      <c r="AJ63" s="865"/>
      <c r="AK63" s="866"/>
      <c r="AL63" s="861"/>
      <c r="AM63" s="861"/>
      <c r="AN63" s="861"/>
      <c r="AO63" s="861"/>
      <c r="AP63" s="864">
        <v>22895</v>
      </c>
      <c r="AQ63" s="864"/>
      <c r="AR63" s="864"/>
      <c r="AS63" s="864"/>
      <c r="AT63" s="864"/>
      <c r="AU63" s="864">
        <v>16029</v>
      </c>
      <c r="AV63" s="864"/>
      <c r="AW63" s="864"/>
      <c r="AX63" s="864"/>
      <c r="AY63" s="864"/>
      <c r="AZ63" s="868"/>
      <c r="BA63" s="868"/>
      <c r="BB63" s="868"/>
      <c r="BC63" s="868"/>
      <c r="BD63" s="868"/>
      <c r="BE63" s="869"/>
      <c r="BF63" s="869"/>
      <c r="BG63" s="869"/>
      <c r="BH63" s="869"/>
      <c r="BI63" s="870"/>
      <c r="BJ63" s="871" t="s">
        <v>390</v>
      </c>
      <c r="BK63" s="872"/>
      <c r="BL63" s="872"/>
      <c r="BM63" s="872"/>
      <c r="BN63" s="873"/>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74" t="s">
        <v>396</v>
      </c>
      <c r="AG66" s="833"/>
      <c r="AH66" s="833"/>
      <c r="AI66" s="833"/>
      <c r="AJ66" s="875"/>
      <c r="AK66" s="737" t="s">
        <v>397</v>
      </c>
      <c r="AL66" s="761"/>
      <c r="AM66" s="761"/>
      <c r="AN66" s="761"/>
      <c r="AO66" s="762"/>
      <c r="AP66" s="737" t="s">
        <v>398</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6"/>
      <c r="AG67" s="836"/>
      <c r="AH67" s="836"/>
      <c r="AI67" s="836"/>
      <c r="AJ67" s="877"/>
      <c r="AK67" s="878"/>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9"/>
    </row>
    <row r="68" spans="1:131" s="200" customFormat="1" ht="26.25" customHeight="1" thickTop="1" x14ac:dyDescent="0.15">
      <c r="A68" s="211">
        <v>1</v>
      </c>
      <c r="B68" s="891" t="s">
        <v>554</v>
      </c>
      <c r="C68" s="892"/>
      <c r="D68" s="892"/>
      <c r="E68" s="892"/>
      <c r="F68" s="892"/>
      <c r="G68" s="892"/>
      <c r="H68" s="892"/>
      <c r="I68" s="892"/>
      <c r="J68" s="892"/>
      <c r="K68" s="892"/>
      <c r="L68" s="892"/>
      <c r="M68" s="892"/>
      <c r="N68" s="892"/>
      <c r="O68" s="892"/>
      <c r="P68" s="893"/>
      <c r="Q68" s="894"/>
      <c r="R68" s="895"/>
      <c r="S68" s="895"/>
      <c r="T68" s="895"/>
      <c r="U68" s="896"/>
      <c r="V68" s="897"/>
      <c r="W68" s="895"/>
      <c r="X68" s="895"/>
      <c r="Y68" s="895"/>
      <c r="Z68" s="896"/>
      <c r="AA68" s="897"/>
      <c r="AB68" s="895"/>
      <c r="AC68" s="895"/>
      <c r="AD68" s="895"/>
      <c r="AE68" s="896"/>
      <c r="AF68" s="897"/>
      <c r="AG68" s="895"/>
      <c r="AH68" s="895"/>
      <c r="AI68" s="895"/>
      <c r="AJ68" s="896"/>
      <c r="AK68" s="888"/>
      <c r="AL68" s="888"/>
      <c r="AM68" s="888"/>
      <c r="AN68" s="888"/>
      <c r="AO68" s="888"/>
      <c r="AP68" s="888"/>
      <c r="AQ68" s="888"/>
      <c r="AR68" s="888"/>
      <c r="AS68" s="888"/>
      <c r="AT68" s="888"/>
      <c r="AU68" s="888"/>
      <c r="AV68" s="888"/>
      <c r="AW68" s="888"/>
      <c r="AX68" s="888"/>
      <c r="AY68" s="888"/>
      <c r="AZ68" s="889"/>
      <c r="BA68" s="889"/>
      <c r="BB68" s="889"/>
      <c r="BC68" s="889"/>
      <c r="BD68" s="890"/>
      <c r="BE68" s="218"/>
      <c r="BF68" s="218"/>
      <c r="BG68" s="218"/>
      <c r="BH68" s="218"/>
      <c r="BI68" s="218"/>
      <c r="BJ68" s="218"/>
      <c r="BK68" s="218"/>
      <c r="BL68" s="218"/>
      <c r="BM68" s="218"/>
      <c r="BN68" s="218"/>
      <c r="BO68" s="218"/>
      <c r="BP68" s="218"/>
      <c r="BQ68" s="215">
        <v>62</v>
      </c>
      <c r="BR68" s="220"/>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9"/>
    </row>
    <row r="69" spans="1:131" s="200" customFormat="1" ht="26.25" customHeight="1" x14ac:dyDescent="0.15">
      <c r="A69" s="214">
        <v>2</v>
      </c>
      <c r="B69" s="898" t="s">
        <v>555</v>
      </c>
      <c r="C69" s="899"/>
      <c r="D69" s="899"/>
      <c r="E69" s="899"/>
      <c r="F69" s="899"/>
      <c r="G69" s="899"/>
      <c r="H69" s="899"/>
      <c r="I69" s="899"/>
      <c r="J69" s="899"/>
      <c r="K69" s="899"/>
      <c r="L69" s="899"/>
      <c r="M69" s="899"/>
      <c r="N69" s="899"/>
      <c r="O69" s="899"/>
      <c r="P69" s="900"/>
      <c r="Q69" s="901">
        <v>705</v>
      </c>
      <c r="R69" s="850"/>
      <c r="S69" s="850"/>
      <c r="T69" s="850"/>
      <c r="U69" s="850"/>
      <c r="V69" s="850">
        <v>505</v>
      </c>
      <c r="W69" s="850"/>
      <c r="X69" s="850"/>
      <c r="Y69" s="850"/>
      <c r="Z69" s="850"/>
      <c r="AA69" s="850">
        <v>201</v>
      </c>
      <c r="AB69" s="850"/>
      <c r="AC69" s="850"/>
      <c r="AD69" s="850"/>
      <c r="AE69" s="850"/>
      <c r="AF69" s="902">
        <v>201</v>
      </c>
      <c r="AG69" s="903"/>
      <c r="AH69" s="903"/>
      <c r="AI69" s="903"/>
      <c r="AJ69" s="849"/>
      <c r="AK69" s="850">
        <v>41</v>
      </c>
      <c r="AL69" s="850"/>
      <c r="AM69" s="850"/>
      <c r="AN69" s="850"/>
      <c r="AO69" s="850"/>
      <c r="AP69" s="850" t="s">
        <v>566</v>
      </c>
      <c r="AQ69" s="850"/>
      <c r="AR69" s="850"/>
      <c r="AS69" s="850"/>
      <c r="AT69" s="850"/>
      <c r="AU69" s="850" t="s">
        <v>566</v>
      </c>
      <c r="AV69" s="850"/>
      <c r="AW69" s="850"/>
      <c r="AX69" s="850"/>
      <c r="AY69" s="850"/>
      <c r="AZ69" s="904"/>
      <c r="BA69" s="904"/>
      <c r="BB69" s="904"/>
      <c r="BC69" s="904"/>
      <c r="BD69" s="905"/>
      <c r="BE69" s="218"/>
      <c r="BF69" s="218"/>
      <c r="BG69" s="218"/>
      <c r="BH69" s="218"/>
      <c r="BI69" s="218"/>
      <c r="BJ69" s="218"/>
      <c r="BK69" s="218"/>
      <c r="BL69" s="218"/>
      <c r="BM69" s="218"/>
      <c r="BN69" s="218"/>
      <c r="BO69" s="218"/>
      <c r="BP69" s="218"/>
      <c r="BQ69" s="215">
        <v>63</v>
      </c>
      <c r="BR69" s="220"/>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9"/>
    </row>
    <row r="70" spans="1:131" s="200" customFormat="1" ht="26.25" customHeight="1" x14ac:dyDescent="0.15">
      <c r="A70" s="214">
        <v>3</v>
      </c>
      <c r="B70" s="898" t="s">
        <v>556</v>
      </c>
      <c r="C70" s="899"/>
      <c r="D70" s="899"/>
      <c r="E70" s="899"/>
      <c r="F70" s="899"/>
      <c r="G70" s="899"/>
      <c r="H70" s="899"/>
      <c r="I70" s="899"/>
      <c r="J70" s="899"/>
      <c r="K70" s="899"/>
      <c r="L70" s="899"/>
      <c r="M70" s="899"/>
      <c r="N70" s="899"/>
      <c r="O70" s="899"/>
      <c r="P70" s="900"/>
      <c r="Q70" s="901">
        <v>3044</v>
      </c>
      <c r="R70" s="850"/>
      <c r="S70" s="850"/>
      <c r="T70" s="850"/>
      <c r="U70" s="850"/>
      <c r="V70" s="850">
        <v>2978</v>
      </c>
      <c r="W70" s="850"/>
      <c r="X70" s="850"/>
      <c r="Y70" s="850"/>
      <c r="Z70" s="850"/>
      <c r="AA70" s="850">
        <v>66</v>
      </c>
      <c r="AB70" s="850"/>
      <c r="AC70" s="850"/>
      <c r="AD70" s="850"/>
      <c r="AE70" s="850"/>
      <c r="AF70" s="902">
        <v>66</v>
      </c>
      <c r="AG70" s="903"/>
      <c r="AH70" s="903"/>
      <c r="AI70" s="903"/>
      <c r="AJ70" s="849"/>
      <c r="AK70" s="850" t="s">
        <v>566</v>
      </c>
      <c r="AL70" s="850"/>
      <c r="AM70" s="850"/>
      <c r="AN70" s="850"/>
      <c r="AO70" s="850"/>
      <c r="AP70" s="850" t="s">
        <v>566</v>
      </c>
      <c r="AQ70" s="850"/>
      <c r="AR70" s="850"/>
      <c r="AS70" s="850"/>
      <c r="AT70" s="850"/>
      <c r="AU70" s="850" t="s">
        <v>566</v>
      </c>
      <c r="AV70" s="850"/>
      <c r="AW70" s="850"/>
      <c r="AX70" s="850"/>
      <c r="AY70" s="850"/>
      <c r="AZ70" s="904"/>
      <c r="BA70" s="904"/>
      <c r="BB70" s="904"/>
      <c r="BC70" s="904"/>
      <c r="BD70" s="905"/>
      <c r="BE70" s="218"/>
      <c r="BF70" s="218"/>
      <c r="BG70" s="218"/>
      <c r="BH70" s="218"/>
      <c r="BI70" s="218"/>
      <c r="BJ70" s="218"/>
      <c r="BK70" s="218"/>
      <c r="BL70" s="218"/>
      <c r="BM70" s="218"/>
      <c r="BN70" s="218"/>
      <c r="BO70" s="218"/>
      <c r="BP70" s="218"/>
      <c r="BQ70" s="215">
        <v>64</v>
      </c>
      <c r="BR70" s="220"/>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9"/>
    </row>
    <row r="71" spans="1:131" s="200" customFormat="1" ht="26.25" customHeight="1" x14ac:dyDescent="0.15">
      <c r="A71" s="214">
        <v>4</v>
      </c>
      <c r="B71" s="898" t="s">
        <v>557</v>
      </c>
      <c r="C71" s="899"/>
      <c r="D71" s="899"/>
      <c r="E71" s="899"/>
      <c r="F71" s="899"/>
      <c r="G71" s="899"/>
      <c r="H71" s="899"/>
      <c r="I71" s="899"/>
      <c r="J71" s="899"/>
      <c r="K71" s="899"/>
      <c r="L71" s="899"/>
      <c r="M71" s="899"/>
      <c r="N71" s="899"/>
      <c r="O71" s="899"/>
      <c r="P71" s="900"/>
      <c r="Q71" s="901">
        <v>20</v>
      </c>
      <c r="R71" s="850"/>
      <c r="S71" s="850"/>
      <c r="T71" s="850"/>
      <c r="U71" s="850"/>
      <c r="V71" s="850">
        <v>12</v>
      </c>
      <c r="W71" s="850"/>
      <c r="X71" s="850"/>
      <c r="Y71" s="850"/>
      <c r="Z71" s="850"/>
      <c r="AA71" s="850">
        <v>8</v>
      </c>
      <c r="AB71" s="850"/>
      <c r="AC71" s="850"/>
      <c r="AD71" s="850"/>
      <c r="AE71" s="850"/>
      <c r="AF71" s="902">
        <v>8</v>
      </c>
      <c r="AG71" s="903"/>
      <c r="AH71" s="903"/>
      <c r="AI71" s="903"/>
      <c r="AJ71" s="849"/>
      <c r="AK71" s="850" t="s">
        <v>566</v>
      </c>
      <c r="AL71" s="850"/>
      <c r="AM71" s="850"/>
      <c r="AN71" s="850"/>
      <c r="AO71" s="850"/>
      <c r="AP71" s="850" t="s">
        <v>566</v>
      </c>
      <c r="AQ71" s="850"/>
      <c r="AR71" s="850"/>
      <c r="AS71" s="850"/>
      <c r="AT71" s="850"/>
      <c r="AU71" s="850" t="s">
        <v>566</v>
      </c>
      <c r="AV71" s="850"/>
      <c r="AW71" s="850"/>
      <c r="AX71" s="850"/>
      <c r="AY71" s="850"/>
      <c r="AZ71" s="904"/>
      <c r="BA71" s="904"/>
      <c r="BB71" s="904"/>
      <c r="BC71" s="904"/>
      <c r="BD71" s="905"/>
      <c r="BE71" s="218"/>
      <c r="BF71" s="218"/>
      <c r="BG71" s="218"/>
      <c r="BH71" s="218"/>
      <c r="BI71" s="218"/>
      <c r="BJ71" s="218"/>
      <c r="BK71" s="218"/>
      <c r="BL71" s="218"/>
      <c r="BM71" s="218"/>
      <c r="BN71" s="218"/>
      <c r="BO71" s="218"/>
      <c r="BP71" s="218"/>
      <c r="BQ71" s="215">
        <v>65</v>
      </c>
      <c r="BR71" s="220"/>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9"/>
    </row>
    <row r="72" spans="1:131" s="200" customFormat="1" ht="26.25" customHeight="1" x14ac:dyDescent="0.15">
      <c r="A72" s="214">
        <v>5</v>
      </c>
      <c r="B72" s="898" t="s">
        <v>558</v>
      </c>
      <c r="C72" s="899"/>
      <c r="D72" s="899"/>
      <c r="E72" s="899"/>
      <c r="F72" s="899"/>
      <c r="G72" s="899"/>
      <c r="H72" s="899"/>
      <c r="I72" s="899"/>
      <c r="J72" s="899"/>
      <c r="K72" s="899"/>
      <c r="L72" s="899"/>
      <c r="M72" s="899"/>
      <c r="N72" s="899"/>
      <c r="O72" s="899"/>
      <c r="P72" s="900"/>
      <c r="Q72" s="901">
        <v>2677</v>
      </c>
      <c r="R72" s="850"/>
      <c r="S72" s="850"/>
      <c r="T72" s="850"/>
      <c r="U72" s="850"/>
      <c r="V72" s="850">
        <v>2436</v>
      </c>
      <c r="W72" s="850"/>
      <c r="X72" s="850"/>
      <c r="Y72" s="850"/>
      <c r="Z72" s="850"/>
      <c r="AA72" s="850">
        <v>242</v>
      </c>
      <c r="AB72" s="850"/>
      <c r="AC72" s="850"/>
      <c r="AD72" s="850"/>
      <c r="AE72" s="850"/>
      <c r="AF72" s="902">
        <v>242</v>
      </c>
      <c r="AG72" s="903"/>
      <c r="AH72" s="903"/>
      <c r="AI72" s="903"/>
      <c r="AJ72" s="849"/>
      <c r="AK72" s="850" t="s">
        <v>566</v>
      </c>
      <c r="AL72" s="850"/>
      <c r="AM72" s="850"/>
      <c r="AN72" s="850"/>
      <c r="AO72" s="850"/>
      <c r="AP72" s="850" t="s">
        <v>566</v>
      </c>
      <c r="AQ72" s="850"/>
      <c r="AR72" s="850"/>
      <c r="AS72" s="850"/>
      <c r="AT72" s="850"/>
      <c r="AU72" s="850" t="s">
        <v>566</v>
      </c>
      <c r="AV72" s="850"/>
      <c r="AW72" s="850"/>
      <c r="AX72" s="850"/>
      <c r="AY72" s="850"/>
      <c r="AZ72" s="904"/>
      <c r="BA72" s="904"/>
      <c r="BB72" s="904"/>
      <c r="BC72" s="904"/>
      <c r="BD72" s="905"/>
      <c r="BE72" s="218"/>
      <c r="BF72" s="218"/>
      <c r="BG72" s="218"/>
      <c r="BH72" s="218"/>
      <c r="BI72" s="218"/>
      <c r="BJ72" s="218"/>
      <c r="BK72" s="218"/>
      <c r="BL72" s="218"/>
      <c r="BM72" s="218"/>
      <c r="BN72" s="218"/>
      <c r="BO72" s="218"/>
      <c r="BP72" s="218"/>
      <c r="BQ72" s="215">
        <v>66</v>
      </c>
      <c r="BR72" s="220"/>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9"/>
    </row>
    <row r="73" spans="1:131" s="200" customFormat="1" ht="26.25" customHeight="1" x14ac:dyDescent="0.15">
      <c r="A73" s="214">
        <v>6</v>
      </c>
      <c r="B73" s="898" t="s">
        <v>559</v>
      </c>
      <c r="C73" s="899"/>
      <c r="D73" s="899"/>
      <c r="E73" s="899"/>
      <c r="F73" s="899"/>
      <c r="G73" s="899"/>
      <c r="H73" s="899"/>
      <c r="I73" s="899"/>
      <c r="J73" s="899"/>
      <c r="K73" s="899"/>
      <c r="L73" s="899"/>
      <c r="M73" s="899"/>
      <c r="N73" s="899"/>
      <c r="O73" s="899"/>
      <c r="P73" s="900"/>
      <c r="Q73" s="901">
        <v>0</v>
      </c>
      <c r="R73" s="850"/>
      <c r="S73" s="850"/>
      <c r="T73" s="850"/>
      <c r="U73" s="850"/>
      <c r="V73" s="850">
        <v>0</v>
      </c>
      <c r="W73" s="850"/>
      <c r="X73" s="850"/>
      <c r="Y73" s="850"/>
      <c r="Z73" s="850"/>
      <c r="AA73" s="850">
        <v>0</v>
      </c>
      <c r="AB73" s="850"/>
      <c r="AC73" s="850"/>
      <c r="AD73" s="850"/>
      <c r="AE73" s="850"/>
      <c r="AF73" s="850">
        <v>0</v>
      </c>
      <c r="AG73" s="850"/>
      <c r="AH73" s="850"/>
      <c r="AI73" s="850"/>
      <c r="AJ73" s="850"/>
      <c r="AK73" s="850" t="s">
        <v>566</v>
      </c>
      <c r="AL73" s="850"/>
      <c r="AM73" s="850"/>
      <c r="AN73" s="850"/>
      <c r="AO73" s="850"/>
      <c r="AP73" s="850" t="s">
        <v>566</v>
      </c>
      <c r="AQ73" s="850"/>
      <c r="AR73" s="850"/>
      <c r="AS73" s="850"/>
      <c r="AT73" s="850"/>
      <c r="AU73" s="850" t="s">
        <v>566</v>
      </c>
      <c r="AV73" s="850"/>
      <c r="AW73" s="850"/>
      <c r="AX73" s="850"/>
      <c r="AY73" s="850"/>
      <c r="AZ73" s="904"/>
      <c r="BA73" s="904"/>
      <c r="BB73" s="904"/>
      <c r="BC73" s="904"/>
      <c r="BD73" s="905"/>
      <c r="BE73" s="218"/>
      <c r="BF73" s="218"/>
      <c r="BG73" s="218"/>
      <c r="BH73" s="218"/>
      <c r="BI73" s="218"/>
      <c r="BJ73" s="218"/>
      <c r="BK73" s="218"/>
      <c r="BL73" s="218"/>
      <c r="BM73" s="218"/>
      <c r="BN73" s="218"/>
      <c r="BO73" s="218"/>
      <c r="BP73" s="218"/>
      <c r="BQ73" s="215">
        <v>67</v>
      </c>
      <c r="BR73" s="220"/>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9"/>
    </row>
    <row r="74" spans="1:131" s="200" customFormat="1" ht="26.25" customHeight="1" x14ac:dyDescent="0.15">
      <c r="A74" s="214">
        <v>7</v>
      </c>
      <c r="B74" s="898" t="s">
        <v>560</v>
      </c>
      <c r="C74" s="899"/>
      <c r="D74" s="899"/>
      <c r="E74" s="899"/>
      <c r="F74" s="899"/>
      <c r="G74" s="899"/>
      <c r="H74" s="899"/>
      <c r="I74" s="899"/>
      <c r="J74" s="899"/>
      <c r="K74" s="899"/>
      <c r="L74" s="899"/>
      <c r="M74" s="899"/>
      <c r="N74" s="899"/>
      <c r="O74" s="899"/>
      <c r="P74" s="900"/>
      <c r="Q74" s="901">
        <v>251</v>
      </c>
      <c r="R74" s="850"/>
      <c r="S74" s="850"/>
      <c r="T74" s="850"/>
      <c r="U74" s="850"/>
      <c r="V74" s="850">
        <v>242</v>
      </c>
      <c r="W74" s="850"/>
      <c r="X74" s="850"/>
      <c r="Y74" s="850"/>
      <c r="Z74" s="850"/>
      <c r="AA74" s="850">
        <v>9</v>
      </c>
      <c r="AB74" s="850"/>
      <c r="AC74" s="850"/>
      <c r="AD74" s="850"/>
      <c r="AE74" s="850"/>
      <c r="AF74" s="850">
        <v>9</v>
      </c>
      <c r="AG74" s="850"/>
      <c r="AH74" s="850"/>
      <c r="AI74" s="850"/>
      <c r="AJ74" s="850"/>
      <c r="AK74" s="850" t="s">
        <v>566</v>
      </c>
      <c r="AL74" s="850"/>
      <c r="AM74" s="850"/>
      <c r="AN74" s="850"/>
      <c r="AO74" s="850"/>
      <c r="AP74" s="850">
        <v>90</v>
      </c>
      <c r="AQ74" s="850"/>
      <c r="AR74" s="850"/>
      <c r="AS74" s="850"/>
      <c r="AT74" s="850"/>
      <c r="AU74" s="850">
        <v>55</v>
      </c>
      <c r="AV74" s="850"/>
      <c r="AW74" s="850"/>
      <c r="AX74" s="850"/>
      <c r="AY74" s="850"/>
      <c r="AZ74" s="904"/>
      <c r="BA74" s="904"/>
      <c r="BB74" s="904"/>
      <c r="BC74" s="904"/>
      <c r="BD74" s="905"/>
      <c r="BE74" s="218"/>
      <c r="BF74" s="218"/>
      <c r="BG74" s="218"/>
      <c r="BH74" s="218"/>
      <c r="BI74" s="218"/>
      <c r="BJ74" s="218"/>
      <c r="BK74" s="218"/>
      <c r="BL74" s="218"/>
      <c r="BM74" s="218"/>
      <c r="BN74" s="218"/>
      <c r="BO74" s="218"/>
      <c r="BP74" s="218"/>
      <c r="BQ74" s="215">
        <v>68</v>
      </c>
      <c r="BR74" s="220"/>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9"/>
    </row>
    <row r="75" spans="1:131" s="200" customFormat="1" ht="26.25" customHeight="1" x14ac:dyDescent="0.15">
      <c r="A75" s="214">
        <v>8</v>
      </c>
      <c r="B75" s="898" t="s">
        <v>561</v>
      </c>
      <c r="C75" s="899"/>
      <c r="D75" s="899"/>
      <c r="E75" s="899"/>
      <c r="F75" s="899"/>
      <c r="G75" s="899"/>
      <c r="H75" s="899"/>
      <c r="I75" s="899"/>
      <c r="J75" s="899"/>
      <c r="K75" s="899"/>
      <c r="L75" s="899"/>
      <c r="M75" s="899"/>
      <c r="N75" s="899"/>
      <c r="O75" s="899"/>
      <c r="P75" s="900"/>
      <c r="Q75" s="906"/>
      <c r="R75" s="903"/>
      <c r="S75" s="903"/>
      <c r="T75" s="903"/>
      <c r="U75" s="849"/>
      <c r="V75" s="902"/>
      <c r="W75" s="903"/>
      <c r="X75" s="903"/>
      <c r="Y75" s="903"/>
      <c r="Z75" s="849"/>
      <c r="AA75" s="902"/>
      <c r="AB75" s="903"/>
      <c r="AC75" s="903"/>
      <c r="AD75" s="903"/>
      <c r="AE75" s="849"/>
      <c r="AF75" s="902"/>
      <c r="AG75" s="903"/>
      <c r="AH75" s="903"/>
      <c r="AI75" s="903"/>
      <c r="AJ75" s="849"/>
      <c r="AK75" s="850"/>
      <c r="AL75" s="850"/>
      <c r="AM75" s="850"/>
      <c r="AN75" s="850"/>
      <c r="AO75" s="850"/>
      <c r="AP75" s="850"/>
      <c r="AQ75" s="850"/>
      <c r="AR75" s="850"/>
      <c r="AS75" s="850"/>
      <c r="AT75" s="850"/>
      <c r="AU75" s="850"/>
      <c r="AV75" s="850"/>
      <c r="AW75" s="850"/>
      <c r="AX75" s="850"/>
      <c r="AY75" s="850"/>
      <c r="AZ75" s="904"/>
      <c r="BA75" s="904"/>
      <c r="BB75" s="904"/>
      <c r="BC75" s="904"/>
      <c r="BD75" s="905"/>
      <c r="BE75" s="218"/>
      <c r="BF75" s="218"/>
      <c r="BG75" s="218"/>
      <c r="BH75" s="218"/>
      <c r="BI75" s="218"/>
      <c r="BJ75" s="218"/>
      <c r="BK75" s="218"/>
      <c r="BL75" s="218"/>
      <c r="BM75" s="218"/>
      <c r="BN75" s="218"/>
      <c r="BO75" s="218"/>
      <c r="BP75" s="218"/>
      <c r="BQ75" s="215">
        <v>69</v>
      </c>
      <c r="BR75" s="220"/>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9"/>
    </row>
    <row r="76" spans="1:131" s="200" customFormat="1" ht="26.25" customHeight="1" x14ac:dyDescent="0.15">
      <c r="A76" s="214">
        <v>9</v>
      </c>
      <c r="B76" s="898" t="s">
        <v>555</v>
      </c>
      <c r="C76" s="899"/>
      <c r="D76" s="899"/>
      <c r="E76" s="899"/>
      <c r="F76" s="899"/>
      <c r="G76" s="899"/>
      <c r="H76" s="899"/>
      <c r="I76" s="899"/>
      <c r="J76" s="899"/>
      <c r="K76" s="899"/>
      <c r="L76" s="899"/>
      <c r="M76" s="899"/>
      <c r="N76" s="899"/>
      <c r="O76" s="899"/>
      <c r="P76" s="900"/>
      <c r="Q76" s="906">
        <v>2125</v>
      </c>
      <c r="R76" s="903"/>
      <c r="S76" s="903"/>
      <c r="T76" s="903"/>
      <c r="U76" s="849"/>
      <c r="V76" s="902">
        <v>2067</v>
      </c>
      <c r="W76" s="903"/>
      <c r="X76" s="903"/>
      <c r="Y76" s="903"/>
      <c r="Z76" s="849"/>
      <c r="AA76" s="902">
        <v>58</v>
      </c>
      <c r="AB76" s="903"/>
      <c r="AC76" s="903"/>
      <c r="AD76" s="903"/>
      <c r="AE76" s="849"/>
      <c r="AF76" s="902">
        <v>58</v>
      </c>
      <c r="AG76" s="903"/>
      <c r="AH76" s="903"/>
      <c r="AI76" s="903"/>
      <c r="AJ76" s="849"/>
      <c r="AK76" s="902">
        <v>125</v>
      </c>
      <c r="AL76" s="903"/>
      <c r="AM76" s="903"/>
      <c r="AN76" s="903"/>
      <c r="AO76" s="849"/>
      <c r="AP76" s="850" t="s">
        <v>572</v>
      </c>
      <c r="AQ76" s="850"/>
      <c r="AR76" s="850"/>
      <c r="AS76" s="850"/>
      <c r="AT76" s="850"/>
      <c r="AU76" s="850" t="s">
        <v>572</v>
      </c>
      <c r="AV76" s="850"/>
      <c r="AW76" s="850"/>
      <c r="AX76" s="850"/>
      <c r="AY76" s="850"/>
      <c r="AZ76" s="904"/>
      <c r="BA76" s="904"/>
      <c r="BB76" s="904"/>
      <c r="BC76" s="904"/>
      <c r="BD76" s="905"/>
      <c r="BE76" s="218"/>
      <c r="BF76" s="218"/>
      <c r="BG76" s="218"/>
      <c r="BH76" s="218"/>
      <c r="BI76" s="218"/>
      <c r="BJ76" s="218"/>
      <c r="BK76" s="218"/>
      <c r="BL76" s="218"/>
      <c r="BM76" s="218"/>
      <c r="BN76" s="218"/>
      <c r="BO76" s="218"/>
      <c r="BP76" s="218"/>
      <c r="BQ76" s="215">
        <v>70</v>
      </c>
      <c r="BR76" s="220"/>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9"/>
    </row>
    <row r="77" spans="1:131" s="200" customFormat="1" ht="26.25" customHeight="1" x14ac:dyDescent="0.15">
      <c r="A77" s="214">
        <v>10</v>
      </c>
      <c r="B77" s="898" t="s">
        <v>563</v>
      </c>
      <c r="C77" s="899"/>
      <c r="D77" s="899"/>
      <c r="E77" s="899"/>
      <c r="F77" s="899"/>
      <c r="G77" s="899"/>
      <c r="H77" s="899"/>
      <c r="I77" s="899"/>
      <c r="J77" s="899"/>
      <c r="K77" s="899"/>
      <c r="L77" s="899"/>
      <c r="M77" s="899"/>
      <c r="N77" s="899"/>
      <c r="O77" s="899"/>
      <c r="P77" s="900"/>
      <c r="Q77" s="906">
        <v>273707</v>
      </c>
      <c r="R77" s="903"/>
      <c r="S77" s="903"/>
      <c r="T77" s="903"/>
      <c r="U77" s="849"/>
      <c r="V77" s="902">
        <v>260942</v>
      </c>
      <c r="W77" s="903"/>
      <c r="X77" s="903"/>
      <c r="Y77" s="903"/>
      <c r="Z77" s="849"/>
      <c r="AA77" s="902">
        <v>12765</v>
      </c>
      <c r="AB77" s="903"/>
      <c r="AC77" s="903"/>
      <c r="AD77" s="903"/>
      <c r="AE77" s="849"/>
      <c r="AF77" s="902">
        <v>12765</v>
      </c>
      <c r="AG77" s="903"/>
      <c r="AH77" s="903"/>
      <c r="AI77" s="903"/>
      <c r="AJ77" s="849"/>
      <c r="AK77" s="902">
        <v>1788</v>
      </c>
      <c r="AL77" s="903"/>
      <c r="AM77" s="903"/>
      <c r="AN77" s="903"/>
      <c r="AO77" s="849"/>
      <c r="AP77" s="850" t="s">
        <v>572</v>
      </c>
      <c r="AQ77" s="850"/>
      <c r="AR77" s="850"/>
      <c r="AS77" s="850"/>
      <c r="AT77" s="850"/>
      <c r="AU77" s="850" t="s">
        <v>572</v>
      </c>
      <c r="AV77" s="850"/>
      <c r="AW77" s="850"/>
      <c r="AX77" s="850"/>
      <c r="AY77" s="850"/>
      <c r="AZ77" s="904"/>
      <c r="BA77" s="904"/>
      <c r="BB77" s="904"/>
      <c r="BC77" s="904"/>
      <c r="BD77" s="905"/>
      <c r="BE77" s="218"/>
      <c r="BF77" s="218"/>
      <c r="BG77" s="218"/>
      <c r="BH77" s="218"/>
      <c r="BI77" s="218"/>
      <c r="BJ77" s="218"/>
      <c r="BK77" s="218"/>
      <c r="BL77" s="218"/>
      <c r="BM77" s="218"/>
      <c r="BN77" s="218"/>
      <c r="BO77" s="218"/>
      <c r="BP77" s="218"/>
      <c r="BQ77" s="215">
        <v>71</v>
      </c>
      <c r="BR77" s="220"/>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9"/>
    </row>
    <row r="78" spans="1:131" s="200" customFormat="1" ht="26.25" customHeight="1" x14ac:dyDescent="0.15">
      <c r="A78" s="214">
        <v>11</v>
      </c>
      <c r="B78" s="898" t="s">
        <v>562</v>
      </c>
      <c r="C78" s="899"/>
      <c r="D78" s="899"/>
      <c r="E78" s="899"/>
      <c r="F78" s="899"/>
      <c r="G78" s="899"/>
      <c r="H78" s="899"/>
      <c r="I78" s="899"/>
      <c r="J78" s="899"/>
      <c r="K78" s="899"/>
      <c r="L78" s="899"/>
      <c r="M78" s="899"/>
      <c r="N78" s="899"/>
      <c r="O78" s="899"/>
      <c r="P78" s="900"/>
      <c r="Q78" s="901">
        <v>455</v>
      </c>
      <c r="R78" s="850"/>
      <c r="S78" s="850"/>
      <c r="T78" s="850"/>
      <c r="U78" s="850"/>
      <c r="V78" s="850">
        <v>429</v>
      </c>
      <c r="W78" s="850"/>
      <c r="X78" s="850"/>
      <c r="Y78" s="850"/>
      <c r="Z78" s="850"/>
      <c r="AA78" s="850">
        <v>26</v>
      </c>
      <c r="AB78" s="850"/>
      <c r="AC78" s="850"/>
      <c r="AD78" s="850"/>
      <c r="AE78" s="850"/>
      <c r="AF78" s="850">
        <v>26</v>
      </c>
      <c r="AG78" s="850"/>
      <c r="AH78" s="850"/>
      <c r="AI78" s="850"/>
      <c r="AJ78" s="850"/>
      <c r="AK78" s="850" t="s">
        <v>572</v>
      </c>
      <c r="AL78" s="850"/>
      <c r="AM78" s="850"/>
      <c r="AN78" s="850"/>
      <c r="AO78" s="850"/>
      <c r="AP78" s="850" t="s">
        <v>572</v>
      </c>
      <c r="AQ78" s="850"/>
      <c r="AR78" s="850"/>
      <c r="AS78" s="850"/>
      <c r="AT78" s="850"/>
      <c r="AU78" s="850" t="s">
        <v>572</v>
      </c>
      <c r="AV78" s="850"/>
      <c r="AW78" s="850"/>
      <c r="AX78" s="850"/>
      <c r="AY78" s="850"/>
      <c r="AZ78" s="904"/>
      <c r="BA78" s="904"/>
      <c r="BB78" s="904"/>
      <c r="BC78" s="904"/>
      <c r="BD78" s="905"/>
      <c r="BE78" s="218"/>
      <c r="BF78" s="218"/>
      <c r="BG78" s="218"/>
      <c r="BH78" s="218"/>
      <c r="BI78" s="218"/>
      <c r="BJ78" s="221"/>
      <c r="BK78" s="221"/>
      <c r="BL78" s="221"/>
      <c r="BM78" s="221"/>
      <c r="BN78" s="221"/>
      <c r="BO78" s="218"/>
      <c r="BP78" s="218"/>
      <c r="BQ78" s="215">
        <v>72</v>
      </c>
      <c r="BR78" s="220"/>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9"/>
    </row>
    <row r="79" spans="1:131" s="200" customFormat="1" ht="26.25" customHeight="1" x14ac:dyDescent="0.15">
      <c r="A79" s="214">
        <v>12</v>
      </c>
      <c r="B79" s="898" t="s">
        <v>564</v>
      </c>
      <c r="C79" s="899"/>
      <c r="D79" s="899"/>
      <c r="E79" s="899"/>
      <c r="F79" s="899"/>
      <c r="G79" s="899"/>
      <c r="H79" s="899"/>
      <c r="I79" s="899"/>
      <c r="J79" s="899"/>
      <c r="K79" s="899"/>
      <c r="L79" s="899"/>
      <c r="M79" s="899"/>
      <c r="N79" s="899"/>
      <c r="O79" s="899"/>
      <c r="P79" s="900"/>
      <c r="Q79" s="901">
        <v>368</v>
      </c>
      <c r="R79" s="850"/>
      <c r="S79" s="850"/>
      <c r="T79" s="850"/>
      <c r="U79" s="850"/>
      <c r="V79" s="850">
        <v>221</v>
      </c>
      <c r="W79" s="850"/>
      <c r="X79" s="850"/>
      <c r="Y79" s="850"/>
      <c r="Z79" s="850"/>
      <c r="AA79" s="850">
        <v>146</v>
      </c>
      <c r="AB79" s="850"/>
      <c r="AC79" s="850"/>
      <c r="AD79" s="850"/>
      <c r="AE79" s="850"/>
      <c r="AF79" s="850">
        <v>146</v>
      </c>
      <c r="AG79" s="850"/>
      <c r="AH79" s="850"/>
      <c r="AI79" s="850"/>
      <c r="AJ79" s="850"/>
      <c r="AK79" s="850">
        <v>4</v>
      </c>
      <c r="AL79" s="850"/>
      <c r="AM79" s="850"/>
      <c r="AN79" s="850"/>
      <c r="AO79" s="850"/>
      <c r="AP79" s="850" t="s">
        <v>566</v>
      </c>
      <c r="AQ79" s="850"/>
      <c r="AR79" s="850"/>
      <c r="AS79" s="850"/>
      <c r="AT79" s="850"/>
      <c r="AU79" s="850" t="s">
        <v>566</v>
      </c>
      <c r="AV79" s="850"/>
      <c r="AW79" s="850"/>
      <c r="AX79" s="850"/>
      <c r="AY79" s="850"/>
      <c r="AZ79" s="904"/>
      <c r="BA79" s="904"/>
      <c r="BB79" s="904"/>
      <c r="BC79" s="904"/>
      <c r="BD79" s="905"/>
      <c r="BE79" s="218"/>
      <c r="BF79" s="218"/>
      <c r="BG79" s="218"/>
      <c r="BH79" s="218"/>
      <c r="BI79" s="218"/>
      <c r="BJ79" s="221"/>
      <c r="BK79" s="221"/>
      <c r="BL79" s="221"/>
      <c r="BM79" s="221"/>
      <c r="BN79" s="221"/>
      <c r="BO79" s="218"/>
      <c r="BP79" s="218"/>
      <c r="BQ79" s="215">
        <v>73</v>
      </c>
      <c r="BR79" s="220"/>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9"/>
    </row>
    <row r="80" spans="1:131" s="200" customFormat="1" ht="26.25" customHeight="1" x14ac:dyDescent="0.15">
      <c r="A80" s="214">
        <v>13</v>
      </c>
      <c r="B80" s="898" t="s">
        <v>565</v>
      </c>
      <c r="C80" s="899"/>
      <c r="D80" s="899"/>
      <c r="E80" s="899"/>
      <c r="F80" s="899"/>
      <c r="G80" s="899"/>
      <c r="H80" s="899"/>
      <c r="I80" s="899"/>
      <c r="J80" s="899"/>
      <c r="K80" s="899"/>
      <c r="L80" s="899"/>
      <c r="M80" s="899"/>
      <c r="N80" s="899"/>
      <c r="O80" s="899"/>
      <c r="P80" s="900"/>
      <c r="Q80" s="901">
        <v>193</v>
      </c>
      <c r="R80" s="850"/>
      <c r="S80" s="850"/>
      <c r="T80" s="850"/>
      <c r="U80" s="850"/>
      <c r="V80" s="850">
        <v>181</v>
      </c>
      <c r="W80" s="850"/>
      <c r="X80" s="850"/>
      <c r="Y80" s="850"/>
      <c r="Z80" s="850"/>
      <c r="AA80" s="850">
        <v>12</v>
      </c>
      <c r="AB80" s="850"/>
      <c r="AC80" s="850"/>
      <c r="AD80" s="850"/>
      <c r="AE80" s="850"/>
      <c r="AF80" s="850">
        <v>12</v>
      </c>
      <c r="AG80" s="850"/>
      <c r="AH80" s="850"/>
      <c r="AI80" s="850"/>
      <c r="AJ80" s="850"/>
      <c r="AK80" s="850" t="s">
        <v>572</v>
      </c>
      <c r="AL80" s="850"/>
      <c r="AM80" s="850"/>
      <c r="AN80" s="850"/>
      <c r="AO80" s="850"/>
      <c r="AP80" s="850" t="s">
        <v>572</v>
      </c>
      <c r="AQ80" s="850"/>
      <c r="AR80" s="850"/>
      <c r="AS80" s="850"/>
      <c r="AT80" s="850"/>
      <c r="AU80" s="850" t="s">
        <v>572</v>
      </c>
      <c r="AV80" s="850"/>
      <c r="AW80" s="850"/>
      <c r="AX80" s="850"/>
      <c r="AY80" s="850"/>
      <c r="AZ80" s="904"/>
      <c r="BA80" s="904"/>
      <c r="BB80" s="904"/>
      <c r="BC80" s="904"/>
      <c r="BD80" s="905"/>
      <c r="BE80" s="218"/>
      <c r="BF80" s="218"/>
      <c r="BG80" s="218"/>
      <c r="BH80" s="218"/>
      <c r="BI80" s="218"/>
      <c r="BJ80" s="218"/>
      <c r="BK80" s="218"/>
      <c r="BL80" s="218"/>
      <c r="BM80" s="218"/>
      <c r="BN80" s="218"/>
      <c r="BO80" s="218"/>
      <c r="BP80" s="218"/>
      <c r="BQ80" s="215">
        <v>74</v>
      </c>
      <c r="BR80" s="220"/>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9"/>
    </row>
    <row r="81" spans="1:131" s="200" customFormat="1" ht="26.25" customHeight="1" x14ac:dyDescent="0.15">
      <c r="A81" s="214">
        <v>14</v>
      </c>
      <c r="B81" s="898"/>
      <c r="C81" s="899"/>
      <c r="D81" s="899"/>
      <c r="E81" s="899"/>
      <c r="F81" s="899"/>
      <c r="G81" s="899"/>
      <c r="H81" s="899"/>
      <c r="I81" s="899"/>
      <c r="J81" s="899"/>
      <c r="K81" s="899"/>
      <c r="L81" s="899"/>
      <c r="M81" s="899"/>
      <c r="N81" s="899"/>
      <c r="O81" s="899"/>
      <c r="P81" s="900"/>
      <c r="Q81" s="901"/>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904"/>
      <c r="BA81" s="904"/>
      <c r="BB81" s="904"/>
      <c r="BC81" s="904"/>
      <c r="BD81" s="905"/>
      <c r="BE81" s="218"/>
      <c r="BF81" s="218"/>
      <c r="BG81" s="218"/>
      <c r="BH81" s="218"/>
      <c r="BI81" s="218"/>
      <c r="BJ81" s="218"/>
      <c r="BK81" s="218"/>
      <c r="BL81" s="218"/>
      <c r="BM81" s="218"/>
      <c r="BN81" s="218"/>
      <c r="BO81" s="218"/>
      <c r="BP81" s="218"/>
      <c r="BQ81" s="215">
        <v>75</v>
      </c>
      <c r="BR81" s="220"/>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9"/>
    </row>
    <row r="82" spans="1:131" s="200" customFormat="1" ht="26.25" customHeight="1" x14ac:dyDescent="0.15">
      <c r="A82" s="214">
        <v>15</v>
      </c>
      <c r="B82" s="898"/>
      <c r="C82" s="899"/>
      <c r="D82" s="899"/>
      <c r="E82" s="899"/>
      <c r="F82" s="899"/>
      <c r="G82" s="899"/>
      <c r="H82" s="899"/>
      <c r="I82" s="899"/>
      <c r="J82" s="899"/>
      <c r="K82" s="899"/>
      <c r="L82" s="899"/>
      <c r="M82" s="899"/>
      <c r="N82" s="899"/>
      <c r="O82" s="899"/>
      <c r="P82" s="900"/>
      <c r="Q82" s="901"/>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904"/>
      <c r="BA82" s="904"/>
      <c r="BB82" s="904"/>
      <c r="BC82" s="904"/>
      <c r="BD82" s="905"/>
      <c r="BE82" s="218"/>
      <c r="BF82" s="218"/>
      <c r="BG82" s="218"/>
      <c r="BH82" s="218"/>
      <c r="BI82" s="218"/>
      <c r="BJ82" s="218"/>
      <c r="BK82" s="218"/>
      <c r="BL82" s="218"/>
      <c r="BM82" s="218"/>
      <c r="BN82" s="218"/>
      <c r="BO82" s="218"/>
      <c r="BP82" s="218"/>
      <c r="BQ82" s="215">
        <v>76</v>
      </c>
      <c r="BR82" s="220"/>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9"/>
    </row>
    <row r="83" spans="1:131" s="200" customFormat="1" ht="26.25" customHeight="1" x14ac:dyDescent="0.15">
      <c r="A83" s="214">
        <v>16</v>
      </c>
      <c r="B83" s="898"/>
      <c r="C83" s="899"/>
      <c r="D83" s="899"/>
      <c r="E83" s="899"/>
      <c r="F83" s="899"/>
      <c r="G83" s="899"/>
      <c r="H83" s="899"/>
      <c r="I83" s="899"/>
      <c r="J83" s="899"/>
      <c r="K83" s="899"/>
      <c r="L83" s="899"/>
      <c r="M83" s="899"/>
      <c r="N83" s="899"/>
      <c r="O83" s="899"/>
      <c r="P83" s="900"/>
      <c r="Q83" s="901"/>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904"/>
      <c r="BA83" s="904"/>
      <c r="BB83" s="904"/>
      <c r="BC83" s="904"/>
      <c r="BD83" s="905"/>
      <c r="BE83" s="218"/>
      <c r="BF83" s="218"/>
      <c r="BG83" s="218"/>
      <c r="BH83" s="218"/>
      <c r="BI83" s="218"/>
      <c r="BJ83" s="218"/>
      <c r="BK83" s="218"/>
      <c r="BL83" s="218"/>
      <c r="BM83" s="218"/>
      <c r="BN83" s="218"/>
      <c r="BO83" s="218"/>
      <c r="BP83" s="218"/>
      <c r="BQ83" s="215">
        <v>77</v>
      </c>
      <c r="BR83" s="220"/>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9"/>
    </row>
    <row r="84" spans="1:131" s="200" customFormat="1" ht="26.25" customHeight="1" x14ac:dyDescent="0.15">
      <c r="A84" s="214">
        <v>17</v>
      </c>
      <c r="B84" s="898"/>
      <c r="C84" s="899"/>
      <c r="D84" s="899"/>
      <c r="E84" s="899"/>
      <c r="F84" s="899"/>
      <c r="G84" s="899"/>
      <c r="H84" s="899"/>
      <c r="I84" s="899"/>
      <c r="J84" s="899"/>
      <c r="K84" s="899"/>
      <c r="L84" s="899"/>
      <c r="M84" s="899"/>
      <c r="N84" s="899"/>
      <c r="O84" s="899"/>
      <c r="P84" s="900"/>
      <c r="Q84" s="901"/>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904"/>
      <c r="BA84" s="904"/>
      <c r="BB84" s="904"/>
      <c r="BC84" s="904"/>
      <c r="BD84" s="905"/>
      <c r="BE84" s="218"/>
      <c r="BF84" s="218"/>
      <c r="BG84" s="218"/>
      <c r="BH84" s="218"/>
      <c r="BI84" s="218"/>
      <c r="BJ84" s="218"/>
      <c r="BK84" s="218"/>
      <c r="BL84" s="218"/>
      <c r="BM84" s="218"/>
      <c r="BN84" s="218"/>
      <c r="BO84" s="218"/>
      <c r="BP84" s="218"/>
      <c r="BQ84" s="215">
        <v>78</v>
      </c>
      <c r="BR84" s="220"/>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9"/>
    </row>
    <row r="85" spans="1:131" s="200" customFormat="1" ht="26.25" customHeight="1" x14ac:dyDescent="0.15">
      <c r="A85" s="214">
        <v>18</v>
      </c>
      <c r="B85" s="898"/>
      <c r="C85" s="899"/>
      <c r="D85" s="899"/>
      <c r="E85" s="899"/>
      <c r="F85" s="899"/>
      <c r="G85" s="899"/>
      <c r="H85" s="899"/>
      <c r="I85" s="899"/>
      <c r="J85" s="899"/>
      <c r="K85" s="899"/>
      <c r="L85" s="899"/>
      <c r="M85" s="899"/>
      <c r="N85" s="899"/>
      <c r="O85" s="899"/>
      <c r="P85" s="900"/>
      <c r="Q85" s="901"/>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904"/>
      <c r="BA85" s="904"/>
      <c r="BB85" s="904"/>
      <c r="BC85" s="904"/>
      <c r="BD85" s="905"/>
      <c r="BE85" s="218"/>
      <c r="BF85" s="218"/>
      <c r="BG85" s="218"/>
      <c r="BH85" s="218"/>
      <c r="BI85" s="218"/>
      <c r="BJ85" s="218"/>
      <c r="BK85" s="218"/>
      <c r="BL85" s="218"/>
      <c r="BM85" s="218"/>
      <c r="BN85" s="218"/>
      <c r="BO85" s="218"/>
      <c r="BP85" s="218"/>
      <c r="BQ85" s="215">
        <v>79</v>
      </c>
      <c r="BR85" s="220"/>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9"/>
    </row>
    <row r="86" spans="1:131" s="200" customFormat="1" ht="26.25" customHeight="1" x14ac:dyDescent="0.15">
      <c r="A86" s="214">
        <v>19</v>
      </c>
      <c r="B86" s="898"/>
      <c r="C86" s="899"/>
      <c r="D86" s="899"/>
      <c r="E86" s="899"/>
      <c r="F86" s="899"/>
      <c r="G86" s="899"/>
      <c r="H86" s="899"/>
      <c r="I86" s="899"/>
      <c r="J86" s="899"/>
      <c r="K86" s="899"/>
      <c r="L86" s="899"/>
      <c r="M86" s="899"/>
      <c r="N86" s="899"/>
      <c r="O86" s="899"/>
      <c r="P86" s="900"/>
      <c r="Q86" s="901"/>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904"/>
      <c r="BA86" s="904"/>
      <c r="BB86" s="904"/>
      <c r="BC86" s="904"/>
      <c r="BD86" s="905"/>
      <c r="BE86" s="218"/>
      <c r="BF86" s="218"/>
      <c r="BG86" s="218"/>
      <c r="BH86" s="218"/>
      <c r="BI86" s="218"/>
      <c r="BJ86" s="218"/>
      <c r="BK86" s="218"/>
      <c r="BL86" s="218"/>
      <c r="BM86" s="218"/>
      <c r="BN86" s="218"/>
      <c r="BO86" s="218"/>
      <c r="BP86" s="218"/>
      <c r="BQ86" s="215">
        <v>80</v>
      </c>
      <c r="BR86" s="220"/>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9"/>
    </row>
    <row r="87" spans="1:131" s="200" customFormat="1" ht="26.25" customHeight="1" x14ac:dyDescent="0.15">
      <c r="A87" s="22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8"/>
      <c r="BF87" s="218"/>
      <c r="BG87" s="218"/>
      <c r="BH87" s="218"/>
      <c r="BI87" s="218"/>
      <c r="BJ87" s="218"/>
      <c r="BK87" s="218"/>
      <c r="BL87" s="218"/>
      <c r="BM87" s="218"/>
      <c r="BN87" s="218"/>
      <c r="BO87" s="218"/>
      <c r="BP87" s="218"/>
      <c r="BQ87" s="215">
        <v>81</v>
      </c>
      <c r="BR87" s="220"/>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9"/>
    </row>
    <row r="88" spans="1:131" s="200" customFormat="1" ht="26.25" customHeight="1" thickBot="1" x14ac:dyDescent="0.2">
      <c r="A88" s="217" t="s">
        <v>369</v>
      </c>
      <c r="B88" s="810" t="s">
        <v>400</v>
      </c>
      <c r="C88" s="811"/>
      <c r="D88" s="811"/>
      <c r="E88" s="811"/>
      <c r="F88" s="811"/>
      <c r="G88" s="811"/>
      <c r="H88" s="811"/>
      <c r="I88" s="811"/>
      <c r="J88" s="811"/>
      <c r="K88" s="811"/>
      <c r="L88" s="811"/>
      <c r="M88" s="811"/>
      <c r="N88" s="811"/>
      <c r="O88" s="811"/>
      <c r="P88" s="812"/>
      <c r="Q88" s="860"/>
      <c r="R88" s="861"/>
      <c r="S88" s="861"/>
      <c r="T88" s="861"/>
      <c r="U88" s="861"/>
      <c r="V88" s="861"/>
      <c r="W88" s="861"/>
      <c r="X88" s="861"/>
      <c r="Y88" s="861"/>
      <c r="Z88" s="861"/>
      <c r="AA88" s="861"/>
      <c r="AB88" s="861"/>
      <c r="AC88" s="861"/>
      <c r="AD88" s="861"/>
      <c r="AE88" s="861"/>
      <c r="AF88" s="864">
        <v>13533</v>
      </c>
      <c r="AG88" s="864"/>
      <c r="AH88" s="864"/>
      <c r="AI88" s="864"/>
      <c r="AJ88" s="864"/>
      <c r="AK88" s="861"/>
      <c r="AL88" s="861"/>
      <c r="AM88" s="861"/>
      <c r="AN88" s="861"/>
      <c r="AO88" s="861"/>
      <c r="AP88" s="864">
        <v>90</v>
      </c>
      <c r="AQ88" s="864"/>
      <c r="AR88" s="864"/>
      <c r="AS88" s="864"/>
      <c r="AT88" s="864"/>
      <c r="AU88" s="864">
        <v>55</v>
      </c>
      <c r="AV88" s="864"/>
      <c r="AW88" s="864"/>
      <c r="AX88" s="864"/>
      <c r="AY88" s="864"/>
      <c r="AZ88" s="869"/>
      <c r="BA88" s="869"/>
      <c r="BB88" s="869"/>
      <c r="BC88" s="869"/>
      <c r="BD88" s="870"/>
      <c r="BE88" s="218"/>
      <c r="BF88" s="218"/>
      <c r="BG88" s="218"/>
      <c r="BH88" s="218"/>
      <c r="BI88" s="218"/>
      <c r="BJ88" s="218"/>
      <c r="BK88" s="218"/>
      <c r="BL88" s="218"/>
      <c r="BM88" s="218"/>
      <c r="BN88" s="218"/>
      <c r="BO88" s="218"/>
      <c r="BP88" s="218"/>
      <c r="BQ88" s="215">
        <v>82</v>
      </c>
      <c r="BR88" s="220"/>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401</v>
      </c>
      <c r="BS102" s="811"/>
      <c r="BT102" s="811"/>
      <c r="BU102" s="811"/>
      <c r="BV102" s="811"/>
      <c r="BW102" s="811"/>
      <c r="BX102" s="811"/>
      <c r="BY102" s="811"/>
      <c r="BZ102" s="811"/>
      <c r="CA102" s="811"/>
      <c r="CB102" s="811"/>
      <c r="CC102" s="811"/>
      <c r="CD102" s="811"/>
      <c r="CE102" s="811"/>
      <c r="CF102" s="811"/>
      <c r="CG102" s="812"/>
      <c r="CH102" s="914"/>
      <c r="CI102" s="915"/>
      <c r="CJ102" s="915"/>
      <c r="CK102" s="915"/>
      <c r="CL102" s="916"/>
      <c r="CM102" s="914"/>
      <c r="CN102" s="915"/>
      <c r="CO102" s="915"/>
      <c r="CP102" s="915"/>
      <c r="CQ102" s="916"/>
      <c r="CR102" s="917">
        <v>102</v>
      </c>
      <c r="CS102" s="872"/>
      <c r="CT102" s="872"/>
      <c r="CU102" s="872"/>
      <c r="CV102" s="918"/>
      <c r="CW102" s="917">
        <v>26</v>
      </c>
      <c r="CX102" s="872"/>
      <c r="CY102" s="872"/>
      <c r="CZ102" s="872"/>
      <c r="DA102" s="918"/>
      <c r="DB102" s="917">
        <v>194</v>
      </c>
      <c r="DC102" s="872"/>
      <c r="DD102" s="872"/>
      <c r="DE102" s="872"/>
      <c r="DF102" s="918"/>
      <c r="DG102" s="917">
        <v>0</v>
      </c>
      <c r="DH102" s="872"/>
      <c r="DI102" s="872"/>
      <c r="DJ102" s="872"/>
      <c r="DK102" s="918"/>
      <c r="DL102" s="917">
        <v>0</v>
      </c>
      <c r="DM102" s="872"/>
      <c r="DN102" s="872"/>
      <c r="DO102" s="872"/>
      <c r="DP102" s="918"/>
      <c r="DQ102" s="917">
        <v>0</v>
      </c>
      <c r="DR102" s="872"/>
      <c r="DS102" s="872"/>
      <c r="DT102" s="872"/>
      <c r="DU102" s="918"/>
      <c r="DV102" s="941"/>
      <c r="DW102" s="942"/>
      <c r="DX102" s="942"/>
      <c r="DY102" s="942"/>
      <c r="DZ102" s="94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402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403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6" t="s">
        <v>406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x14ac:dyDescent="0.15">
      <c r="A109" s="939" t="s">
        <v>408</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409</v>
      </c>
      <c r="AB109" s="920"/>
      <c r="AC109" s="920"/>
      <c r="AD109" s="920"/>
      <c r="AE109" s="921"/>
      <c r="AF109" s="919" t="s">
        <v>289</v>
      </c>
      <c r="AG109" s="920"/>
      <c r="AH109" s="920"/>
      <c r="AI109" s="920"/>
      <c r="AJ109" s="921"/>
      <c r="AK109" s="919" t="s">
        <v>288</v>
      </c>
      <c r="AL109" s="920"/>
      <c r="AM109" s="920"/>
      <c r="AN109" s="920"/>
      <c r="AO109" s="921"/>
      <c r="AP109" s="919" t="s">
        <v>410</v>
      </c>
      <c r="AQ109" s="920"/>
      <c r="AR109" s="920"/>
      <c r="AS109" s="920"/>
      <c r="AT109" s="922"/>
      <c r="AU109" s="939" t="s">
        <v>408</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409</v>
      </c>
      <c r="BR109" s="920"/>
      <c r="BS109" s="920"/>
      <c r="BT109" s="920"/>
      <c r="BU109" s="921"/>
      <c r="BV109" s="919" t="s">
        <v>289</v>
      </c>
      <c r="BW109" s="920"/>
      <c r="BX109" s="920"/>
      <c r="BY109" s="920"/>
      <c r="BZ109" s="921"/>
      <c r="CA109" s="919" t="s">
        <v>288</v>
      </c>
      <c r="CB109" s="920"/>
      <c r="CC109" s="920"/>
      <c r="CD109" s="920"/>
      <c r="CE109" s="921"/>
      <c r="CF109" s="940" t="s">
        <v>410</v>
      </c>
      <c r="CG109" s="940"/>
      <c r="CH109" s="940"/>
      <c r="CI109" s="940"/>
      <c r="CJ109" s="940"/>
      <c r="CK109" s="919" t="s">
        <v>411</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409</v>
      </c>
      <c r="DH109" s="920"/>
      <c r="DI109" s="920"/>
      <c r="DJ109" s="920"/>
      <c r="DK109" s="921"/>
      <c r="DL109" s="919" t="s">
        <v>289</v>
      </c>
      <c r="DM109" s="920"/>
      <c r="DN109" s="920"/>
      <c r="DO109" s="920"/>
      <c r="DP109" s="921"/>
      <c r="DQ109" s="919" t="s">
        <v>288</v>
      </c>
      <c r="DR109" s="920"/>
      <c r="DS109" s="920"/>
      <c r="DT109" s="920"/>
      <c r="DU109" s="921"/>
      <c r="DV109" s="919" t="s">
        <v>410</v>
      </c>
      <c r="DW109" s="920"/>
      <c r="DX109" s="920"/>
      <c r="DY109" s="920"/>
      <c r="DZ109" s="922"/>
    </row>
    <row r="110" spans="1:131" s="199" customFormat="1" ht="26.25" customHeight="1" x14ac:dyDescent="0.15">
      <c r="A110" s="923" t="s">
        <v>412</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1831873</v>
      </c>
      <c r="AB110" s="927"/>
      <c r="AC110" s="927"/>
      <c r="AD110" s="927"/>
      <c r="AE110" s="928"/>
      <c r="AF110" s="929">
        <v>1803887</v>
      </c>
      <c r="AG110" s="927"/>
      <c r="AH110" s="927"/>
      <c r="AI110" s="927"/>
      <c r="AJ110" s="928"/>
      <c r="AK110" s="929">
        <v>1781255</v>
      </c>
      <c r="AL110" s="927"/>
      <c r="AM110" s="927"/>
      <c r="AN110" s="927"/>
      <c r="AO110" s="928"/>
      <c r="AP110" s="930">
        <v>18</v>
      </c>
      <c r="AQ110" s="931"/>
      <c r="AR110" s="931"/>
      <c r="AS110" s="931"/>
      <c r="AT110" s="932"/>
      <c r="AU110" s="933" t="s">
        <v>61</v>
      </c>
      <c r="AV110" s="934"/>
      <c r="AW110" s="934"/>
      <c r="AX110" s="934"/>
      <c r="AY110" s="934"/>
      <c r="AZ110" s="975" t="s">
        <v>413</v>
      </c>
      <c r="BA110" s="924"/>
      <c r="BB110" s="924"/>
      <c r="BC110" s="924"/>
      <c r="BD110" s="924"/>
      <c r="BE110" s="924"/>
      <c r="BF110" s="924"/>
      <c r="BG110" s="924"/>
      <c r="BH110" s="924"/>
      <c r="BI110" s="924"/>
      <c r="BJ110" s="924"/>
      <c r="BK110" s="924"/>
      <c r="BL110" s="924"/>
      <c r="BM110" s="924"/>
      <c r="BN110" s="924"/>
      <c r="BO110" s="924"/>
      <c r="BP110" s="925"/>
      <c r="BQ110" s="961">
        <v>17025940</v>
      </c>
      <c r="BR110" s="962"/>
      <c r="BS110" s="962"/>
      <c r="BT110" s="962"/>
      <c r="BU110" s="962"/>
      <c r="BV110" s="962">
        <v>17279437</v>
      </c>
      <c r="BW110" s="962"/>
      <c r="BX110" s="962"/>
      <c r="BY110" s="962"/>
      <c r="BZ110" s="962"/>
      <c r="CA110" s="962">
        <v>17003113</v>
      </c>
      <c r="CB110" s="962"/>
      <c r="CC110" s="962"/>
      <c r="CD110" s="962"/>
      <c r="CE110" s="962"/>
      <c r="CF110" s="976">
        <v>171.7</v>
      </c>
      <c r="CG110" s="977"/>
      <c r="CH110" s="977"/>
      <c r="CI110" s="977"/>
      <c r="CJ110" s="977"/>
      <c r="CK110" s="978" t="s">
        <v>414</v>
      </c>
      <c r="CL110" s="979"/>
      <c r="CM110" s="958" t="s">
        <v>415</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222</v>
      </c>
      <c r="DH110" s="962"/>
      <c r="DI110" s="962"/>
      <c r="DJ110" s="962"/>
      <c r="DK110" s="962"/>
      <c r="DL110" s="962" t="s">
        <v>222</v>
      </c>
      <c r="DM110" s="962"/>
      <c r="DN110" s="962"/>
      <c r="DO110" s="962"/>
      <c r="DP110" s="962"/>
      <c r="DQ110" s="962" t="s">
        <v>222</v>
      </c>
      <c r="DR110" s="962"/>
      <c r="DS110" s="962"/>
      <c r="DT110" s="962"/>
      <c r="DU110" s="962"/>
      <c r="DV110" s="963" t="s">
        <v>222</v>
      </c>
      <c r="DW110" s="963"/>
      <c r="DX110" s="963"/>
      <c r="DY110" s="963"/>
      <c r="DZ110" s="964"/>
    </row>
    <row r="111" spans="1:131" s="199" customFormat="1" ht="26.25" customHeight="1" x14ac:dyDescent="0.15">
      <c r="A111" s="965" t="s">
        <v>416</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222</v>
      </c>
      <c r="AB111" s="969"/>
      <c r="AC111" s="969"/>
      <c r="AD111" s="969"/>
      <c r="AE111" s="970"/>
      <c r="AF111" s="971" t="s">
        <v>222</v>
      </c>
      <c r="AG111" s="969"/>
      <c r="AH111" s="969"/>
      <c r="AI111" s="969"/>
      <c r="AJ111" s="970"/>
      <c r="AK111" s="971" t="s">
        <v>222</v>
      </c>
      <c r="AL111" s="969"/>
      <c r="AM111" s="969"/>
      <c r="AN111" s="969"/>
      <c r="AO111" s="970"/>
      <c r="AP111" s="972" t="s">
        <v>222</v>
      </c>
      <c r="AQ111" s="973"/>
      <c r="AR111" s="973"/>
      <c r="AS111" s="973"/>
      <c r="AT111" s="974"/>
      <c r="AU111" s="935"/>
      <c r="AV111" s="936"/>
      <c r="AW111" s="936"/>
      <c r="AX111" s="936"/>
      <c r="AY111" s="936"/>
      <c r="AZ111" s="984" t="s">
        <v>417</v>
      </c>
      <c r="BA111" s="985"/>
      <c r="BB111" s="985"/>
      <c r="BC111" s="985"/>
      <c r="BD111" s="985"/>
      <c r="BE111" s="985"/>
      <c r="BF111" s="985"/>
      <c r="BG111" s="985"/>
      <c r="BH111" s="985"/>
      <c r="BI111" s="985"/>
      <c r="BJ111" s="985"/>
      <c r="BK111" s="985"/>
      <c r="BL111" s="985"/>
      <c r="BM111" s="985"/>
      <c r="BN111" s="985"/>
      <c r="BO111" s="985"/>
      <c r="BP111" s="986"/>
      <c r="BQ111" s="954">
        <v>377772</v>
      </c>
      <c r="BR111" s="955"/>
      <c r="BS111" s="955"/>
      <c r="BT111" s="955"/>
      <c r="BU111" s="955"/>
      <c r="BV111" s="955">
        <v>305958</v>
      </c>
      <c r="BW111" s="955"/>
      <c r="BX111" s="955"/>
      <c r="BY111" s="955"/>
      <c r="BZ111" s="955"/>
      <c r="CA111" s="955">
        <v>277478</v>
      </c>
      <c r="CB111" s="955"/>
      <c r="CC111" s="955"/>
      <c r="CD111" s="955"/>
      <c r="CE111" s="955"/>
      <c r="CF111" s="949">
        <v>2.8</v>
      </c>
      <c r="CG111" s="950"/>
      <c r="CH111" s="950"/>
      <c r="CI111" s="950"/>
      <c r="CJ111" s="950"/>
      <c r="CK111" s="980"/>
      <c r="CL111" s="981"/>
      <c r="CM111" s="951" t="s">
        <v>418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222</v>
      </c>
      <c r="DH111" s="955"/>
      <c r="DI111" s="955"/>
      <c r="DJ111" s="955"/>
      <c r="DK111" s="955"/>
      <c r="DL111" s="955" t="s">
        <v>222</v>
      </c>
      <c r="DM111" s="955"/>
      <c r="DN111" s="955"/>
      <c r="DO111" s="955"/>
      <c r="DP111" s="955"/>
      <c r="DQ111" s="955" t="s">
        <v>222</v>
      </c>
      <c r="DR111" s="955"/>
      <c r="DS111" s="955"/>
      <c r="DT111" s="955"/>
      <c r="DU111" s="955"/>
      <c r="DV111" s="956" t="s">
        <v>222</v>
      </c>
      <c r="DW111" s="956"/>
      <c r="DX111" s="956"/>
      <c r="DY111" s="956"/>
      <c r="DZ111" s="957"/>
    </row>
    <row r="112" spans="1:131" s="199" customFormat="1" ht="26.25" customHeight="1" x14ac:dyDescent="0.15">
      <c r="A112" s="987" t="s">
        <v>419</v>
      </c>
      <c r="B112" s="988"/>
      <c r="C112" s="985" t="s">
        <v>420</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222</v>
      </c>
      <c r="AB112" s="994"/>
      <c r="AC112" s="994"/>
      <c r="AD112" s="994"/>
      <c r="AE112" s="995"/>
      <c r="AF112" s="996" t="s">
        <v>222</v>
      </c>
      <c r="AG112" s="994"/>
      <c r="AH112" s="994"/>
      <c r="AI112" s="994"/>
      <c r="AJ112" s="995"/>
      <c r="AK112" s="996" t="s">
        <v>222</v>
      </c>
      <c r="AL112" s="994"/>
      <c r="AM112" s="994"/>
      <c r="AN112" s="994"/>
      <c r="AO112" s="995"/>
      <c r="AP112" s="997" t="s">
        <v>222</v>
      </c>
      <c r="AQ112" s="998"/>
      <c r="AR112" s="998"/>
      <c r="AS112" s="998"/>
      <c r="AT112" s="999"/>
      <c r="AU112" s="935"/>
      <c r="AV112" s="936"/>
      <c r="AW112" s="936"/>
      <c r="AX112" s="936"/>
      <c r="AY112" s="936"/>
      <c r="AZ112" s="984" t="s">
        <v>421</v>
      </c>
      <c r="BA112" s="985"/>
      <c r="BB112" s="985"/>
      <c r="BC112" s="985"/>
      <c r="BD112" s="985"/>
      <c r="BE112" s="985"/>
      <c r="BF112" s="985"/>
      <c r="BG112" s="985"/>
      <c r="BH112" s="985"/>
      <c r="BI112" s="985"/>
      <c r="BJ112" s="985"/>
      <c r="BK112" s="985"/>
      <c r="BL112" s="985"/>
      <c r="BM112" s="985"/>
      <c r="BN112" s="985"/>
      <c r="BO112" s="985"/>
      <c r="BP112" s="986"/>
      <c r="BQ112" s="954">
        <v>16908221</v>
      </c>
      <c r="BR112" s="955"/>
      <c r="BS112" s="955"/>
      <c r="BT112" s="955"/>
      <c r="BU112" s="955"/>
      <c r="BV112" s="955">
        <v>16444190</v>
      </c>
      <c r="BW112" s="955"/>
      <c r="BX112" s="955"/>
      <c r="BY112" s="955"/>
      <c r="BZ112" s="955"/>
      <c r="CA112" s="955">
        <v>16021179</v>
      </c>
      <c r="CB112" s="955"/>
      <c r="CC112" s="955"/>
      <c r="CD112" s="955"/>
      <c r="CE112" s="955"/>
      <c r="CF112" s="949">
        <v>161.80000000000001</v>
      </c>
      <c r="CG112" s="950"/>
      <c r="CH112" s="950"/>
      <c r="CI112" s="950"/>
      <c r="CJ112" s="950"/>
      <c r="CK112" s="980"/>
      <c r="CL112" s="981"/>
      <c r="CM112" s="951" t="s">
        <v>422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222</v>
      </c>
      <c r="DH112" s="955"/>
      <c r="DI112" s="955"/>
      <c r="DJ112" s="955"/>
      <c r="DK112" s="955"/>
      <c r="DL112" s="955" t="s">
        <v>222</v>
      </c>
      <c r="DM112" s="955"/>
      <c r="DN112" s="955"/>
      <c r="DO112" s="955"/>
      <c r="DP112" s="955"/>
      <c r="DQ112" s="955" t="s">
        <v>222</v>
      </c>
      <c r="DR112" s="955"/>
      <c r="DS112" s="955"/>
      <c r="DT112" s="955"/>
      <c r="DU112" s="955"/>
      <c r="DV112" s="956" t="s">
        <v>222</v>
      </c>
      <c r="DW112" s="956"/>
      <c r="DX112" s="956"/>
      <c r="DY112" s="956"/>
      <c r="DZ112" s="957"/>
    </row>
    <row r="113" spans="1:130" s="199" customFormat="1" ht="26.25" customHeight="1" x14ac:dyDescent="0.15">
      <c r="A113" s="989"/>
      <c r="B113" s="990"/>
      <c r="C113" s="985" t="s">
        <v>423</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1184842</v>
      </c>
      <c r="AB113" s="969"/>
      <c r="AC113" s="969"/>
      <c r="AD113" s="969"/>
      <c r="AE113" s="970"/>
      <c r="AF113" s="971">
        <v>1185155</v>
      </c>
      <c r="AG113" s="969"/>
      <c r="AH113" s="969"/>
      <c r="AI113" s="969"/>
      <c r="AJ113" s="970"/>
      <c r="AK113" s="971">
        <v>1173106</v>
      </c>
      <c r="AL113" s="969"/>
      <c r="AM113" s="969"/>
      <c r="AN113" s="969"/>
      <c r="AO113" s="970"/>
      <c r="AP113" s="972">
        <v>11.8</v>
      </c>
      <c r="AQ113" s="973"/>
      <c r="AR113" s="973"/>
      <c r="AS113" s="973"/>
      <c r="AT113" s="974"/>
      <c r="AU113" s="935"/>
      <c r="AV113" s="936"/>
      <c r="AW113" s="936"/>
      <c r="AX113" s="936"/>
      <c r="AY113" s="936"/>
      <c r="AZ113" s="984" t="s">
        <v>424</v>
      </c>
      <c r="BA113" s="985"/>
      <c r="BB113" s="985"/>
      <c r="BC113" s="985"/>
      <c r="BD113" s="985"/>
      <c r="BE113" s="985"/>
      <c r="BF113" s="985"/>
      <c r="BG113" s="985"/>
      <c r="BH113" s="985"/>
      <c r="BI113" s="985"/>
      <c r="BJ113" s="985"/>
      <c r="BK113" s="985"/>
      <c r="BL113" s="985"/>
      <c r="BM113" s="985"/>
      <c r="BN113" s="985"/>
      <c r="BO113" s="985"/>
      <c r="BP113" s="986"/>
      <c r="BQ113" s="954">
        <v>117829</v>
      </c>
      <c r="BR113" s="955"/>
      <c r="BS113" s="955"/>
      <c r="BT113" s="955"/>
      <c r="BU113" s="955"/>
      <c r="BV113" s="955">
        <v>77464</v>
      </c>
      <c r="BW113" s="955"/>
      <c r="BX113" s="955"/>
      <c r="BY113" s="955"/>
      <c r="BZ113" s="955"/>
      <c r="CA113" s="955">
        <v>55000</v>
      </c>
      <c r="CB113" s="955"/>
      <c r="CC113" s="955"/>
      <c r="CD113" s="955"/>
      <c r="CE113" s="955"/>
      <c r="CF113" s="949">
        <v>0.6</v>
      </c>
      <c r="CG113" s="950"/>
      <c r="CH113" s="950"/>
      <c r="CI113" s="950"/>
      <c r="CJ113" s="950"/>
      <c r="CK113" s="980"/>
      <c r="CL113" s="981"/>
      <c r="CM113" s="951" t="s">
        <v>425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222</v>
      </c>
      <c r="DH113" s="994"/>
      <c r="DI113" s="994"/>
      <c r="DJ113" s="994"/>
      <c r="DK113" s="995"/>
      <c r="DL113" s="996" t="s">
        <v>222</v>
      </c>
      <c r="DM113" s="994"/>
      <c r="DN113" s="994"/>
      <c r="DO113" s="994"/>
      <c r="DP113" s="995"/>
      <c r="DQ113" s="996" t="s">
        <v>222</v>
      </c>
      <c r="DR113" s="994"/>
      <c r="DS113" s="994"/>
      <c r="DT113" s="994"/>
      <c r="DU113" s="995"/>
      <c r="DV113" s="997" t="s">
        <v>222</v>
      </c>
      <c r="DW113" s="998"/>
      <c r="DX113" s="998"/>
      <c r="DY113" s="998"/>
      <c r="DZ113" s="999"/>
    </row>
    <row r="114" spans="1:130" s="199" customFormat="1" ht="26.25" customHeight="1" x14ac:dyDescent="0.15">
      <c r="A114" s="989"/>
      <c r="B114" s="990"/>
      <c r="C114" s="985" t="s">
        <v>426</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47684</v>
      </c>
      <c r="AB114" s="994"/>
      <c r="AC114" s="994"/>
      <c r="AD114" s="994"/>
      <c r="AE114" s="995"/>
      <c r="AF114" s="996">
        <v>41684</v>
      </c>
      <c r="AG114" s="994"/>
      <c r="AH114" s="994"/>
      <c r="AI114" s="994"/>
      <c r="AJ114" s="995"/>
      <c r="AK114" s="996">
        <v>22188</v>
      </c>
      <c r="AL114" s="994"/>
      <c r="AM114" s="994"/>
      <c r="AN114" s="994"/>
      <c r="AO114" s="995"/>
      <c r="AP114" s="997">
        <v>0.2</v>
      </c>
      <c r="AQ114" s="998"/>
      <c r="AR114" s="998"/>
      <c r="AS114" s="998"/>
      <c r="AT114" s="999"/>
      <c r="AU114" s="935"/>
      <c r="AV114" s="936"/>
      <c r="AW114" s="936"/>
      <c r="AX114" s="936"/>
      <c r="AY114" s="936"/>
      <c r="AZ114" s="984" t="s">
        <v>427</v>
      </c>
      <c r="BA114" s="985"/>
      <c r="BB114" s="985"/>
      <c r="BC114" s="985"/>
      <c r="BD114" s="985"/>
      <c r="BE114" s="985"/>
      <c r="BF114" s="985"/>
      <c r="BG114" s="985"/>
      <c r="BH114" s="985"/>
      <c r="BI114" s="985"/>
      <c r="BJ114" s="985"/>
      <c r="BK114" s="985"/>
      <c r="BL114" s="985"/>
      <c r="BM114" s="985"/>
      <c r="BN114" s="985"/>
      <c r="BO114" s="985"/>
      <c r="BP114" s="986"/>
      <c r="BQ114" s="954">
        <v>3765444</v>
      </c>
      <c r="BR114" s="955"/>
      <c r="BS114" s="955"/>
      <c r="BT114" s="955"/>
      <c r="BU114" s="955"/>
      <c r="BV114" s="955">
        <v>3570669</v>
      </c>
      <c r="BW114" s="955"/>
      <c r="BX114" s="955"/>
      <c r="BY114" s="955"/>
      <c r="BZ114" s="955"/>
      <c r="CA114" s="955">
        <v>3717977</v>
      </c>
      <c r="CB114" s="955"/>
      <c r="CC114" s="955"/>
      <c r="CD114" s="955"/>
      <c r="CE114" s="955"/>
      <c r="CF114" s="949">
        <v>37.5</v>
      </c>
      <c r="CG114" s="950"/>
      <c r="CH114" s="950"/>
      <c r="CI114" s="950"/>
      <c r="CJ114" s="950"/>
      <c r="CK114" s="980"/>
      <c r="CL114" s="981"/>
      <c r="CM114" s="951" t="s">
        <v>428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222</v>
      </c>
      <c r="DH114" s="994"/>
      <c r="DI114" s="994"/>
      <c r="DJ114" s="994"/>
      <c r="DK114" s="995"/>
      <c r="DL114" s="996" t="s">
        <v>222</v>
      </c>
      <c r="DM114" s="994"/>
      <c r="DN114" s="994"/>
      <c r="DO114" s="994"/>
      <c r="DP114" s="995"/>
      <c r="DQ114" s="996" t="s">
        <v>222</v>
      </c>
      <c r="DR114" s="994"/>
      <c r="DS114" s="994"/>
      <c r="DT114" s="994"/>
      <c r="DU114" s="995"/>
      <c r="DV114" s="997" t="s">
        <v>222</v>
      </c>
      <c r="DW114" s="998"/>
      <c r="DX114" s="998"/>
      <c r="DY114" s="998"/>
      <c r="DZ114" s="999"/>
    </row>
    <row r="115" spans="1:130" s="199" customFormat="1" ht="26.25" customHeight="1" x14ac:dyDescent="0.15">
      <c r="A115" s="989"/>
      <c r="B115" s="990"/>
      <c r="C115" s="985" t="s">
        <v>429</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93466</v>
      </c>
      <c r="AB115" s="969"/>
      <c r="AC115" s="969"/>
      <c r="AD115" s="969"/>
      <c r="AE115" s="970"/>
      <c r="AF115" s="971">
        <v>79386</v>
      </c>
      <c r="AG115" s="969"/>
      <c r="AH115" s="969"/>
      <c r="AI115" s="969"/>
      <c r="AJ115" s="970"/>
      <c r="AK115" s="971">
        <v>105636</v>
      </c>
      <c r="AL115" s="969"/>
      <c r="AM115" s="969"/>
      <c r="AN115" s="969"/>
      <c r="AO115" s="970"/>
      <c r="AP115" s="972">
        <v>1.1000000000000001</v>
      </c>
      <c r="AQ115" s="973"/>
      <c r="AR115" s="973"/>
      <c r="AS115" s="973"/>
      <c r="AT115" s="974"/>
      <c r="AU115" s="935"/>
      <c r="AV115" s="936"/>
      <c r="AW115" s="936"/>
      <c r="AX115" s="936"/>
      <c r="AY115" s="936"/>
      <c r="AZ115" s="984" t="s">
        <v>430</v>
      </c>
      <c r="BA115" s="985"/>
      <c r="BB115" s="985"/>
      <c r="BC115" s="985"/>
      <c r="BD115" s="985"/>
      <c r="BE115" s="985"/>
      <c r="BF115" s="985"/>
      <c r="BG115" s="985"/>
      <c r="BH115" s="985"/>
      <c r="BI115" s="985"/>
      <c r="BJ115" s="985"/>
      <c r="BK115" s="985"/>
      <c r="BL115" s="985"/>
      <c r="BM115" s="985"/>
      <c r="BN115" s="985"/>
      <c r="BO115" s="985"/>
      <c r="BP115" s="986"/>
      <c r="BQ115" s="954" t="s">
        <v>222</v>
      </c>
      <c r="BR115" s="955"/>
      <c r="BS115" s="955"/>
      <c r="BT115" s="955"/>
      <c r="BU115" s="955"/>
      <c r="BV115" s="955" t="s">
        <v>222</v>
      </c>
      <c r="BW115" s="955"/>
      <c r="BX115" s="955"/>
      <c r="BY115" s="955"/>
      <c r="BZ115" s="955"/>
      <c r="CA115" s="955" t="s">
        <v>222</v>
      </c>
      <c r="CB115" s="955"/>
      <c r="CC115" s="955"/>
      <c r="CD115" s="955"/>
      <c r="CE115" s="955"/>
      <c r="CF115" s="949" t="s">
        <v>222</v>
      </c>
      <c r="CG115" s="950"/>
      <c r="CH115" s="950"/>
      <c r="CI115" s="950"/>
      <c r="CJ115" s="950"/>
      <c r="CK115" s="980"/>
      <c r="CL115" s="981"/>
      <c r="CM115" s="984" t="s">
        <v>431</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222</v>
      </c>
      <c r="DH115" s="994"/>
      <c r="DI115" s="994"/>
      <c r="DJ115" s="994"/>
      <c r="DK115" s="995"/>
      <c r="DL115" s="996" t="s">
        <v>222</v>
      </c>
      <c r="DM115" s="994"/>
      <c r="DN115" s="994"/>
      <c r="DO115" s="994"/>
      <c r="DP115" s="995"/>
      <c r="DQ115" s="996" t="s">
        <v>222</v>
      </c>
      <c r="DR115" s="994"/>
      <c r="DS115" s="994"/>
      <c r="DT115" s="994"/>
      <c r="DU115" s="995"/>
      <c r="DV115" s="997" t="s">
        <v>222</v>
      </c>
      <c r="DW115" s="998"/>
      <c r="DX115" s="998"/>
      <c r="DY115" s="998"/>
      <c r="DZ115" s="999"/>
    </row>
    <row r="116" spans="1:130" s="199" customFormat="1" ht="26.25" customHeight="1" x14ac:dyDescent="0.15">
      <c r="A116" s="991"/>
      <c r="B116" s="992"/>
      <c r="C116" s="1000" t="s">
        <v>432</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222</v>
      </c>
      <c r="AB116" s="994"/>
      <c r="AC116" s="994"/>
      <c r="AD116" s="994"/>
      <c r="AE116" s="995"/>
      <c r="AF116" s="996" t="s">
        <v>222</v>
      </c>
      <c r="AG116" s="994"/>
      <c r="AH116" s="994"/>
      <c r="AI116" s="994"/>
      <c r="AJ116" s="995"/>
      <c r="AK116" s="996" t="s">
        <v>222</v>
      </c>
      <c r="AL116" s="994"/>
      <c r="AM116" s="994"/>
      <c r="AN116" s="994"/>
      <c r="AO116" s="995"/>
      <c r="AP116" s="997" t="s">
        <v>222</v>
      </c>
      <c r="AQ116" s="998"/>
      <c r="AR116" s="998"/>
      <c r="AS116" s="998"/>
      <c r="AT116" s="999"/>
      <c r="AU116" s="935"/>
      <c r="AV116" s="936"/>
      <c r="AW116" s="936"/>
      <c r="AX116" s="936"/>
      <c r="AY116" s="936"/>
      <c r="AZ116" s="1002" t="s">
        <v>433</v>
      </c>
      <c r="BA116" s="1003"/>
      <c r="BB116" s="1003"/>
      <c r="BC116" s="1003"/>
      <c r="BD116" s="1003"/>
      <c r="BE116" s="1003"/>
      <c r="BF116" s="1003"/>
      <c r="BG116" s="1003"/>
      <c r="BH116" s="1003"/>
      <c r="BI116" s="1003"/>
      <c r="BJ116" s="1003"/>
      <c r="BK116" s="1003"/>
      <c r="BL116" s="1003"/>
      <c r="BM116" s="1003"/>
      <c r="BN116" s="1003"/>
      <c r="BO116" s="1003"/>
      <c r="BP116" s="1004"/>
      <c r="BQ116" s="954" t="s">
        <v>222</v>
      </c>
      <c r="BR116" s="955"/>
      <c r="BS116" s="955"/>
      <c r="BT116" s="955"/>
      <c r="BU116" s="955"/>
      <c r="BV116" s="955" t="s">
        <v>222</v>
      </c>
      <c r="BW116" s="955"/>
      <c r="BX116" s="955"/>
      <c r="BY116" s="955"/>
      <c r="BZ116" s="955"/>
      <c r="CA116" s="955" t="s">
        <v>222</v>
      </c>
      <c r="CB116" s="955"/>
      <c r="CC116" s="955"/>
      <c r="CD116" s="955"/>
      <c r="CE116" s="955"/>
      <c r="CF116" s="949" t="s">
        <v>222</v>
      </c>
      <c r="CG116" s="950"/>
      <c r="CH116" s="950"/>
      <c r="CI116" s="950"/>
      <c r="CJ116" s="950"/>
      <c r="CK116" s="980"/>
      <c r="CL116" s="981"/>
      <c r="CM116" s="951" t="s">
        <v>434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222</v>
      </c>
      <c r="DH116" s="994"/>
      <c r="DI116" s="994"/>
      <c r="DJ116" s="994"/>
      <c r="DK116" s="995"/>
      <c r="DL116" s="996" t="s">
        <v>222</v>
      </c>
      <c r="DM116" s="994"/>
      <c r="DN116" s="994"/>
      <c r="DO116" s="994"/>
      <c r="DP116" s="995"/>
      <c r="DQ116" s="996" t="s">
        <v>222</v>
      </c>
      <c r="DR116" s="994"/>
      <c r="DS116" s="994"/>
      <c r="DT116" s="994"/>
      <c r="DU116" s="995"/>
      <c r="DV116" s="997" t="s">
        <v>222</v>
      </c>
      <c r="DW116" s="998"/>
      <c r="DX116" s="998"/>
      <c r="DY116" s="998"/>
      <c r="DZ116" s="999"/>
    </row>
    <row r="117" spans="1:130" s="199" customFormat="1" ht="26.25" customHeight="1" x14ac:dyDescent="0.15">
      <c r="A117" s="939" t="s">
        <v>171</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435</v>
      </c>
      <c r="Z117" s="921"/>
      <c r="AA117" s="1011">
        <v>3157865</v>
      </c>
      <c r="AB117" s="1012"/>
      <c r="AC117" s="1012"/>
      <c r="AD117" s="1012"/>
      <c r="AE117" s="1013"/>
      <c r="AF117" s="1014">
        <v>3110112</v>
      </c>
      <c r="AG117" s="1012"/>
      <c r="AH117" s="1012"/>
      <c r="AI117" s="1012"/>
      <c r="AJ117" s="1013"/>
      <c r="AK117" s="1014">
        <v>3082185</v>
      </c>
      <c r="AL117" s="1012"/>
      <c r="AM117" s="1012"/>
      <c r="AN117" s="1012"/>
      <c r="AO117" s="1013"/>
      <c r="AP117" s="1015"/>
      <c r="AQ117" s="1016"/>
      <c r="AR117" s="1016"/>
      <c r="AS117" s="1016"/>
      <c r="AT117" s="1017"/>
      <c r="AU117" s="935"/>
      <c r="AV117" s="936"/>
      <c r="AW117" s="936"/>
      <c r="AX117" s="936"/>
      <c r="AY117" s="936"/>
      <c r="AZ117" s="1002" t="s">
        <v>436</v>
      </c>
      <c r="BA117" s="1003"/>
      <c r="BB117" s="1003"/>
      <c r="BC117" s="1003"/>
      <c r="BD117" s="1003"/>
      <c r="BE117" s="1003"/>
      <c r="BF117" s="1003"/>
      <c r="BG117" s="1003"/>
      <c r="BH117" s="1003"/>
      <c r="BI117" s="1003"/>
      <c r="BJ117" s="1003"/>
      <c r="BK117" s="1003"/>
      <c r="BL117" s="1003"/>
      <c r="BM117" s="1003"/>
      <c r="BN117" s="1003"/>
      <c r="BO117" s="1003"/>
      <c r="BP117" s="1004"/>
      <c r="BQ117" s="954" t="s">
        <v>222</v>
      </c>
      <c r="BR117" s="955"/>
      <c r="BS117" s="955"/>
      <c r="BT117" s="955"/>
      <c r="BU117" s="955"/>
      <c r="BV117" s="955" t="s">
        <v>222</v>
      </c>
      <c r="BW117" s="955"/>
      <c r="BX117" s="955"/>
      <c r="BY117" s="955"/>
      <c r="BZ117" s="955"/>
      <c r="CA117" s="955" t="s">
        <v>222</v>
      </c>
      <c r="CB117" s="955"/>
      <c r="CC117" s="955"/>
      <c r="CD117" s="955"/>
      <c r="CE117" s="955"/>
      <c r="CF117" s="949" t="s">
        <v>222</v>
      </c>
      <c r="CG117" s="950"/>
      <c r="CH117" s="950"/>
      <c r="CI117" s="950"/>
      <c r="CJ117" s="950"/>
      <c r="CK117" s="980"/>
      <c r="CL117" s="981"/>
      <c r="CM117" s="951" t="s">
        <v>437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222</v>
      </c>
      <c r="DH117" s="994"/>
      <c r="DI117" s="994"/>
      <c r="DJ117" s="994"/>
      <c r="DK117" s="995"/>
      <c r="DL117" s="996" t="s">
        <v>222</v>
      </c>
      <c r="DM117" s="994"/>
      <c r="DN117" s="994"/>
      <c r="DO117" s="994"/>
      <c r="DP117" s="995"/>
      <c r="DQ117" s="996" t="s">
        <v>222</v>
      </c>
      <c r="DR117" s="994"/>
      <c r="DS117" s="994"/>
      <c r="DT117" s="994"/>
      <c r="DU117" s="995"/>
      <c r="DV117" s="997" t="s">
        <v>222</v>
      </c>
      <c r="DW117" s="998"/>
      <c r="DX117" s="998"/>
      <c r="DY117" s="998"/>
      <c r="DZ117" s="999"/>
    </row>
    <row r="118" spans="1:130" s="199" customFormat="1" ht="26.25" customHeight="1" x14ac:dyDescent="0.15">
      <c r="A118" s="939" t="s">
        <v>411</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409</v>
      </c>
      <c r="AB118" s="920"/>
      <c r="AC118" s="920"/>
      <c r="AD118" s="920"/>
      <c r="AE118" s="921"/>
      <c r="AF118" s="919" t="s">
        <v>289</v>
      </c>
      <c r="AG118" s="920"/>
      <c r="AH118" s="920"/>
      <c r="AI118" s="920"/>
      <c r="AJ118" s="921"/>
      <c r="AK118" s="919" t="s">
        <v>288</v>
      </c>
      <c r="AL118" s="920"/>
      <c r="AM118" s="920"/>
      <c r="AN118" s="920"/>
      <c r="AO118" s="921"/>
      <c r="AP118" s="1006" t="s">
        <v>410</v>
      </c>
      <c r="AQ118" s="1007"/>
      <c r="AR118" s="1007"/>
      <c r="AS118" s="1007"/>
      <c r="AT118" s="1008"/>
      <c r="AU118" s="935"/>
      <c r="AV118" s="936"/>
      <c r="AW118" s="936"/>
      <c r="AX118" s="936"/>
      <c r="AY118" s="936"/>
      <c r="AZ118" s="1009" t="s">
        <v>438</v>
      </c>
      <c r="BA118" s="1000"/>
      <c r="BB118" s="1000"/>
      <c r="BC118" s="1000"/>
      <c r="BD118" s="1000"/>
      <c r="BE118" s="1000"/>
      <c r="BF118" s="1000"/>
      <c r="BG118" s="1000"/>
      <c r="BH118" s="1000"/>
      <c r="BI118" s="1000"/>
      <c r="BJ118" s="1000"/>
      <c r="BK118" s="1000"/>
      <c r="BL118" s="1000"/>
      <c r="BM118" s="1000"/>
      <c r="BN118" s="1000"/>
      <c r="BO118" s="1000"/>
      <c r="BP118" s="1001"/>
      <c r="BQ118" s="1032" t="s">
        <v>222</v>
      </c>
      <c r="BR118" s="1033"/>
      <c r="BS118" s="1033"/>
      <c r="BT118" s="1033"/>
      <c r="BU118" s="1033"/>
      <c r="BV118" s="1033" t="s">
        <v>222</v>
      </c>
      <c r="BW118" s="1033"/>
      <c r="BX118" s="1033"/>
      <c r="BY118" s="1033"/>
      <c r="BZ118" s="1033"/>
      <c r="CA118" s="1033" t="s">
        <v>222</v>
      </c>
      <c r="CB118" s="1033"/>
      <c r="CC118" s="1033"/>
      <c r="CD118" s="1033"/>
      <c r="CE118" s="1033"/>
      <c r="CF118" s="949" t="s">
        <v>222</v>
      </c>
      <c r="CG118" s="950"/>
      <c r="CH118" s="950"/>
      <c r="CI118" s="950"/>
      <c r="CJ118" s="950"/>
      <c r="CK118" s="980"/>
      <c r="CL118" s="981"/>
      <c r="CM118" s="951" t="s">
        <v>439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222</v>
      </c>
      <c r="DH118" s="994"/>
      <c r="DI118" s="994"/>
      <c r="DJ118" s="994"/>
      <c r="DK118" s="995"/>
      <c r="DL118" s="996" t="s">
        <v>222</v>
      </c>
      <c r="DM118" s="994"/>
      <c r="DN118" s="994"/>
      <c r="DO118" s="994"/>
      <c r="DP118" s="995"/>
      <c r="DQ118" s="996" t="s">
        <v>222</v>
      </c>
      <c r="DR118" s="994"/>
      <c r="DS118" s="994"/>
      <c r="DT118" s="994"/>
      <c r="DU118" s="995"/>
      <c r="DV118" s="997" t="s">
        <v>222</v>
      </c>
      <c r="DW118" s="998"/>
      <c r="DX118" s="998"/>
      <c r="DY118" s="998"/>
      <c r="DZ118" s="999"/>
    </row>
    <row r="119" spans="1:130" s="199" customFormat="1" ht="26.25" customHeight="1" x14ac:dyDescent="0.15">
      <c r="A119" s="1093" t="s">
        <v>414</v>
      </c>
      <c r="B119" s="979"/>
      <c r="C119" s="958" t="s">
        <v>415</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222</v>
      </c>
      <c r="AB119" s="927"/>
      <c r="AC119" s="927"/>
      <c r="AD119" s="927"/>
      <c r="AE119" s="928"/>
      <c r="AF119" s="929" t="s">
        <v>222</v>
      </c>
      <c r="AG119" s="927"/>
      <c r="AH119" s="927"/>
      <c r="AI119" s="927"/>
      <c r="AJ119" s="928"/>
      <c r="AK119" s="929" t="s">
        <v>222</v>
      </c>
      <c r="AL119" s="927"/>
      <c r="AM119" s="927"/>
      <c r="AN119" s="927"/>
      <c r="AO119" s="928"/>
      <c r="AP119" s="930" t="s">
        <v>222</v>
      </c>
      <c r="AQ119" s="931"/>
      <c r="AR119" s="931"/>
      <c r="AS119" s="931"/>
      <c r="AT119" s="932"/>
      <c r="AU119" s="937"/>
      <c r="AV119" s="938"/>
      <c r="AW119" s="938"/>
      <c r="AX119" s="938"/>
      <c r="AY119" s="938"/>
      <c r="AZ119" s="230" t="s">
        <v>171</v>
      </c>
      <c r="BA119" s="230"/>
      <c r="BB119" s="230"/>
      <c r="BC119" s="230"/>
      <c r="BD119" s="230"/>
      <c r="BE119" s="230"/>
      <c r="BF119" s="230"/>
      <c r="BG119" s="230"/>
      <c r="BH119" s="230"/>
      <c r="BI119" s="230"/>
      <c r="BJ119" s="230"/>
      <c r="BK119" s="230"/>
      <c r="BL119" s="230"/>
      <c r="BM119" s="230"/>
      <c r="BN119" s="230"/>
      <c r="BO119" s="1010" t="s">
        <v>440</v>
      </c>
      <c r="BP119" s="1041"/>
      <c r="BQ119" s="1032">
        <v>38195206</v>
      </c>
      <c r="BR119" s="1033"/>
      <c r="BS119" s="1033"/>
      <c r="BT119" s="1033"/>
      <c r="BU119" s="1033"/>
      <c r="BV119" s="1033">
        <v>37677718</v>
      </c>
      <c r="BW119" s="1033"/>
      <c r="BX119" s="1033"/>
      <c r="BY119" s="1033"/>
      <c r="BZ119" s="1033"/>
      <c r="CA119" s="1033">
        <v>37074747</v>
      </c>
      <c r="CB119" s="1033"/>
      <c r="CC119" s="1033"/>
      <c r="CD119" s="1033"/>
      <c r="CE119" s="1033"/>
      <c r="CF119" s="1034"/>
      <c r="CG119" s="1035"/>
      <c r="CH119" s="1035"/>
      <c r="CI119" s="1035"/>
      <c r="CJ119" s="1036"/>
      <c r="CK119" s="982"/>
      <c r="CL119" s="983"/>
      <c r="CM119" s="1037" t="s">
        <v>441</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v>377772</v>
      </c>
      <c r="DH119" s="1019"/>
      <c r="DI119" s="1019"/>
      <c r="DJ119" s="1019"/>
      <c r="DK119" s="1020"/>
      <c r="DL119" s="1018">
        <v>305958</v>
      </c>
      <c r="DM119" s="1019"/>
      <c r="DN119" s="1019"/>
      <c r="DO119" s="1019"/>
      <c r="DP119" s="1020"/>
      <c r="DQ119" s="1018">
        <v>277478</v>
      </c>
      <c r="DR119" s="1019"/>
      <c r="DS119" s="1019"/>
      <c r="DT119" s="1019"/>
      <c r="DU119" s="1020"/>
      <c r="DV119" s="1021">
        <v>2.8</v>
      </c>
      <c r="DW119" s="1022"/>
      <c r="DX119" s="1022"/>
      <c r="DY119" s="1022"/>
      <c r="DZ119" s="1023"/>
    </row>
    <row r="120" spans="1:130" s="199" customFormat="1" ht="26.25" customHeight="1" x14ac:dyDescent="0.15">
      <c r="A120" s="1094"/>
      <c r="B120" s="981"/>
      <c r="C120" s="951" t="s">
        <v>418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222</v>
      </c>
      <c r="AB120" s="994"/>
      <c r="AC120" s="994"/>
      <c r="AD120" s="994"/>
      <c r="AE120" s="995"/>
      <c r="AF120" s="996" t="s">
        <v>222</v>
      </c>
      <c r="AG120" s="994"/>
      <c r="AH120" s="994"/>
      <c r="AI120" s="994"/>
      <c r="AJ120" s="995"/>
      <c r="AK120" s="996" t="s">
        <v>222</v>
      </c>
      <c r="AL120" s="994"/>
      <c r="AM120" s="994"/>
      <c r="AN120" s="994"/>
      <c r="AO120" s="995"/>
      <c r="AP120" s="997" t="s">
        <v>222</v>
      </c>
      <c r="AQ120" s="998"/>
      <c r="AR120" s="998"/>
      <c r="AS120" s="998"/>
      <c r="AT120" s="999"/>
      <c r="AU120" s="1024" t="s">
        <v>442</v>
      </c>
      <c r="AV120" s="1025"/>
      <c r="AW120" s="1025"/>
      <c r="AX120" s="1025"/>
      <c r="AY120" s="1026"/>
      <c r="AZ120" s="975" t="s">
        <v>443</v>
      </c>
      <c r="BA120" s="924"/>
      <c r="BB120" s="924"/>
      <c r="BC120" s="924"/>
      <c r="BD120" s="924"/>
      <c r="BE120" s="924"/>
      <c r="BF120" s="924"/>
      <c r="BG120" s="924"/>
      <c r="BH120" s="924"/>
      <c r="BI120" s="924"/>
      <c r="BJ120" s="924"/>
      <c r="BK120" s="924"/>
      <c r="BL120" s="924"/>
      <c r="BM120" s="924"/>
      <c r="BN120" s="924"/>
      <c r="BO120" s="924"/>
      <c r="BP120" s="925"/>
      <c r="BQ120" s="961">
        <v>5776113</v>
      </c>
      <c r="BR120" s="962"/>
      <c r="BS120" s="962"/>
      <c r="BT120" s="962"/>
      <c r="BU120" s="962"/>
      <c r="BV120" s="962">
        <v>6385575</v>
      </c>
      <c r="BW120" s="962"/>
      <c r="BX120" s="962"/>
      <c r="BY120" s="962"/>
      <c r="BZ120" s="962"/>
      <c r="CA120" s="962">
        <v>6466694</v>
      </c>
      <c r="CB120" s="962"/>
      <c r="CC120" s="962"/>
      <c r="CD120" s="962"/>
      <c r="CE120" s="962"/>
      <c r="CF120" s="976">
        <v>65.3</v>
      </c>
      <c r="CG120" s="977"/>
      <c r="CH120" s="977"/>
      <c r="CI120" s="977"/>
      <c r="CJ120" s="977"/>
      <c r="CK120" s="1042" t="s">
        <v>444</v>
      </c>
      <c r="CL120" s="1043"/>
      <c r="CM120" s="1043"/>
      <c r="CN120" s="1043"/>
      <c r="CO120" s="1044"/>
      <c r="CP120" s="1050" t="s">
        <v>445</v>
      </c>
      <c r="CQ120" s="1051"/>
      <c r="CR120" s="1051"/>
      <c r="CS120" s="1051"/>
      <c r="CT120" s="1051"/>
      <c r="CU120" s="1051"/>
      <c r="CV120" s="1051"/>
      <c r="CW120" s="1051"/>
      <c r="CX120" s="1051"/>
      <c r="CY120" s="1051"/>
      <c r="CZ120" s="1051"/>
      <c r="DA120" s="1051"/>
      <c r="DB120" s="1051"/>
      <c r="DC120" s="1051"/>
      <c r="DD120" s="1051"/>
      <c r="DE120" s="1051"/>
      <c r="DF120" s="1052"/>
      <c r="DG120" s="961">
        <v>16621783</v>
      </c>
      <c r="DH120" s="962"/>
      <c r="DI120" s="962"/>
      <c r="DJ120" s="962"/>
      <c r="DK120" s="962"/>
      <c r="DL120" s="962">
        <v>16184899</v>
      </c>
      <c r="DM120" s="962"/>
      <c r="DN120" s="962"/>
      <c r="DO120" s="962"/>
      <c r="DP120" s="962"/>
      <c r="DQ120" s="962">
        <v>15789164</v>
      </c>
      <c r="DR120" s="962"/>
      <c r="DS120" s="962"/>
      <c r="DT120" s="962"/>
      <c r="DU120" s="962"/>
      <c r="DV120" s="963">
        <v>159.4</v>
      </c>
      <c r="DW120" s="963"/>
      <c r="DX120" s="963"/>
      <c r="DY120" s="963"/>
      <c r="DZ120" s="964"/>
    </row>
    <row r="121" spans="1:130" s="199" customFormat="1" ht="26.25" customHeight="1" x14ac:dyDescent="0.15">
      <c r="A121" s="1094"/>
      <c r="B121" s="981"/>
      <c r="C121" s="1002" t="s">
        <v>446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222</v>
      </c>
      <c r="AB121" s="994"/>
      <c r="AC121" s="994"/>
      <c r="AD121" s="994"/>
      <c r="AE121" s="995"/>
      <c r="AF121" s="996" t="s">
        <v>222</v>
      </c>
      <c r="AG121" s="994"/>
      <c r="AH121" s="994"/>
      <c r="AI121" s="994"/>
      <c r="AJ121" s="995"/>
      <c r="AK121" s="996" t="s">
        <v>222</v>
      </c>
      <c r="AL121" s="994"/>
      <c r="AM121" s="994"/>
      <c r="AN121" s="994"/>
      <c r="AO121" s="995"/>
      <c r="AP121" s="997" t="s">
        <v>222</v>
      </c>
      <c r="AQ121" s="998"/>
      <c r="AR121" s="998"/>
      <c r="AS121" s="998"/>
      <c r="AT121" s="999"/>
      <c r="AU121" s="1027"/>
      <c r="AV121" s="1028"/>
      <c r="AW121" s="1028"/>
      <c r="AX121" s="1028"/>
      <c r="AY121" s="1029"/>
      <c r="AZ121" s="984" t="s">
        <v>447</v>
      </c>
      <c r="BA121" s="985"/>
      <c r="BB121" s="985"/>
      <c r="BC121" s="985"/>
      <c r="BD121" s="985"/>
      <c r="BE121" s="985"/>
      <c r="BF121" s="985"/>
      <c r="BG121" s="985"/>
      <c r="BH121" s="985"/>
      <c r="BI121" s="985"/>
      <c r="BJ121" s="985"/>
      <c r="BK121" s="985"/>
      <c r="BL121" s="985"/>
      <c r="BM121" s="985"/>
      <c r="BN121" s="985"/>
      <c r="BO121" s="985"/>
      <c r="BP121" s="986"/>
      <c r="BQ121" s="954">
        <v>3711834</v>
      </c>
      <c r="BR121" s="955"/>
      <c r="BS121" s="955"/>
      <c r="BT121" s="955"/>
      <c r="BU121" s="955"/>
      <c r="BV121" s="955">
        <v>2848146</v>
      </c>
      <c r="BW121" s="955"/>
      <c r="BX121" s="955"/>
      <c r="BY121" s="955"/>
      <c r="BZ121" s="955"/>
      <c r="CA121" s="955">
        <v>3114883</v>
      </c>
      <c r="CB121" s="955"/>
      <c r="CC121" s="955"/>
      <c r="CD121" s="955"/>
      <c r="CE121" s="955"/>
      <c r="CF121" s="949">
        <v>31.4</v>
      </c>
      <c r="CG121" s="950"/>
      <c r="CH121" s="950"/>
      <c r="CI121" s="950"/>
      <c r="CJ121" s="950"/>
      <c r="CK121" s="1045"/>
      <c r="CL121" s="1046"/>
      <c r="CM121" s="1046"/>
      <c r="CN121" s="1046"/>
      <c r="CO121" s="1047"/>
      <c r="CP121" s="1055" t="s">
        <v>448</v>
      </c>
      <c r="CQ121" s="1056"/>
      <c r="CR121" s="1056"/>
      <c r="CS121" s="1056"/>
      <c r="CT121" s="1056"/>
      <c r="CU121" s="1056"/>
      <c r="CV121" s="1056"/>
      <c r="CW121" s="1056"/>
      <c r="CX121" s="1056"/>
      <c r="CY121" s="1056"/>
      <c r="CZ121" s="1056"/>
      <c r="DA121" s="1056"/>
      <c r="DB121" s="1056"/>
      <c r="DC121" s="1056"/>
      <c r="DD121" s="1056"/>
      <c r="DE121" s="1056"/>
      <c r="DF121" s="1057"/>
      <c r="DG121" s="954">
        <v>286438</v>
      </c>
      <c r="DH121" s="955"/>
      <c r="DI121" s="955"/>
      <c r="DJ121" s="955"/>
      <c r="DK121" s="955"/>
      <c r="DL121" s="955">
        <v>249579</v>
      </c>
      <c r="DM121" s="955"/>
      <c r="DN121" s="955"/>
      <c r="DO121" s="955"/>
      <c r="DP121" s="955"/>
      <c r="DQ121" s="955">
        <v>232015</v>
      </c>
      <c r="DR121" s="955"/>
      <c r="DS121" s="955"/>
      <c r="DT121" s="955"/>
      <c r="DU121" s="955"/>
      <c r="DV121" s="956">
        <v>2.2999999999999998</v>
      </c>
      <c r="DW121" s="956"/>
      <c r="DX121" s="956"/>
      <c r="DY121" s="956"/>
      <c r="DZ121" s="957"/>
    </row>
    <row r="122" spans="1:130" s="199" customFormat="1" ht="26.25" customHeight="1" x14ac:dyDescent="0.15">
      <c r="A122" s="1094"/>
      <c r="B122" s="981"/>
      <c r="C122" s="951" t="s">
        <v>428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222</v>
      </c>
      <c r="AB122" s="994"/>
      <c r="AC122" s="994"/>
      <c r="AD122" s="994"/>
      <c r="AE122" s="995"/>
      <c r="AF122" s="996" t="s">
        <v>222</v>
      </c>
      <c r="AG122" s="994"/>
      <c r="AH122" s="994"/>
      <c r="AI122" s="994"/>
      <c r="AJ122" s="995"/>
      <c r="AK122" s="996" t="s">
        <v>222</v>
      </c>
      <c r="AL122" s="994"/>
      <c r="AM122" s="994"/>
      <c r="AN122" s="994"/>
      <c r="AO122" s="995"/>
      <c r="AP122" s="997" t="s">
        <v>222</v>
      </c>
      <c r="AQ122" s="998"/>
      <c r="AR122" s="998"/>
      <c r="AS122" s="998"/>
      <c r="AT122" s="999"/>
      <c r="AU122" s="1027"/>
      <c r="AV122" s="1028"/>
      <c r="AW122" s="1028"/>
      <c r="AX122" s="1028"/>
      <c r="AY122" s="1029"/>
      <c r="AZ122" s="1009" t="s">
        <v>449</v>
      </c>
      <c r="BA122" s="1000"/>
      <c r="BB122" s="1000"/>
      <c r="BC122" s="1000"/>
      <c r="BD122" s="1000"/>
      <c r="BE122" s="1000"/>
      <c r="BF122" s="1000"/>
      <c r="BG122" s="1000"/>
      <c r="BH122" s="1000"/>
      <c r="BI122" s="1000"/>
      <c r="BJ122" s="1000"/>
      <c r="BK122" s="1000"/>
      <c r="BL122" s="1000"/>
      <c r="BM122" s="1000"/>
      <c r="BN122" s="1000"/>
      <c r="BO122" s="1000"/>
      <c r="BP122" s="1001"/>
      <c r="BQ122" s="1032">
        <v>24820019</v>
      </c>
      <c r="BR122" s="1033"/>
      <c r="BS122" s="1033"/>
      <c r="BT122" s="1033"/>
      <c r="BU122" s="1033"/>
      <c r="BV122" s="1033">
        <v>24577183</v>
      </c>
      <c r="BW122" s="1033"/>
      <c r="BX122" s="1033"/>
      <c r="BY122" s="1033"/>
      <c r="BZ122" s="1033"/>
      <c r="CA122" s="1033">
        <v>24184699</v>
      </c>
      <c r="CB122" s="1033"/>
      <c r="CC122" s="1033"/>
      <c r="CD122" s="1033"/>
      <c r="CE122" s="1033"/>
      <c r="CF122" s="1053">
        <v>244.2</v>
      </c>
      <c r="CG122" s="1054"/>
      <c r="CH122" s="1054"/>
      <c r="CI122" s="1054"/>
      <c r="CJ122" s="1054"/>
      <c r="CK122" s="1045"/>
      <c r="CL122" s="1046"/>
      <c r="CM122" s="1046"/>
      <c r="CN122" s="1046"/>
      <c r="CO122" s="1047"/>
      <c r="CP122" s="1055" t="s">
        <v>450</v>
      </c>
      <c r="CQ122" s="1056"/>
      <c r="CR122" s="1056"/>
      <c r="CS122" s="1056"/>
      <c r="CT122" s="1056"/>
      <c r="CU122" s="1056"/>
      <c r="CV122" s="1056"/>
      <c r="CW122" s="1056"/>
      <c r="CX122" s="1056"/>
      <c r="CY122" s="1056"/>
      <c r="CZ122" s="1056"/>
      <c r="DA122" s="1056"/>
      <c r="DB122" s="1056"/>
      <c r="DC122" s="1056"/>
      <c r="DD122" s="1056"/>
      <c r="DE122" s="1056"/>
      <c r="DF122" s="1057"/>
      <c r="DG122" s="954" t="s">
        <v>222</v>
      </c>
      <c r="DH122" s="955"/>
      <c r="DI122" s="955"/>
      <c r="DJ122" s="955"/>
      <c r="DK122" s="955"/>
      <c r="DL122" s="955" t="s">
        <v>222</v>
      </c>
      <c r="DM122" s="955"/>
      <c r="DN122" s="955"/>
      <c r="DO122" s="955"/>
      <c r="DP122" s="955"/>
      <c r="DQ122" s="955" t="s">
        <v>222</v>
      </c>
      <c r="DR122" s="955"/>
      <c r="DS122" s="955"/>
      <c r="DT122" s="955"/>
      <c r="DU122" s="955"/>
      <c r="DV122" s="956" t="s">
        <v>222</v>
      </c>
      <c r="DW122" s="956"/>
      <c r="DX122" s="956"/>
      <c r="DY122" s="956"/>
      <c r="DZ122" s="957"/>
    </row>
    <row r="123" spans="1:130" s="199" customFormat="1" ht="26.25" customHeight="1" x14ac:dyDescent="0.15">
      <c r="A123" s="1094"/>
      <c r="B123" s="981"/>
      <c r="C123" s="951" t="s">
        <v>434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v>10000</v>
      </c>
      <c r="AB123" s="994"/>
      <c r="AC123" s="994"/>
      <c r="AD123" s="994"/>
      <c r="AE123" s="995"/>
      <c r="AF123" s="996" t="s">
        <v>222</v>
      </c>
      <c r="AG123" s="994"/>
      <c r="AH123" s="994"/>
      <c r="AI123" s="994"/>
      <c r="AJ123" s="995"/>
      <c r="AK123" s="996" t="s">
        <v>222</v>
      </c>
      <c r="AL123" s="994"/>
      <c r="AM123" s="994"/>
      <c r="AN123" s="994"/>
      <c r="AO123" s="995"/>
      <c r="AP123" s="997" t="s">
        <v>222</v>
      </c>
      <c r="AQ123" s="998"/>
      <c r="AR123" s="998"/>
      <c r="AS123" s="998"/>
      <c r="AT123" s="999"/>
      <c r="AU123" s="1030"/>
      <c r="AV123" s="1031"/>
      <c r="AW123" s="1031"/>
      <c r="AX123" s="1031"/>
      <c r="AY123" s="1031"/>
      <c r="AZ123" s="230" t="s">
        <v>171</v>
      </c>
      <c r="BA123" s="230"/>
      <c r="BB123" s="230"/>
      <c r="BC123" s="230"/>
      <c r="BD123" s="230"/>
      <c r="BE123" s="230"/>
      <c r="BF123" s="230"/>
      <c r="BG123" s="230"/>
      <c r="BH123" s="230"/>
      <c r="BI123" s="230"/>
      <c r="BJ123" s="230"/>
      <c r="BK123" s="230"/>
      <c r="BL123" s="230"/>
      <c r="BM123" s="230"/>
      <c r="BN123" s="230"/>
      <c r="BO123" s="1010" t="s">
        <v>451</v>
      </c>
      <c r="BP123" s="1041"/>
      <c r="BQ123" s="1100">
        <v>34307966</v>
      </c>
      <c r="BR123" s="1101"/>
      <c r="BS123" s="1101"/>
      <c r="BT123" s="1101"/>
      <c r="BU123" s="1101"/>
      <c r="BV123" s="1101">
        <v>33810904</v>
      </c>
      <c r="BW123" s="1101"/>
      <c r="BX123" s="1101"/>
      <c r="BY123" s="1101"/>
      <c r="BZ123" s="1101"/>
      <c r="CA123" s="1101">
        <v>33766276</v>
      </c>
      <c r="CB123" s="1101"/>
      <c r="CC123" s="1101"/>
      <c r="CD123" s="1101"/>
      <c r="CE123" s="1101"/>
      <c r="CF123" s="1034"/>
      <c r="CG123" s="1035"/>
      <c r="CH123" s="1035"/>
      <c r="CI123" s="1035"/>
      <c r="CJ123" s="1036"/>
      <c r="CK123" s="1045"/>
      <c r="CL123" s="1046"/>
      <c r="CM123" s="1046"/>
      <c r="CN123" s="1046"/>
      <c r="CO123" s="1047"/>
      <c r="CP123" s="1055" t="s">
        <v>452</v>
      </c>
      <c r="CQ123" s="1056"/>
      <c r="CR123" s="1056"/>
      <c r="CS123" s="1056"/>
      <c r="CT123" s="1056"/>
      <c r="CU123" s="1056"/>
      <c r="CV123" s="1056"/>
      <c r="CW123" s="1056"/>
      <c r="CX123" s="1056"/>
      <c r="CY123" s="1056"/>
      <c r="CZ123" s="1056"/>
      <c r="DA123" s="1056"/>
      <c r="DB123" s="1056"/>
      <c r="DC123" s="1056"/>
      <c r="DD123" s="1056"/>
      <c r="DE123" s="1056"/>
      <c r="DF123" s="1057"/>
      <c r="DG123" s="993" t="s">
        <v>222</v>
      </c>
      <c r="DH123" s="994"/>
      <c r="DI123" s="994"/>
      <c r="DJ123" s="994"/>
      <c r="DK123" s="995"/>
      <c r="DL123" s="996" t="s">
        <v>222</v>
      </c>
      <c r="DM123" s="994"/>
      <c r="DN123" s="994"/>
      <c r="DO123" s="994"/>
      <c r="DP123" s="995"/>
      <c r="DQ123" s="996" t="s">
        <v>222</v>
      </c>
      <c r="DR123" s="994"/>
      <c r="DS123" s="994"/>
      <c r="DT123" s="994"/>
      <c r="DU123" s="995"/>
      <c r="DV123" s="997" t="s">
        <v>222</v>
      </c>
      <c r="DW123" s="998"/>
      <c r="DX123" s="998"/>
      <c r="DY123" s="998"/>
      <c r="DZ123" s="999"/>
    </row>
    <row r="124" spans="1:130" s="199" customFormat="1" ht="26.25" customHeight="1" thickBot="1" x14ac:dyDescent="0.2">
      <c r="A124" s="1094"/>
      <c r="B124" s="981"/>
      <c r="C124" s="951" t="s">
        <v>437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222</v>
      </c>
      <c r="AB124" s="994"/>
      <c r="AC124" s="994"/>
      <c r="AD124" s="994"/>
      <c r="AE124" s="995"/>
      <c r="AF124" s="996" t="s">
        <v>222</v>
      </c>
      <c r="AG124" s="994"/>
      <c r="AH124" s="994"/>
      <c r="AI124" s="994"/>
      <c r="AJ124" s="995"/>
      <c r="AK124" s="996" t="s">
        <v>222</v>
      </c>
      <c r="AL124" s="994"/>
      <c r="AM124" s="994"/>
      <c r="AN124" s="994"/>
      <c r="AO124" s="995"/>
      <c r="AP124" s="997" t="s">
        <v>222</v>
      </c>
      <c r="AQ124" s="998"/>
      <c r="AR124" s="998"/>
      <c r="AS124" s="998"/>
      <c r="AT124" s="999"/>
      <c r="AU124" s="1096" t="s">
        <v>453</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38.700000000000003</v>
      </c>
      <c r="BR124" s="1063"/>
      <c r="BS124" s="1063"/>
      <c r="BT124" s="1063"/>
      <c r="BU124" s="1063"/>
      <c r="BV124" s="1063">
        <v>38.5</v>
      </c>
      <c r="BW124" s="1063"/>
      <c r="BX124" s="1063"/>
      <c r="BY124" s="1063"/>
      <c r="BZ124" s="1063"/>
      <c r="CA124" s="1063">
        <v>33.4</v>
      </c>
      <c r="CB124" s="1063"/>
      <c r="CC124" s="1063"/>
      <c r="CD124" s="1063"/>
      <c r="CE124" s="1063"/>
      <c r="CF124" s="1064"/>
      <c r="CG124" s="1065"/>
      <c r="CH124" s="1065"/>
      <c r="CI124" s="1065"/>
      <c r="CJ124" s="1066"/>
      <c r="CK124" s="1048"/>
      <c r="CL124" s="1048"/>
      <c r="CM124" s="1048"/>
      <c r="CN124" s="1048"/>
      <c r="CO124" s="1049"/>
      <c r="CP124" s="1055" t="s">
        <v>454</v>
      </c>
      <c r="CQ124" s="1056"/>
      <c r="CR124" s="1056"/>
      <c r="CS124" s="1056"/>
      <c r="CT124" s="1056"/>
      <c r="CU124" s="1056"/>
      <c r="CV124" s="1056"/>
      <c r="CW124" s="1056"/>
      <c r="CX124" s="1056"/>
      <c r="CY124" s="1056"/>
      <c r="CZ124" s="1056"/>
      <c r="DA124" s="1056"/>
      <c r="DB124" s="1056"/>
      <c r="DC124" s="1056"/>
      <c r="DD124" s="1056"/>
      <c r="DE124" s="1056"/>
      <c r="DF124" s="1057"/>
      <c r="DG124" s="1040" t="s">
        <v>455</v>
      </c>
      <c r="DH124" s="1019"/>
      <c r="DI124" s="1019"/>
      <c r="DJ124" s="1019"/>
      <c r="DK124" s="1020"/>
      <c r="DL124" s="1018">
        <v>9712</v>
      </c>
      <c r="DM124" s="1019"/>
      <c r="DN124" s="1019"/>
      <c r="DO124" s="1019"/>
      <c r="DP124" s="1020"/>
      <c r="DQ124" s="1018" t="s">
        <v>455</v>
      </c>
      <c r="DR124" s="1019"/>
      <c r="DS124" s="1019"/>
      <c r="DT124" s="1019"/>
      <c r="DU124" s="1020"/>
      <c r="DV124" s="1021" t="s">
        <v>455</v>
      </c>
      <c r="DW124" s="1022"/>
      <c r="DX124" s="1022"/>
      <c r="DY124" s="1022"/>
      <c r="DZ124" s="1023"/>
    </row>
    <row r="125" spans="1:130" s="199" customFormat="1" ht="26.25" customHeight="1" x14ac:dyDescent="0.15">
      <c r="A125" s="1094"/>
      <c r="B125" s="981"/>
      <c r="C125" s="951" t="s">
        <v>439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455</v>
      </c>
      <c r="AB125" s="994"/>
      <c r="AC125" s="994"/>
      <c r="AD125" s="994"/>
      <c r="AE125" s="995"/>
      <c r="AF125" s="996" t="s">
        <v>455</v>
      </c>
      <c r="AG125" s="994"/>
      <c r="AH125" s="994"/>
      <c r="AI125" s="994"/>
      <c r="AJ125" s="995"/>
      <c r="AK125" s="996" t="s">
        <v>455</v>
      </c>
      <c r="AL125" s="994"/>
      <c r="AM125" s="994"/>
      <c r="AN125" s="994"/>
      <c r="AO125" s="995"/>
      <c r="AP125" s="997" t="s">
        <v>455</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456</v>
      </c>
      <c r="CL125" s="1043"/>
      <c r="CM125" s="1043"/>
      <c r="CN125" s="1043"/>
      <c r="CO125" s="1044"/>
      <c r="CP125" s="975" t="s">
        <v>457</v>
      </c>
      <c r="CQ125" s="924"/>
      <c r="CR125" s="924"/>
      <c r="CS125" s="924"/>
      <c r="CT125" s="924"/>
      <c r="CU125" s="924"/>
      <c r="CV125" s="924"/>
      <c r="CW125" s="924"/>
      <c r="CX125" s="924"/>
      <c r="CY125" s="924"/>
      <c r="CZ125" s="924"/>
      <c r="DA125" s="924"/>
      <c r="DB125" s="924"/>
      <c r="DC125" s="924"/>
      <c r="DD125" s="924"/>
      <c r="DE125" s="924"/>
      <c r="DF125" s="925"/>
      <c r="DG125" s="961" t="s">
        <v>455</v>
      </c>
      <c r="DH125" s="962"/>
      <c r="DI125" s="962"/>
      <c r="DJ125" s="962"/>
      <c r="DK125" s="962"/>
      <c r="DL125" s="962" t="s">
        <v>455</v>
      </c>
      <c r="DM125" s="962"/>
      <c r="DN125" s="962"/>
      <c r="DO125" s="962"/>
      <c r="DP125" s="962"/>
      <c r="DQ125" s="962" t="s">
        <v>455</v>
      </c>
      <c r="DR125" s="962"/>
      <c r="DS125" s="962"/>
      <c r="DT125" s="962"/>
      <c r="DU125" s="962"/>
      <c r="DV125" s="963" t="s">
        <v>455</v>
      </c>
      <c r="DW125" s="963"/>
      <c r="DX125" s="963"/>
      <c r="DY125" s="963"/>
      <c r="DZ125" s="964"/>
    </row>
    <row r="126" spans="1:130" s="199" customFormat="1" ht="26.25" customHeight="1" thickBot="1" x14ac:dyDescent="0.2">
      <c r="A126" s="1094"/>
      <c r="B126" s="981"/>
      <c r="C126" s="951" t="s">
        <v>441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v>83466</v>
      </c>
      <c r="AB126" s="994"/>
      <c r="AC126" s="994"/>
      <c r="AD126" s="994"/>
      <c r="AE126" s="995"/>
      <c r="AF126" s="996">
        <v>79386</v>
      </c>
      <c r="AG126" s="994"/>
      <c r="AH126" s="994"/>
      <c r="AI126" s="994"/>
      <c r="AJ126" s="995"/>
      <c r="AK126" s="996">
        <v>105636</v>
      </c>
      <c r="AL126" s="994"/>
      <c r="AM126" s="994"/>
      <c r="AN126" s="994"/>
      <c r="AO126" s="995"/>
      <c r="AP126" s="997">
        <v>1.1000000000000001</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458</v>
      </c>
      <c r="CQ126" s="985"/>
      <c r="CR126" s="985"/>
      <c r="CS126" s="985"/>
      <c r="CT126" s="985"/>
      <c r="CU126" s="985"/>
      <c r="CV126" s="985"/>
      <c r="CW126" s="985"/>
      <c r="CX126" s="985"/>
      <c r="CY126" s="985"/>
      <c r="CZ126" s="985"/>
      <c r="DA126" s="985"/>
      <c r="DB126" s="985"/>
      <c r="DC126" s="985"/>
      <c r="DD126" s="985"/>
      <c r="DE126" s="985"/>
      <c r="DF126" s="986"/>
      <c r="DG126" s="954" t="s">
        <v>455</v>
      </c>
      <c r="DH126" s="955"/>
      <c r="DI126" s="955"/>
      <c r="DJ126" s="955"/>
      <c r="DK126" s="955"/>
      <c r="DL126" s="955" t="s">
        <v>455</v>
      </c>
      <c r="DM126" s="955"/>
      <c r="DN126" s="955"/>
      <c r="DO126" s="955"/>
      <c r="DP126" s="955"/>
      <c r="DQ126" s="955" t="s">
        <v>455</v>
      </c>
      <c r="DR126" s="955"/>
      <c r="DS126" s="955"/>
      <c r="DT126" s="955"/>
      <c r="DU126" s="955"/>
      <c r="DV126" s="956" t="s">
        <v>455</v>
      </c>
      <c r="DW126" s="956"/>
      <c r="DX126" s="956"/>
      <c r="DY126" s="956"/>
      <c r="DZ126" s="957"/>
    </row>
    <row r="127" spans="1:130" s="199" customFormat="1" ht="26.25" customHeight="1" x14ac:dyDescent="0.15">
      <c r="A127" s="1095"/>
      <c r="B127" s="983"/>
      <c r="C127" s="1037" t="s">
        <v>459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455</v>
      </c>
      <c r="AB127" s="994"/>
      <c r="AC127" s="994"/>
      <c r="AD127" s="994"/>
      <c r="AE127" s="995"/>
      <c r="AF127" s="996" t="s">
        <v>455</v>
      </c>
      <c r="AG127" s="994"/>
      <c r="AH127" s="994"/>
      <c r="AI127" s="994"/>
      <c r="AJ127" s="995"/>
      <c r="AK127" s="996" t="s">
        <v>455</v>
      </c>
      <c r="AL127" s="994"/>
      <c r="AM127" s="994"/>
      <c r="AN127" s="994"/>
      <c r="AO127" s="995"/>
      <c r="AP127" s="997" t="s">
        <v>455</v>
      </c>
      <c r="AQ127" s="998"/>
      <c r="AR127" s="998"/>
      <c r="AS127" s="998"/>
      <c r="AT127" s="999"/>
      <c r="AU127" s="235"/>
      <c r="AV127" s="235"/>
      <c r="AW127" s="235"/>
      <c r="AX127" s="1067" t="s">
        <v>460</v>
      </c>
      <c r="AY127" s="1068"/>
      <c r="AZ127" s="1068"/>
      <c r="BA127" s="1068"/>
      <c r="BB127" s="1068"/>
      <c r="BC127" s="1068"/>
      <c r="BD127" s="1068"/>
      <c r="BE127" s="1069"/>
      <c r="BF127" s="1070" t="s">
        <v>461</v>
      </c>
      <c r="BG127" s="1068"/>
      <c r="BH127" s="1068"/>
      <c r="BI127" s="1068"/>
      <c r="BJ127" s="1068"/>
      <c r="BK127" s="1068"/>
      <c r="BL127" s="1069"/>
      <c r="BM127" s="1070" t="s">
        <v>462</v>
      </c>
      <c r="BN127" s="1068"/>
      <c r="BO127" s="1068"/>
      <c r="BP127" s="1068"/>
      <c r="BQ127" s="1068"/>
      <c r="BR127" s="1068"/>
      <c r="BS127" s="1069"/>
      <c r="BT127" s="1070" t="s">
        <v>463</v>
      </c>
      <c r="BU127" s="1068"/>
      <c r="BV127" s="1068"/>
      <c r="BW127" s="1068"/>
      <c r="BX127" s="1068"/>
      <c r="BY127" s="1068"/>
      <c r="BZ127" s="1092"/>
      <c r="CA127" s="235"/>
      <c r="CB127" s="235"/>
      <c r="CC127" s="235"/>
      <c r="CD127" s="236"/>
      <c r="CE127" s="236"/>
      <c r="CF127" s="236"/>
      <c r="CG127" s="233"/>
      <c r="CH127" s="233"/>
      <c r="CI127" s="233"/>
      <c r="CJ127" s="234"/>
      <c r="CK127" s="1059"/>
      <c r="CL127" s="1046"/>
      <c r="CM127" s="1046"/>
      <c r="CN127" s="1046"/>
      <c r="CO127" s="1047"/>
      <c r="CP127" s="984" t="s">
        <v>464</v>
      </c>
      <c r="CQ127" s="985"/>
      <c r="CR127" s="985"/>
      <c r="CS127" s="985"/>
      <c r="CT127" s="985"/>
      <c r="CU127" s="985"/>
      <c r="CV127" s="985"/>
      <c r="CW127" s="985"/>
      <c r="CX127" s="985"/>
      <c r="CY127" s="985"/>
      <c r="CZ127" s="985"/>
      <c r="DA127" s="985"/>
      <c r="DB127" s="985"/>
      <c r="DC127" s="985"/>
      <c r="DD127" s="985"/>
      <c r="DE127" s="985"/>
      <c r="DF127" s="986"/>
      <c r="DG127" s="954" t="s">
        <v>455</v>
      </c>
      <c r="DH127" s="955"/>
      <c r="DI127" s="955"/>
      <c r="DJ127" s="955"/>
      <c r="DK127" s="955"/>
      <c r="DL127" s="955" t="s">
        <v>455</v>
      </c>
      <c r="DM127" s="955"/>
      <c r="DN127" s="955"/>
      <c r="DO127" s="955"/>
      <c r="DP127" s="955"/>
      <c r="DQ127" s="955" t="s">
        <v>455</v>
      </c>
      <c r="DR127" s="955"/>
      <c r="DS127" s="955"/>
      <c r="DT127" s="955"/>
      <c r="DU127" s="955"/>
      <c r="DV127" s="956" t="s">
        <v>455</v>
      </c>
      <c r="DW127" s="956"/>
      <c r="DX127" s="956"/>
      <c r="DY127" s="956"/>
      <c r="DZ127" s="957"/>
    </row>
    <row r="128" spans="1:130" s="199" customFormat="1" ht="26.25" customHeight="1" thickBot="1" x14ac:dyDescent="0.2">
      <c r="A128" s="1078" t="s">
        <v>465</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466</v>
      </c>
      <c r="X128" s="1080"/>
      <c r="Y128" s="1080"/>
      <c r="Z128" s="1081"/>
      <c r="AA128" s="1082">
        <v>357854</v>
      </c>
      <c r="AB128" s="1083"/>
      <c r="AC128" s="1083"/>
      <c r="AD128" s="1083"/>
      <c r="AE128" s="1084"/>
      <c r="AF128" s="1085">
        <v>346040</v>
      </c>
      <c r="AG128" s="1083"/>
      <c r="AH128" s="1083"/>
      <c r="AI128" s="1083"/>
      <c r="AJ128" s="1084"/>
      <c r="AK128" s="1085">
        <v>321684</v>
      </c>
      <c r="AL128" s="1083"/>
      <c r="AM128" s="1083"/>
      <c r="AN128" s="1083"/>
      <c r="AO128" s="1084"/>
      <c r="AP128" s="1086"/>
      <c r="AQ128" s="1087"/>
      <c r="AR128" s="1087"/>
      <c r="AS128" s="1087"/>
      <c r="AT128" s="1088"/>
      <c r="AU128" s="235"/>
      <c r="AV128" s="235"/>
      <c r="AW128" s="235"/>
      <c r="AX128" s="923" t="s">
        <v>467</v>
      </c>
      <c r="AY128" s="924"/>
      <c r="AZ128" s="924"/>
      <c r="BA128" s="924"/>
      <c r="BB128" s="924"/>
      <c r="BC128" s="924"/>
      <c r="BD128" s="924"/>
      <c r="BE128" s="925"/>
      <c r="BF128" s="1089" t="s">
        <v>455</v>
      </c>
      <c r="BG128" s="1090"/>
      <c r="BH128" s="1090"/>
      <c r="BI128" s="1090"/>
      <c r="BJ128" s="1090"/>
      <c r="BK128" s="1090"/>
      <c r="BL128" s="1091"/>
      <c r="BM128" s="1089">
        <v>13.07</v>
      </c>
      <c r="BN128" s="1090"/>
      <c r="BO128" s="1090"/>
      <c r="BP128" s="1090"/>
      <c r="BQ128" s="1090"/>
      <c r="BR128" s="1090"/>
      <c r="BS128" s="1091"/>
      <c r="BT128" s="1089">
        <v>20</v>
      </c>
      <c r="BU128" s="1090"/>
      <c r="BV128" s="1090"/>
      <c r="BW128" s="1090"/>
      <c r="BX128" s="1090"/>
      <c r="BY128" s="1090"/>
      <c r="BZ128" s="1114"/>
      <c r="CA128" s="236"/>
      <c r="CB128" s="236"/>
      <c r="CC128" s="236"/>
      <c r="CD128" s="236"/>
      <c r="CE128" s="236"/>
      <c r="CF128" s="236"/>
      <c r="CG128" s="233"/>
      <c r="CH128" s="233"/>
      <c r="CI128" s="233"/>
      <c r="CJ128" s="234"/>
      <c r="CK128" s="1060"/>
      <c r="CL128" s="1061"/>
      <c r="CM128" s="1061"/>
      <c r="CN128" s="1061"/>
      <c r="CO128" s="1062"/>
      <c r="CP128" s="1071" t="s">
        <v>468</v>
      </c>
      <c r="CQ128" s="1072"/>
      <c r="CR128" s="1072"/>
      <c r="CS128" s="1072"/>
      <c r="CT128" s="1072"/>
      <c r="CU128" s="1072"/>
      <c r="CV128" s="1072"/>
      <c r="CW128" s="1072"/>
      <c r="CX128" s="1072"/>
      <c r="CY128" s="1072"/>
      <c r="CZ128" s="1072"/>
      <c r="DA128" s="1072"/>
      <c r="DB128" s="1072"/>
      <c r="DC128" s="1072"/>
      <c r="DD128" s="1072"/>
      <c r="DE128" s="1072"/>
      <c r="DF128" s="1073"/>
      <c r="DG128" s="1074" t="s">
        <v>455</v>
      </c>
      <c r="DH128" s="1075"/>
      <c r="DI128" s="1075"/>
      <c r="DJ128" s="1075"/>
      <c r="DK128" s="1075"/>
      <c r="DL128" s="1075" t="s">
        <v>455</v>
      </c>
      <c r="DM128" s="1075"/>
      <c r="DN128" s="1075"/>
      <c r="DO128" s="1075"/>
      <c r="DP128" s="1075"/>
      <c r="DQ128" s="1075" t="s">
        <v>455</v>
      </c>
      <c r="DR128" s="1075"/>
      <c r="DS128" s="1075"/>
      <c r="DT128" s="1075"/>
      <c r="DU128" s="1075"/>
      <c r="DV128" s="1076" t="s">
        <v>455</v>
      </c>
      <c r="DW128" s="1076"/>
      <c r="DX128" s="1076"/>
      <c r="DY128" s="1076"/>
      <c r="DZ128" s="1077"/>
    </row>
    <row r="129" spans="1:131" s="199" customFormat="1" ht="26.25" customHeight="1" x14ac:dyDescent="0.15">
      <c r="A129" s="965" t="s">
        <v>91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469</v>
      </c>
      <c r="X129" s="1109"/>
      <c r="Y129" s="1109"/>
      <c r="Z129" s="1110"/>
      <c r="AA129" s="993">
        <v>12065336</v>
      </c>
      <c r="AB129" s="994"/>
      <c r="AC129" s="994"/>
      <c r="AD129" s="994"/>
      <c r="AE129" s="995"/>
      <c r="AF129" s="996">
        <v>11948528</v>
      </c>
      <c r="AG129" s="994"/>
      <c r="AH129" s="994"/>
      <c r="AI129" s="994"/>
      <c r="AJ129" s="995"/>
      <c r="AK129" s="996">
        <v>11840359</v>
      </c>
      <c r="AL129" s="994"/>
      <c r="AM129" s="994"/>
      <c r="AN129" s="994"/>
      <c r="AO129" s="995"/>
      <c r="AP129" s="1111"/>
      <c r="AQ129" s="1112"/>
      <c r="AR129" s="1112"/>
      <c r="AS129" s="1112"/>
      <c r="AT129" s="1113"/>
      <c r="AU129" s="237"/>
      <c r="AV129" s="237"/>
      <c r="AW129" s="237"/>
      <c r="AX129" s="1102" t="s">
        <v>470</v>
      </c>
      <c r="AY129" s="985"/>
      <c r="AZ129" s="985"/>
      <c r="BA129" s="985"/>
      <c r="BB129" s="985"/>
      <c r="BC129" s="985"/>
      <c r="BD129" s="985"/>
      <c r="BE129" s="986"/>
      <c r="BF129" s="1103" t="s">
        <v>222</v>
      </c>
      <c r="BG129" s="1104"/>
      <c r="BH129" s="1104"/>
      <c r="BI129" s="1104"/>
      <c r="BJ129" s="1104"/>
      <c r="BK129" s="1104"/>
      <c r="BL129" s="1105"/>
      <c r="BM129" s="1103">
        <v>18.07</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5" t="s">
        <v>471</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472</v>
      </c>
      <c r="X130" s="1109"/>
      <c r="Y130" s="1109"/>
      <c r="Z130" s="1110"/>
      <c r="AA130" s="993">
        <v>2039542</v>
      </c>
      <c r="AB130" s="994"/>
      <c r="AC130" s="994"/>
      <c r="AD130" s="994"/>
      <c r="AE130" s="995"/>
      <c r="AF130" s="996">
        <v>1926717</v>
      </c>
      <c r="AG130" s="994"/>
      <c r="AH130" s="994"/>
      <c r="AI130" s="994"/>
      <c r="AJ130" s="995"/>
      <c r="AK130" s="996">
        <v>1936018</v>
      </c>
      <c r="AL130" s="994"/>
      <c r="AM130" s="994"/>
      <c r="AN130" s="994"/>
      <c r="AO130" s="995"/>
      <c r="AP130" s="1111"/>
      <c r="AQ130" s="1112"/>
      <c r="AR130" s="1112"/>
      <c r="AS130" s="1112"/>
      <c r="AT130" s="1113"/>
      <c r="AU130" s="237"/>
      <c r="AV130" s="237"/>
      <c r="AW130" s="237"/>
      <c r="AX130" s="1102" t="s">
        <v>473</v>
      </c>
      <c r="AY130" s="985"/>
      <c r="AZ130" s="985"/>
      <c r="BA130" s="985"/>
      <c r="BB130" s="985"/>
      <c r="BC130" s="985"/>
      <c r="BD130" s="985"/>
      <c r="BE130" s="986"/>
      <c r="BF130" s="1139">
        <v>8</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474</v>
      </c>
      <c r="X131" s="1147"/>
      <c r="Y131" s="1147"/>
      <c r="Z131" s="1148"/>
      <c r="AA131" s="1040">
        <v>10025794</v>
      </c>
      <c r="AB131" s="1019"/>
      <c r="AC131" s="1019"/>
      <c r="AD131" s="1019"/>
      <c r="AE131" s="1020"/>
      <c r="AF131" s="1018">
        <v>10021811</v>
      </c>
      <c r="AG131" s="1019"/>
      <c r="AH131" s="1019"/>
      <c r="AI131" s="1019"/>
      <c r="AJ131" s="1020"/>
      <c r="AK131" s="1018">
        <v>9904341</v>
      </c>
      <c r="AL131" s="1019"/>
      <c r="AM131" s="1019"/>
      <c r="AN131" s="1019"/>
      <c r="AO131" s="1020"/>
      <c r="AP131" s="1149"/>
      <c r="AQ131" s="1150"/>
      <c r="AR131" s="1150"/>
      <c r="AS131" s="1150"/>
      <c r="AT131" s="1151"/>
      <c r="AU131" s="237"/>
      <c r="AV131" s="237"/>
      <c r="AW131" s="237"/>
      <c r="AX131" s="1121" t="s">
        <v>475</v>
      </c>
      <c r="AY131" s="1072"/>
      <c r="AZ131" s="1072"/>
      <c r="BA131" s="1072"/>
      <c r="BB131" s="1072"/>
      <c r="BC131" s="1072"/>
      <c r="BD131" s="1072"/>
      <c r="BE131" s="1073"/>
      <c r="BF131" s="1122">
        <v>33.4</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8" t="s">
        <v>476</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477</v>
      </c>
      <c r="W132" s="1132"/>
      <c r="X132" s="1132"/>
      <c r="Y132" s="1132"/>
      <c r="Z132" s="1133"/>
      <c r="AA132" s="1134">
        <v>7.585124929</v>
      </c>
      <c r="AB132" s="1135"/>
      <c r="AC132" s="1135"/>
      <c r="AD132" s="1135"/>
      <c r="AE132" s="1136"/>
      <c r="AF132" s="1137">
        <v>8.3553261980000002</v>
      </c>
      <c r="AG132" s="1135"/>
      <c r="AH132" s="1135"/>
      <c r="AI132" s="1135"/>
      <c r="AJ132" s="1136"/>
      <c r="AK132" s="1137">
        <v>8.3244609609999998</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478</v>
      </c>
      <c r="W133" s="1115"/>
      <c r="X133" s="1115"/>
      <c r="Y133" s="1115"/>
      <c r="Z133" s="1116"/>
      <c r="AA133" s="1117">
        <v>7.9</v>
      </c>
      <c r="AB133" s="1118"/>
      <c r="AC133" s="1118"/>
      <c r="AD133" s="1118"/>
      <c r="AE133" s="1119"/>
      <c r="AF133" s="1117">
        <v>7.9</v>
      </c>
      <c r="AG133" s="1118"/>
      <c r="AH133" s="1118"/>
      <c r="AI133" s="1118"/>
      <c r="AJ133" s="1119"/>
      <c r="AK133" s="1117">
        <v>8</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5" t="s">
        <v>481</v>
      </c>
      <c r="L7" s="256"/>
      <c r="M7" s="257" t="s">
        <v>482</v>
      </c>
      <c r="N7" s="258"/>
    </row>
    <row r="8" spans="1:16" x14ac:dyDescent="0.15">
      <c r="A8" s="250"/>
      <c r="B8" s="246"/>
      <c r="C8" s="246"/>
      <c r="D8" s="246"/>
      <c r="E8" s="246"/>
      <c r="F8" s="246"/>
      <c r="G8" s="259"/>
      <c r="H8" s="260"/>
      <c r="I8" s="260"/>
      <c r="J8" s="261"/>
      <c r="K8" s="1156"/>
      <c r="L8" s="262" t="s">
        <v>483</v>
      </c>
      <c r="M8" s="263" t="s">
        <v>484</v>
      </c>
      <c r="N8" s="264" t="s">
        <v>485</v>
      </c>
    </row>
    <row r="9" spans="1:16" x14ac:dyDescent="0.15">
      <c r="A9" s="250"/>
      <c r="B9" s="246"/>
      <c r="C9" s="246"/>
      <c r="D9" s="246"/>
      <c r="E9" s="246"/>
      <c r="F9" s="246"/>
      <c r="G9" s="1157" t="s">
        <v>486</v>
      </c>
      <c r="H9" s="1158"/>
      <c r="I9" s="1158"/>
      <c r="J9" s="1159"/>
      <c r="K9" s="265">
        <v>3594745</v>
      </c>
      <c r="L9" s="266">
        <v>69980</v>
      </c>
      <c r="M9" s="267">
        <v>72433</v>
      </c>
      <c r="N9" s="268">
        <v>-3.4</v>
      </c>
    </row>
    <row r="10" spans="1:16" x14ac:dyDescent="0.15">
      <c r="A10" s="250"/>
      <c r="B10" s="246"/>
      <c r="C10" s="246"/>
      <c r="D10" s="246"/>
      <c r="E10" s="246"/>
      <c r="F10" s="246"/>
      <c r="G10" s="1157" t="s">
        <v>487</v>
      </c>
      <c r="H10" s="1158"/>
      <c r="I10" s="1158"/>
      <c r="J10" s="1159"/>
      <c r="K10" s="269">
        <v>759653</v>
      </c>
      <c r="L10" s="270">
        <v>14788</v>
      </c>
      <c r="M10" s="271">
        <v>5807</v>
      </c>
      <c r="N10" s="272">
        <v>154.69999999999999</v>
      </c>
    </row>
    <row r="11" spans="1:16" ht="13.5" customHeight="1" x14ac:dyDescent="0.15">
      <c r="A11" s="250"/>
      <c r="B11" s="246"/>
      <c r="C11" s="246"/>
      <c r="D11" s="246"/>
      <c r="E11" s="246"/>
      <c r="F11" s="246"/>
      <c r="G11" s="1157" t="s">
        <v>488</v>
      </c>
      <c r="H11" s="1158"/>
      <c r="I11" s="1158"/>
      <c r="J11" s="1159"/>
      <c r="K11" s="269">
        <v>65784</v>
      </c>
      <c r="L11" s="270">
        <v>1281</v>
      </c>
      <c r="M11" s="271">
        <v>5465</v>
      </c>
      <c r="N11" s="272">
        <v>-76.599999999999994</v>
      </c>
    </row>
    <row r="12" spans="1:16" ht="13.5" customHeight="1" x14ac:dyDescent="0.15">
      <c r="A12" s="250"/>
      <c r="B12" s="246"/>
      <c r="C12" s="246"/>
      <c r="D12" s="246"/>
      <c r="E12" s="246"/>
      <c r="F12" s="246"/>
      <c r="G12" s="1157" t="s">
        <v>489</v>
      </c>
      <c r="H12" s="1158"/>
      <c r="I12" s="1158"/>
      <c r="J12" s="1159"/>
      <c r="K12" s="269" t="s">
        <v>490</v>
      </c>
      <c r="L12" s="270" t="s">
        <v>490</v>
      </c>
      <c r="M12" s="271">
        <v>1191</v>
      </c>
      <c r="N12" s="272" t="s">
        <v>490</v>
      </c>
    </row>
    <row r="13" spans="1:16" ht="13.5" customHeight="1" x14ac:dyDescent="0.15">
      <c r="A13" s="250"/>
      <c r="B13" s="246"/>
      <c r="C13" s="246"/>
      <c r="D13" s="246"/>
      <c r="E13" s="246"/>
      <c r="F13" s="246"/>
      <c r="G13" s="1157" t="s">
        <v>491</v>
      </c>
      <c r="H13" s="1158"/>
      <c r="I13" s="1158"/>
      <c r="J13" s="1159"/>
      <c r="K13" s="269" t="s">
        <v>490</v>
      </c>
      <c r="L13" s="270" t="s">
        <v>490</v>
      </c>
      <c r="M13" s="271">
        <v>3</v>
      </c>
      <c r="N13" s="272" t="s">
        <v>490</v>
      </c>
    </row>
    <row r="14" spans="1:16" ht="13.5" customHeight="1" x14ac:dyDescent="0.15">
      <c r="A14" s="250"/>
      <c r="B14" s="246"/>
      <c r="C14" s="246"/>
      <c r="D14" s="246"/>
      <c r="E14" s="246"/>
      <c r="F14" s="246"/>
      <c r="G14" s="1157" t="s">
        <v>492</v>
      </c>
      <c r="H14" s="1158"/>
      <c r="I14" s="1158"/>
      <c r="J14" s="1159"/>
      <c r="K14" s="269">
        <v>160066</v>
      </c>
      <c r="L14" s="270">
        <v>3116</v>
      </c>
      <c r="M14" s="271">
        <v>3078</v>
      </c>
      <c r="N14" s="272">
        <v>1.2</v>
      </c>
    </row>
    <row r="15" spans="1:16" ht="13.5" customHeight="1" x14ac:dyDescent="0.15">
      <c r="A15" s="250"/>
      <c r="B15" s="246"/>
      <c r="C15" s="246"/>
      <c r="D15" s="246"/>
      <c r="E15" s="246"/>
      <c r="F15" s="246"/>
      <c r="G15" s="1157" t="s">
        <v>493</v>
      </c>
      <c r="H15" s="1158"/>
      <c r="I15" s="1158"/>
      <c r="J15" s="1159"/>
      <c r="K15" s="269">
        <v>76400</v>
      </c>
      <c r="L15" s="270">
        <v>1487</v>
      </c>
      <c r="M15" s="271">
        <v>1624</v>
      </c>
      <c r="N15" s="272">
        <v>-8.4</v>
      </c>
    </row>
    <row r="16" spans="1:16" x14ac:dyDescent="0.15">
      <c r="A16" s="250"/>
      <c r="B16" s="246"/>
      <c r="C16" s="246"/>
      <c r="D16" s="246"/>
      <c r="E16" s="246"/>
      <c r="F16" s="246"/>
      <c r="G16" s="1160" t="s">
        <v>494</v>
      </c>
      <c r="H16" s="1161"/>
      <c r="I16" s="1161"/>
      <c r="J16" s="1162"/>
      <c r="K16" s="270">
        <v>-296490</v>
      </c>
      <c r="L16" s="270">
        <v>-5772</v>
      </c>
      <c r="M16" s="271">
        <v>-7680</v>
      </c>
      <c r="N16" s="272">
        <v>-24.8</v>
      </c>
    </row>
    <row r="17" spans="1:16" x14ac:dyDescent="0.15">
      <c r="A17" s="250"/>
      <c r="B17" s="246"/>
      <c r="C17" s="246"/>
      <c r="D17" s="246"/>
      <c r="E17" s="246"/>
      <c r="F17" s="246"/>
      <c r="G17" s="1160" t="s">
        <v>171</v>
      </c>
      <c r="H17" s="1161"/>
      <c r="I17" s="1161"/>
      <c r="J17" s="1162"/>
      <c r="K17" s="270">
        <v>4360158</v>
      </c>
      <c r="L17" s="270">
        <v>84881</v>
      </c>
      <c r="M17" s="271">
        <v>81920</v>
      </c>
      <c r="N17" s="272">
        <v>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52" t="s">
        <v>499</v>
      </c>
      <c r="H21" s="1153"/>
      <c r="I21" s="1153"/>
      <c r="J21" s="1154"/>
      <c r="K21" s="282">
        <v>8.33</v>
      </c>
      <c r="L21" s="283">
        <v>8.2100000000000009</v>
      </c>
      <c r="M21" s="284">
        <v>0.12</v>
      </c>
      <c r="N21" s="251"/>
      <c r="O21" s="285"/>
      <c r="P21" s="281"/>
    </row>
    <row r="22" spans="1:16" s="286" customFormat="1" x14ac:dyDescent="0.15">
      <c r="A22" s="281"/>
      <c r="B22" s="251"/>
      <c r="C22" s="251"/>
      <c r="D22" s="251"/>
      <c r="E22" s="251"/>
      <c r="F22" s="251"/>
      <c r="G22" s="1152" t="s">
        <v>500</v>
      </c>
      <c r="H22" s="1153"/>
      <c r="I22" s="1153"/>
      <c r="J22" s="1154"/>
      <c r="K22" s="287">
        <v>98.5</v>
      </c>
      <c r="L22" s="288">
        <v>98.1</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5" t="s">
        <v>481</v>
      </c>
      <c r="L30" s="256"/>
      <c r="M30" s="257" t="s">
        <v>482</v>
      </c>
      <c r="N30" s="258"/>
    </row>
    <row r="31" spans="1:16" x14ac:dyDescent="0.15">
      <c r="A31" s="250"/>
      <c r="B31" s="246"/>
      <c r="C31" s="246"/>
      <c r="D31" s="246"/>
      <c r="E31" s="246"/>
      <c r="F31" s="246"/>
      <c r="G31" s="259"/>
      <c r="H31" s="260"/>
      <c r="I31" s="260"/>
      <c r="J31" s="261"/>
      <c r="K31" s="1156"/>
      <c r="L31" s="262" t="s">
        <v>483</v>
      </c>
      <c r="M31" s="263" t="s">
        <v>484</v>
      </c>
      <c r="N31" s="264" t="s">
        <v>485</v>
      </c>
    </row>
    <row r="32" spans="1:16" ht="27" customHeight="1" x14ac:dyDescent="0.15">
      <c r="A32" s="250"/>
      <c r="B32" s="246"/>
      <c r="C32" s="246"/>
      <c r="D32" s="246"/>
      <c r="E32" s="246"/>
      <c r="F32" s="246"/>
      <c r="G32" s="1168" t="s">
        <v>504</v>
      </c>
      <c r="H32" s="1169"/>
      <c r="I32" s="1169"/>
      <c r="J32" s="1170"/>
      <c r="K32" s="296">
        <v>1781255</v>
      </c>
      <c r="L32" s="296">
        <v>34676</v>
      </c>
      <c r="M32" s="297">
        <v>53781</v>
      </c>
      <c r="N32" s="298">
        <v>-35.5</v>
      </c>
    </row>
    <row r="33" spans="1:16" ht="13.5" customHeight="1" x14ac:dyDescent="0.15">
      <c r="A33" s="250"/>
      <c r="B33" s="246"/>
      <c r="C33" s="246"/>
      <c r="D33" s="246"/>
      <c r="E33" s="246"/>
      <c r="F33" s="246"/>
      <c r="G33" s="1168" t="s">
        <v>505</v>
      </c>
      <c r="H33" s="1169"/>
      <c r="I33" s="1169"/>
      <c r="J33" s="1170"/>
      <c r="K33" s="296" t="s">
        <v>490</v>
      </c>
      <c r="L33" s="296" t="s">
        <v>490</v>
      </c>
      <c r="M33" s="297" t="s">
        <v>490</v>
      </c>
      <c r="N33" s="298" t="s">
        <v>490</v>
      </c>
    </row>
    <row r="34" spans="1:16" ht="27" customHeight="1" x14ac:dyDescent="0.15">
      <c r="A34" s="250"/>
      <c r="B34" s="246"/>
      <c r="C34" s="246"/>
      <c r="D34" s="246"/>
      <c r="E34" s="246"/>
      <c r="F34" s="246"/>
      <c r="G34" s="1168" t="s">
        <v>506</v>
      </c>
      <c r="H34" s="1169"/>
      <c r="I34" s="1169"/>
      <c r="J34" s="1170"/>
      <c r="K34" s="296" t="s">
        <v>490</v>
      </c>
      <c r="L34" s="296" t="s">
        <v>490</v>
      </c>
      <c r="M34" s="297">
        <v>41</v>
      </c>
      <c r="N34" s="298" t="s">
        <v>490</v>
      </c>
    </row>
    <row r="35" spans="1:16" ht="27" customHeight="1" x14ac:dyDescent="0.15">
      <c r="A35" s="250"/>
      <c r="B35" s="246"/>
      <c r="C35" s="246"/>
      <c r="D35" s="246"/>
      <c r="E35" s="246"/>
      <c r="F35" s="246"/>
      <c r="G35" s="1168" t="s">
        <v>507</v>
      </c>
      <c r="H35" s="1169"/>
      <c r="I35" s="1169"/>
      <c r="J35" s="1170"/>
      <c r="K35" s="296">
        <v>1173106</v>
      </c>
      <c r="L35" s="296">
        <v>22837</v>
      </c>
      <c r="M35" s="297">
        <v>14373</v>
      </c>
      <c r="N35" s="298">
        <v>58.9</v>
      </c>
    </row>
    <row r="36" spans="1:16" ht="27" customHeight="1" x14ac:dyDescent="0.15">
      <c r="A36" s="250"/>
      <c r="B36" s="246"/>
      <c r="C36" s="246"/>
      <c r="D36" s="246"/>
      <c r="E36" s="246"/>
      <c r="F36" s="246"/>
      <c r="G36" s="1168" t="s">
        <v>508</v>
      </c>
      <c r="H36" s="1169"/>
      <c r="I36" s="1169"/>
      <c r="J36" s="1170"/>
      <c r="K36" s="296">
        <v>22188</v>
      </c>
      <c r="L36" s="296">
        <v>432</v>
      </c>
      <c r="M36" s="297">
        <v>1414</v>
      </c>
      <c r="N36" s="298">
        <v>-69.400000000000006</v>
      </c>
    </row>
    <row r="37" spans="1:16" ht="13.5" customHeight="1" x14ac:dyDescent="0.15">
      <c r="A37" s="250"/>
      <c r="B37" s="246"/>
      <c r="C37" s="246"/>
      <c r="D37" s="246"/>
      <c r="E37" s="246"/>
      <c r="F37" s="246"/>
      <c r="G37" s="1168" t="s">
        <v>509</v>
      </c>
      <c r="H37" s="1169"/>
      <c r="I37" s="1169"/>
      <c r="J37" s="1170"/>
      <c r="K37" s="296">
        <v>105636</v>
      </c>
      <c r="L37" s="296">
        <v>2056</v>
      </c>
      <c r="M37" s="297">
        <v>886</v>
      </c>
      <c r="N37" s="298">
        <v>132.1</v>
      </c>
    </row>
    <row r="38" spans="1:16" ht="27" customHeight="1" x14ac:dyDescent="0.15">
      <c r="A38" s="250"/>
      <c r="B38" s="246"/>
      <c r="C38" s="246"/>
      <c r="D38" s="246"/>
      <c r="E38" s="246"/>
      <c r="F38" s="246"/>
      <c r="G38" s="1171" t="s">
        <v>510</v>
      </c>
      <c r="H38" s="1172"/>
      <c r="I38" s="1172"/>
      <c r="J38" s="1173"/>
      <c r="K38" s="299" t="s">
        <v>490</v>
      </c>
      <c r="L38" s="299" t="s">
        <v>490</v>
      </c>
      <c r="M38" s="300">
        <v>2</v>
      </c>
      <c r="N38" s="301" t="s">
        <v>490</v>
      </c>
      <c r="O38" s="295"/>
    </row>
    <row r="39" spans="1:16" x14ac:dyDescent="0.15">
      <c r="A39" s="250"/>
      <c r="B39" s="246"/>
      <c r="C39" s="246"/>
      <c r="D39" s="246"/>
      <c r="E39" s="246"/>
      <c r="F39" s="246"/>
      <c r="G39" s="1171" t="s">
        <v>511</v>
      </c>
      <c r="H39" s="1172"/>
      <c r="I39" s="1172"/>
      <c r="J39" s="1173"/>
      <c r="K39" s="302">
        <v>-321684</v>
      </c>
      <c r="L39" s="302">
        <v>-6262</v>
      </c>
      <c r="M39" s="303">
        <v>-4261</v>
      </c>
      <c r="N39" s="304">
        <v>47</v>
      </c>
      <c r="O39" s="295"/>
    </row>
    <row r="40" spans="1:16" ht="27" customHeight="1" x14ac:dyDescent="0.15">
      <c r="A40" s="250"/>
      <c r="B40" s="246"/>
      <c r="C40" s="246"/>
      <c r="D40" s="246"/>
      <c r="E40" s="246"/>
      <c r="F40" s="246"/>
      <c r="G40" s="1168" t="s">
        <v>512</v>
      </c>
      <c r="H40" s="1169"/>
      <c r="I40" s="1169"/>
      <c r="J40" s="1170"/>
      <c r="K40" s="302">
        <v>-1936018</v>
      </c>
      <c r="L40" s="302">
        <v>-37689</v>
      </c>
      <c r="M40" s="303">
        <v>-47768</v>
      </c>
      <c r="N40" s="304">
        <v>-21.1</v>
      </c>
      <c r="O40" s="295"/>
    </row>
    <row r="41" spans="1:16" x14ac:dyDescent="0.15">
      <c r="A41" s="250"/>
      <c r="B41" s="246"/>
      <c r="C41" s="246"/>
      <c r="D41" s="246"/>
      <c r="E41" s="246"/>
      <c r="F41" s="246"/>
      <c r="G41" s="1174" t="s">
        <v>283</v>
      </c>
      <c r="H41" s="1175"/>
      <c r="I41" s="1175"/>
      <c r="J41" s="1176"/>
      <c r="K41" s="296">
        <v>824483</v>
      </c>
      <c r="L41" s="302">
        <v>16051</v>
      </c>
      <c r="M41" s="303">
        <v>18468</v>
      </c>
      <c r="N41" s="304">
        <v>-13.1</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63" t="s">
        <v>481</v>
      </c>
      <c r="J49" s="1165" t="s">
        <v>516</v>
      </c>
      <c r="K49" s="1166"/>
      <c r="L49" s="1166"/>
      <c r="M49" s="1166"/>
      <c r="N49" s="1167"/>
    </row>
    <row r="50" spans="1:14" x14ac:dyDescent="0.15">
      <c r="A50" s="250"/>
      <c r="B50" s="246"/>
      <c r="C50" s="246"/>
      <c r="D50" s="246"/>
      <c r="E50" s="246"/>
      <c r="F50" s="246"/>
      <c r="G50" s="314"/>
      <c r="H50" s="315"/>
      <c r="I50" s="1164"/>
      <c r="J50" s="316" t="s">
        <v>517</v>
      </c>
      <c r="K50" s="317" t="s">
        <v>518</v>
      </c>
      <c r="L50" s="318" t="s">
        <v>519</v>
      </c>
      <c r="M50" s="319" t="s">
        <v>520</v>
      </c>
      <c r="N50" s="320" t="s">
        <v>521</v>
      </c>
    </row>
    <row r="51" spans="1:14" x14ac:dyDescent="0.15">
      <c r="A51" s="250"/>
      <c r="B51" s="246"/>
      <c r="C51" s="246"/>
      <c r="D51" s="246"/>
      <c r="E51" s="246"/>
      <c r="F51" s="246"/>
      <c r="G51" s="312" t="s">
        <v>522</v>
      </c>
      <c r="H51" s="313"/>
      <c r="I51" s="321">
        <v>3212027</v>
      </c>
      <c r="J51" s="322">
        <v>61303</v>
      </c>
      <c r="K51" s="323">
        <v>0.1</v>
      </c>
      <c r="L51" s="324">
        <v>50880</v>
      </c>
      <c r="M51" s="325">
        <v>7</v>
      </c>
      <c r="N51" s="326">
        <v>-6.9</v>
      </c>
    </row>
    <row r="52" spans="1:14" x14ac:dyDescent="0.15">
      <c r="A52" s="250"/>
      <c r="B52" s="246"/>
      <c r="C52" s="246"/>
      <c r="D52" s="246"/>
      <c r="E52" s="246"/>
      <c r="F52" s="246"/>
      <c r="G52" s="327"/>
      <c r="H52" s="328" t="s">
        <v>523</v>
      </c>
      <c r="I52" s="329">
        <v>1667880</v>
      </c>
      <c r="J52" s="330">
        <v>31832</v>
      </c>
      <c r="K52" s="331">
        <v>14.9</v>
      </c>
      <c r="L52" s="332">
        <v>26879</v>
      </c>
      <c r="M52" s="333">
        <v>2.4</v>
      </c>
      <c r="N52" s="334">
        <v>12.5</v>
      </c>
    </row>
    <row r="53" spans="1:14" x14ac:dyDescent="0.15">
      <c r="A53" s="250"/>
      <c r="B53" s="246"/>
      <c r="C53" s="246"/>
      <c r="D53" s="246"/>
      <c r="E53" s="246"/>
      <c r="F53" s="246"/>
      <c r="G53" s="312" t="s">
        <v>524</v>
      </c>
      <c r="H53" s="313"/>
      <c r="I53" s="321">
        <v>2964784</v>
      </c>
      <c r="J53" s="322">
        <v>56776</v>
      </c>
      <c r="K53" s="323">
        <v>-7.4</v>
      </c>
      <c r="L53" s="324">
        <v>63956</v>
      </c>
      <c r="M53" s="325">
        <v>25.7</v>
      </c>
      <c r="N53" s="326">
        <v>-33.1</v>
      </c>
    </row>
    <row r="54" spans="1:14" x14ac:dyDescent="0.15">
      <c r="A54" s="250"/>
      <c r="B54" s="246"/>
      <c r="C54" s="246"/>
      <c r="D54" s="246"/>
      <c r="E54" s="246"/>
      <c r="F54" s="246"/>
      <c r="G54" s="327"/>
      <c r="H54" s="328" t="s">
        <v>523</v>
      </c>
      <c r="I54" s="329">
        <v>1060830</v>
      </c>
      <c r="J54" s="330">
        <v>20315</v>
      </c>
      <c r="K54" s="331">
        <v>-36.200000000000003</v>
      </c>
      <c r="L54" s="332">
        <v>29239</v>
      </c>
      <c r="M54" s="333">
        <v>8.8000000000000007</v>
      </c>
      <c r="N54" s="334">
        <v>-45</v>
      </c>
    </row>
    <row r="55" spans="1:14" x14ac:dyDescent="0.15">
      <c r="A55" s="250"/>
      <c r="B55" s="246"/>
      <c r="C55" s="246"/>
      <c r="D55" s="246"/>
      <c r="E55" s="246"/>
      <c r="F55" s="246"/>
      <c r="G55" s="312" t="s">
        <v>525</v>
      </c>
      <c r="H55" s="313"/>
      <c r="I55" s="321">
        <v>4016916</v>
      </c>
      <c r="J55" s="322">
        <v>77263</v>
      </c>
      <c r="K55" s="323">
        <v>36.1</v>
      </c>
      <c r="L55" s="324">
        <v>66255</v>
      </c>
      <c r="M55" s="325">
        <v>3.6</v>
      </c>
      <c r="N55" s="326">
        <v>32.5</v>
      </c>
    </row>
    <row r="56" spans="1:14" x14ac:dyDescent="0.15">
      <c r="A56" s="250"/>
      <c r="B56" s="246"/>
      <c r="C56" s="246"/>
      <c r="D56" s="246"/>
      <c r="E56" s="246"/>
      <c r="F56" s="246"/>
      <c r="G56" s="327"/>
      <c r="H56" s="328" t="s">
        <v>523</v>
      </c>
      <c r="I56" s="329">
        <v>1608798</v>
      </c>
      <c r="J56" s="330">
        <v>30944</v>
      </c>
      <c r="K56" s="331">
        <v>52.3</v>
      </c>
      <c r="L56" s="332">
        <v>31822</v>
      </c>
      <c r="M56" s="333">
        <v>8.8000000000000007</v>
      </c>
      <c r="N56" s="334">
        <v>43.5</v>
      </c>
    </row>
    <row r="57" spans="1:14" x14ac:dyDescent="0.15">
      <c r="A57" s="250"/>
      <c r="B57" s="246"/>
      <c r="C57" s="246"/>
      <c r="D57" s="246"/>
      <c r="E57" s="246"/>
      <c r="F57" s="246"/>
      <c r="G57" s="312" t="s">
        <v>526</v>
      </c>
      <c r="H57" s="313"/>
      <c r="I57" s="321">
        <v>2494678</v>
      </c>
      <c r="J57" s="322">
        <v>48316</v>
      </c>
      <c r="K57" s="323">
        <v>-37.5</v>
      </c>
      <c r="L57" s="324">
        <v>92247</v>
      </c>
      <c r="M57" s="325">
        <v>39.200000000000003</v>
      </c>
      <c r="N57" s="326">
        <v>-76.7</v>
      </c>
    </row>
    <row r="58" spans="1:14" x14ac:dyDescent="0.15">
      <c r="A58" s="250"/>
      <c r="B58" s="246"/>
      <c r="C58" s="246"/>
      <c r="D58" s="246"/>
      <c r="E58" s="246"/>
      <c r="F58" s="246"/>
      <c r="G58" s="327"/>
      <c r="H58" s="328" t="s">
        <v>523</v>
      </c>
      <c r="I58" s="329">
        <v>1047888</v>
      </c>
      <c r="J58" s="330">
        <v>20295</v>
      </c>
      <c r="K58" s="331">
        <v>-34.4</v>
      </c>
      <c r="L58" s="332">
        <v>37204</v>
      </c>
      <c r="M58" s="333">
        <v>16.899999999999999</v>
      </c>
      <c r="N58" s="334">
        <v>-51.3</v>
      </c>
    </row>
    <row r="59" spans="1:14" x14ac:dyDescent="0.15">
      <c r="A59" s="250"/>
      <c r="B59" s="246"/>
      <c r="C59" s="246"/>
      <c r="D59" s="246"/>
      <c r="E59" s="246"/>
      <c r="F59" s="246"/>
      <c r="G59" s="312" t="s">
        <v>527</v>
      </c>
      <c r="H59" s="313"/>
      <c r="I59" s="321">
        <v>2539375</v>
      </c>
      <c r="J59" s="322">
        <v>49435</v>
      </c>
      <c r="K59" s="323">
        <v>2.2999999999999998</v>
      </c>
      <c r="L59" s="324">
        <v>67319</v>
      </c>
      <c r="M59" s="325">
        <v>-27</v>
      </c>
      <c r="N59" s="326">
        <v>29.3</v>
      </c>
    </row>
    <row r="60" spans="1:14" x14ac:dyDescent="0.15">
      <c r="A60" s="250"/>
      <c r="B60" s="246"/>
      <c r="C60" s="246"/>
      <c r="D60" s="246"/>
      <c r="E60" s="246"/>
      <c r="F60" s="246"/>
      <c r="G60" s="327"/>
      <c r="H60" s="328" t="s">
        <v>523</v>
      </c>
      <c r="I60" s="335">
        <v>1069923</v>
      </c>
      <c r="J60" s="330">
        <v>20829</v>
      </c>
      <c r="K60" s="331">
        <v>2.6</v>
      </c>
      <c r="L60" s="332">
        <v>38101</v>
      </c>
      <c r="M60" s="333">
        <v>2.4</v>
      </c>
      <c r="N60" s="334">
        <v>0.2</v>
      </c>
    </row>
    <row r="61" spans="1:14" x14ac:dyDescent="0.15">
      <c r="A61" s="250"/>
      <c r="B61" s="246"/>
      <c r="C61" s="246"/>
      <c r="D61" s="246"/>
      <c r="E61" s="246"/>
      <c r="F61" s="246"/>
      <c r="G61" s="312" t="s">
        <v>528</v>
      </c>
      <c r="H61" s="336"/>
      <c r="I61" s="337">
        <v>3045556</v>
      </c>
      <c r="J61" s="338">
        <v>58619</v>
      </c>
      <c r="K61" s="339">
        <v>-1.3</v>
      </c>
      <c r="L61" s="340">
        <v>68131</v>
      </c>
      <c r="M61" s="341">
        <v>9.6999999999999993</v>
      </c>
      <c r="N61" s="326">
        <v>-11</v>
      </c>
    </row>
    <row r="62" spans="1:14" x14ac:dyDescent="0.15">
      <c r="A62" s="250"/>
      <c r="B62" s="246"/>
      <c r="C62" s="246"/>
      <c r="D62" s="246"/>
      <c r="E62" s="246"/>
      <c r="F62" s="246"/>
      <c r="G62" s="327"/>
      <c r="H62" s="328" t="s">
        <v>523</v>
      </c>
      <c r="I62" s="329">
        <v>1291064</v>
      </c>
      <c r="J62" s="330">
        <v>24843</v>
      </c>
      <c r="K62" s="331">
        <v>-0.2</v>
      </c>
      <c r="L62" s="332">
        <v>32649</v>
      </c>
      <c r="M62" s="333">
        <v>7.9</v>
      </c>
      <c r="N62" s="334">
        <v>-8.1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7" t="s">
        <v>3</v>
      </c>
      <c r="D47" s="1177"/>
      <c r="E47" s="1178"/>
      <c r="F47" s="11">
        <v>21.57</v>
      </c>
      <c r="G47" s="12">
        <v>22.41</v>
      </c>
      <c r="H47" s="12">
        <v>21.7</v>
      </c>
      <c r="I47" s="12">
        <v>21.7</v>
      </c>
      <c r="J47" s="13">
        <v>21.8</v>
      </c>
    </row>
    <row r="48" spans="2:10" ht="57.75" customHeight="1" x14ac:dyDescent="0.15">
      <c r="B48" s="14"/>
      <c r="C48" s="1179" t="s">
        <v>4</v>
      </c>
      <c r="D48" s="1179"/>
      <c r="E48" s="1180"/>
      <c r="F48" s="15">
        <v>4.38</v>
      </c>
      <c r="G48" s="16">
        <v>4.28</v>
      </c>
      <c r="H48" s="16">
        <v>4.1399999999999997</v>
      </c>
      <c r="I48" s="16">
        <v>4.59</v>
      </c>
      <c r="J48" s="17">
        <v>4.71</v>
      </c>
    </row>
    <row r="49" spans="2:10" ht="57.75" customHeight="1" thickBot="1" x14ac:dyDescent="0.2">
      <c r="B49" s="18"/>
      <c r="C49" s="1181" t="s">
        <v>5</v>
      </c>
      <c r="D49" s="1181"/>
      <c r="E49" s="1182"/>
      <c r="F49" s="19" t="s">
        <v>535</v>
      </c>
      <c r="G49" s="20">
        <v>1.02</v>
      </c>
      <c r="H49" s="20" t="s">
        <v>536</v>
      </c>
      <c r="I49" s="20">
        <v>0.19</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2018-03-01T23:47:08Z</cp:lastPrinted>
  <dcterms:created xsi:type="dcterms:W3CDTF">2018-01-24T04:54:14Z</dcterms:created>
  <dcterms:modified xsi:type="dcterms:W3CDTF">2018-10-30T09:17:20Z</dcterms:modified>
</cp:coreProperties>
</file>