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9230" windowHeight="510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<sst xmlns="http://schemas.openxmlformats.org/spreadsheetml/2006/main" count="217" uniqueCount="106">
  <si>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</si>
  <si>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</si>
  <si>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</si>
  <si>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</si>
  <si>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</si>
  <si>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</si>
  <si>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</si>
  <si>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</si>
  <si>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</si>
  <si>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</si>
  <si>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</si>
  <si>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</si>
  <si>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</si>
  <si>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</si>
  <si>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</si>
  <si>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</si>
  <si>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</si>
  <si>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</si>
  <si>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</si>
  <si>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</si>
  <si>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</si>
  <si>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</si>
  <si>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</si>
  <si>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</si>
  <si>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</si>
  <si>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</si>
  <si>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</si>
  <si>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</si>
  <si>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</si>
  <si>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</si>
  <si>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</si>
  <si>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</si>
  <si>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</si>
  <si>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</si>
  <si>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</si>
  <si>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</si>
  <si>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</si>
  <si>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</si>
  <si>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</si>
  <si>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</si>
  <si>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</si>
  <si>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</si>
  <si>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</si>
  <si>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</si>
  <si>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</si>
  <si>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</si>
  <si>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</si>
  <si>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</si>
  <si>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</si>
  <si>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</si>
  <si>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</si>
  <si>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</si>
  <si>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</si>
  <si>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</si>
  <si>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</si>
  <si>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</si>
  <si>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</si>
  <si>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</si>
  <si>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</si>
  <si>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</si>
  <si>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</si>
  <si>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</si>
  <si>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</si>
  <si>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</si>
  <si>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</si>
  <si>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</si>
  <si>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</si>
  <si>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</si>
  <si>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</si>
  <si>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</si>
  <si>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</si>
  <si>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</si>
  <si>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</si>
  <si>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</si>
  <si>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</si>
  <si>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</si>
  <si>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</si>
  <si>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</si>
  <si>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</si>
  <si>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</si>
  <si>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</si>
  <si>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</si>
  <si>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</si>
  <si>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</si>
  <si>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</si>
  <si>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</si>
  <si>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</si>
  <si>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</si>
  <si>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</si>
  <si>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</si>
  <si>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</si>
  <si>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</si>
  <si>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千曲市</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</si>
  <si>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</si>
  <si>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</si>
  <si>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</si>
  <si>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</si>
  <si>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</si>
  <si>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</si>
  <si>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</si>
  <si>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</si>
  <si>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</si>
  <si>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</si>
  <si>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や②累積欠損金比率からは健全な経営が維持できていると言えます。しかしながら、④起業債残高対給水収益比率においては類似団体平均値を下回っているものの高い値で推移しており、今後も企業債水準に留意するとともに、事業費を平準化するなど適切な投資・財政計画が必要です。
 ③流動比率について、短期的な支払能力は十分有しているものの、類似団体平均値よりも低いことから資金的な余裕はない事が分かります。
　また、⑦施設利用率が全国平均値及び類似団体平均値よりも低い状態で推移しています。これは人口減少により施設能力に対して水需要が少なくなっていることによるものと考えられ、施設規模が課題となっています。この状況は今後も継続するものと推測されるため、施設統廃合など規模の縮小を検討する必要があります。</t>
    <rPh sb="2" eb="4">
      <t>ケイジョウ</t>
    </rPh>
    <rPh sb="4" eb="6">
      <t>シュウシ</t>
    </rPh>
    <rPh sb="6" eb="8">
      <t>ヒリツ</t>
    </rPh>
    <rPh sb="10" eb="12">
      <t>ルイセキ</t>
    </rPh>
    <rPh sb="12" eb="15">
      <t>ケッソンキン</t>
    </rPh>
    <rPh sb="15" eb="17">
      <t>ヒリツ</t>
    </rPh>
    <rPh sb="20" eb="22">
      <t>ケンゼン</t>
    </rPh>
    <rPh sb="23" eb="25">
      <t>ケイエイ</t>
    </rPh>
    <rPh sb="26" eb="28">
      <t>イジ</t>
    </rPh>
    <rPh sb="34" eb="35">
      <t>イ</t>
    </rPh>
    <rPh sb="47" eb="49">
      <t>キギョウ</t>
    </rPh>
    <rPh sb="49" eb="50">
      <t>サイ</t>
    </rPh>
    <rPh sb="50" eb="52">
      <t>ザンダカ</t>
    </rPh>
    <rPh sb="52" eb="53">
      <t>タイ</t>
    </rPh>
    <rPh sb="53" eb="55">
      <t>キュウスイ</t>
    </rPh>
    <rPh sb="55" eb="57">
      <t>シュウエキ</t>
    </rPh>
    <rPh sb="57" eb="59">
      <t>ヒリツ</t>
    </rPh>
    <rPh sb="64" eb="66">
      <t>ルイジ</t>
    </rPh>
    <rPh sb="66" eb="68">
      <t>ダンタイ</t>
    </rPh>
    <rPh sb="68" eb="70">
      <t>ヘイキン</t>
    </rPh>
    <rPh sb="70" eb="71">
      <t>アタイ</t>
    </rPh>
    <rPh sb="72" eb="74">
      <t>シタマワ</t>
    </rPh>
    <rPh sb="81" eb="82">
      <t>タカ</t>
    </rPh>
    <rPh sb="83" eb="84">
      <t>アタイ</t>
    </rPh>
    <rPh sb="85" eb="87">
      <t>スイイ</t>
    </rPh>
    <rPh sb="92" eb="94">
      <t>コンゴ</t>
    </rPh>
    <rPh sb="95" eb="97">
      <t>キギョウ</t>
    </rPh>
    <rPh sb="97" eb="98">
      <t>サイ</t>
    </rPh>
    <rPh sb="98" eb="100">
      <t>スイジュン</t>
    </rPh>
    <rPh sb="101" eb="103">
      <t>リュウイ</t>
    </rPh>
    <rPh sb="110" eb="113">
      <t>ジギョウヒ</t>
    </rPh>
    <rPh sb="114" eb="117">
      <t>ヘイジュンカ</t>
    </rPh>
    <rPh sb="121" eb="123">
      <t>テキセツ</t>
    </rPh>
    <rPh sb="124" eb="126">
      <t>トウシ</t>
    </rPh>
    <rPh sb="127" eb="129">
      <t>ザイセイ</t>
    </rPh>
    <rPh sb="129" eb="131">
      <t>ケイカク</t>
    </rPh>
    <rPh sb="132" eb="134">
      <t>ヒツヨウ</t>
    </rPh>
    <rPh sb="140" eb="142">
      <t>リュウドウ</t>
    </rPh>
    <rPh sb="142" eb="144">
      <t>ヒリツ</t>
    </rPh>
    <rPh sb="149" eb="152">
      <t>タンキテキ</t>
    </rPh>
    <rPh sb="153" eb="155">
      <t>シハラ</t>
    </rPh>
    <rPh sb="155" eb="157">
      <t>ノウリョク</t>
    </rPh>
    <rPh sb="158" eb="160">
      <t>ジュウブン</t>
    </rPh>
    <rPh sb="160" eb="161">
      <t>ユウ</t>
    </rPh>
    <rPh sb="169" eb="171">
      <t>ルイジ</t>
    </rPh>
    <rPh sb="171" eb="173">
      <t>ダンタイ</t>
    </rPh>
    <rPh sb="173" eb="175">
      <t>ヘイキン</t>
    </rPh>
    <rPh sb="175" eb="176">
      <t>アタイ</t>
    </rPh>
    <rPh sb="179" eb="180">
      <t>ヒク</t>
    </rPh>
    <rPh sb="185" eb="188">
      <t>シキンテキ</t>
    </rPh>
    <rPh sb="189" eb="191">
      <t>ヨユウ</t>
    </rPh>
    <rPh sb="194" eb="195">
      <t>コト</t>
    </rPh>
    <rPh sb="196" eb="197">
      <t>ワ</t>
    </rPh>
    <rPh sb="208" eb="210">
      <t>シセツ</t>
    </rPh>
    <rPh sb="210" eb="213">
      <t>リヨウリツ</t>
    </rPh>
    <rPh sb="214" eb="216">
      <t>ゼンコク</t>
    </rPh>
    <rPh sb="216" eb="218">
      <t>ヘイキン</t>
    </rPh>
    <rPh sb="218" eb="219">
      <t>チ</t>
    </rPh>
    <rPh sb="219" eb="220">
      <t>オヨ</t>
    </rPh>
    <rPh sb="221" eb="223">
      <t>ルイジ</t>
    </rPh>
    <rPh sb="223" eb="225">
      <t>ダンタイ</t>
    </rPh>
    <rPh sb="225" eb="227">
      <t>ヘイキン</t>
    </rPh>
    <rPh sb="227" eb="228">
      <t>チ</t>
    </rPh>
    <rPh sb="231" eb="232">
      <t>ヒク</t>
    </rPh>
    <rPh sb="233" eb="235">
      <t>ジョウタイ</t>
    </rPh>
    <rPh sb="236" eb="238">
      <t>スイイ</t>
    </rPh>
    <rPh sb="247" eb="249">
      <t>ジンコウ</t>
    </rPh>
    <rPh sb="249" eb="251">
      <t>ゲンショウ</t>
    </rPh>
    <rPh sb="254" eb="256">
      <t>シセツ</t>
    </rPh>
    <rPh sb="256" eb="258">
      <t>ノウリョク</t>
    </rPh>
    <rPh sb="259" eb="260">
      <t>タイ</t>
    </rPh>
    <rPh sb="262" eb="263">
      <t>ミズ</t>
    </rPh>
    <rPh sb="263" eb="265">
      <t>ジュヨウ</t>
    </rPh>
    <rPh sb="266" eb="267">
      <t>スク</t>
    </rPh>
    <rPh sb="282" eb="283">
      <t>カンガ</t>
    </rPh>
    <rPh sb="287" eb="289">
      <t>シセツ</t>
    </rPh>
    <rPh sb="289" eb="291">
      <t>キボ</t>
    </rPh>
    <rPh sb="292" eb="294">
      <t>カダイ</t>
    </rPh>
    <rPh sb="304" eb="306">
      <t>ジョウキョウ</t>
    </rPh>
    <rPh sb="307" eb="309">
      <t>コンゴ</t>
    </rPh>
    <rPh sb="310" eb="312">
      <t>ケイゾク</t>
    </rPh>
    <rPh sb="317" eb="319">
      <t>スイソク</t>
    </rPh>
    <phoneticPr fontId="4"/>
  </si>
  <si>
    <t>　①有形固定資産減価償却率については全国平均値及び類似団体平均値を下回っていることから、他団体との比較において施設及び管路が新しく、更新期を迎えているものは少ないものと言えます。
　②管路経年化率において平成27年度に数値が上がっている事については、台帳の整備により管路状況が整理された結果です。近年更新した地区以外で判明したもので、耐用年数を超えた一部基幹管路については、今後の更新計画の中で順次布設替えを行っていきます。
　③管路更新率について、現在は計画通りに更新が実施されています。今後も年度ごとに事業費を平準化した計画により更新を実施していきます。</t>
    <rPh sb="2" eb="4">
      <t>ユウケイ</t>
    </rPh>
    <rPh sb="4" eb="6">
      <t>コテイ</t>
    </rPh>
    <rPh sb="6" eb="8">
      <t>シサン</t>
    </rPh>
    <rPh sb="8" eb="10">
      <t>ゲンカ</t>
    </rPh>
    <rPh sb="10" eb="12">
      <t>ショウキャク</t>
    </rPh>
    <rPh sb="12" eb="13">
      <t>リツ</t>
    </rPh>
    <rPh sb="18" eb="20">
      <t>ゼンコク</t>
    </rPh>
    <rPh sb="20" eb="22">
      <t>ヘイキン</t>
    </rPh>
    <rPh sb="22" eb="23">
      <t>チ</t>
    </rPh>
    <rPh sb="23" eb="24">
      <t>オヨ</t>
    </rPh>
    <rPh sb="25" eb="27">
      <t>ルイジ</t>
    </rPh>
    <rPh sb="27" eb="29">
      <t>ダンタイ</t>
    </rPh>
    <rPh sb="29" eb="31">
      <t>ヘイキン</t>
    </rPh>
    <rPh sb="31" eb="32">
      <t>チ</t>
    </rPh>
    <rPh sb="33" eb="35">
      <t>シタマワ</t>
    </rPh>
    <rPh sb="44" eb="45">
      <t>タ</t>
    </rPh>
    <rPh sb="45" eb="47">
      <t>ダンタイ</t>
    </rPh>
    <rPh sb="49" eb="51">
      <t>ヒカク</t>
    </rPh>
    <rPh sb="55" eb="57">
      <t>シセツ</t>
    </rPh>
    <rPh sb="57" eb="58">
      <t>オヨ</t>
    </rPh>
    <rPh sb="59" eb="61">
      <t>カンロ</t>
    </rPh>
    <rPh sb="62" eb="63">
      <t>アタラ</t>
    </rPh>
    <rPh sb="66" eb="68">
      <t>コウシン</t>
    </rPh>
    <rPh sb="68" eb="69">
      <t>キ</t>
    </rPh>
    <rPh sb="70" eb="71">
      <t>ムカ</t>
    </rPh>
    <rPh sb="78" eb="79">
      <t>スク</t>
    </rPh>
    <rPh sb="84" eb="85">
      <t>イ</t>
    </rPh>
    <rPh sb="92" eb="94">
      <t>カンロ</t>
    </rPh>
    <rPh sb="94" eb="96">
      <t>ケイネン</t>
    </rPh>
    <rPh sb="97" eb="98">
      <t>リツ</t>
    </rPh>
    <rPh sb="102" eb="104">
      <t>ヘイセイ</t>
    </rPh>
    <rPh sb="106" eb="108">
      <t>ネンド</t>
    </rPh>
    <rPh sb="109" eb="111">
      <t>スウチ</t>
    </rPh>
    <rPh sb="112" eb="113">
      <t>ア</t>
    </rPh>
    <rPh sb="118" eb="119">
      <t>コト</t>
    </rPh>
    <rPh sb="125" eb="127">
      <t>ダイチョウ</t>
    </rPh>
    <rPh sb="128" eb="130">
      <t>セイビ</t>
    </rPh>
    <rPh sb="133" eb="135">
      <t>カンロ</t>
    </rPh>
    <rPh sb="135" eb="137">
      <t>ジョウキョウ</t>
    </rPh>
    <rPh sb="138" eb="140">
      <t>セイリ</t>
    </rPh>
    <rPh sb="143" eb="145">
      <t>ケッカ</t>
    </rPh>
    <rPh sb="148" eb="150">
      <t>キンネン</t>
    </rPh>
    <rPh sb="150" eb="152">
      <t>コウシン</t>
    </rPh>
    <rPh sb="154" eb="156">
      <t>チク</t>
    </rPh>
    <rPh sb="156" eb="158">
      <t>イガイ</t>
    </rPh>
    <rPh sb="159" eb="161">
      <t>ハンメイ</t>
    </rPh>
    <rPh sb="167" eb="169">
      <t>タイヨウ</t>
    </rPh>
    <rPh sb="169" eb="171">
      <t>ネンスウ</t>
    </rPh>
    <rPh sb="172" eb="173">
      <t>コ</t>
    </rPh>
    <rPh sb="175" eb="177">
      <t>イチブ</t>
    </rPh>
    <rPh sb="177" eb="179">
      <t>キカン</t>
    </rPh>
    <rPh sb="179" eb="181">
      <t>カンロ</t>
    </rPh>
    <rPh sb="187" eb="189">
      <t>コンゴ</t>
    </rPh>
    <rPh sb="190" eb="192">
      <t>コウシン</t>
    </rPh>
    <rPh sb="192" eb="194">
      <t>ケイカク</t>
    </rPh>
    <rPh sb="195" eb="196">
      <t>ナカ</t>
    </rPh>
    <rPh sb="197" eb="199">
      <t>ジュンジ</t>
    </rPh>
    <rPh sb="199" eb="201">
      <t>フセツ</t>
    </rPh>
    <rPh sb="201" eb="202">
      <t>カ</t>
    </rPh>
    <rPh sb="204" eb="205">
      <t>オコナ</t>
    </rPh>
    <rPh sb="215" eb="217">
      <t>カンロ</t>
    </rPh>
    <rPh sb="217" eb="219">
      <t>コウシン</t>
    </rPh>
    <rPh sb="219" eb="220">
      <t>リツ</t>
    </rPh>
    <rPh sb="225" eb="227">
      <t>ゲンザイ</t>
    </rPh>
    <rPh sb="228" eb="230">
      <t>ケイカク</t>
    </rPh>
    <rPh sb="230" eb="231">
      <t>トオ</t>
    </rPh>
    <rPh sb="233" eb="235">
      <t>コウシン</t>
    </rPh>
    <rPh sb="236" eb="238">
      <t>ジッシ</t>
    </rPh>
    <rPh sb="245" eb="247">
      <t>コンゴ</t>
    </rPh>
    <rPh sb="248" eb="250">
      <t>ネンド</t>
    </rPh>
    <rPh sb="253" eb="256">
      <t>ジギョウヒ</t>
    </rPh>
    <rPh sb="257" eb="260">
      <t>ヘイジュンカ</t>
    </rPh>
    <rPh sb="262" eb="264">
      <t>ケイカク</t>
    </rPh>
    <rPh sb="267" eb="269">
      <t>コウシン</t>
    </rPh>
    <rPh sb="270" eb="272">
      <t>ジッシ</t>
    </rPh>
    <phoneticPr fontId="4"/>
  </si>
  <si>
    <t>　施設利用や企業債水準が課題となりつつも、概ね健全な経営状況を維持していると言えます。
　しかし、給水収益の減少が続く情勢の中で更新事業及び改良事業を行っていく必要があることから今後は更に厳しさを増していきます。
　これまで以上に経営的視点が求められている中で持続可能な水道事業を行っていくために、施設規模の見直しや維持管理コストの削減を積極的に検討していく必要があります。また、投資・財政計画のローリングを定期的に行ったうえで収支均衡を維持していき、必要に応じて料金体系の見直しを検討します。
　なお、事業体単体で健全経営のために創意工夫を行うだけでなく、近隣事業体を開催する「水道事業運営研究会」において共同で実施できる効率化・健全化の取り組みも検討していきます。</t>
    <rPh sb="1" eb="3">
      <t>シセツ</t>
    </rPh>
    <rPh sb="3" eb="5">
      <t>リヨウ</t>
    </rPh>
    <rPh sb="6" eb="8">
      <t>キギョウ</t>
    </rPh>
    <rPh sb="8" eb="9">
      <t>サイ</t>
    </rPh>
    <rPh sb="9" eb="11">
      <t>スイジュン</t>
    </rPh>
    <rPh sb="12" eb="14">
      <t>カダイ</t>
    </rPh>
    <rPh sb="21" eb="22">
      <t>オオム</t>
    </rPh>
    <rPh sb="23" eb="25">
      <t>ケンゼン</t>
    </rPh>
    <rPh sb="26" eb="28">
      <t>ケイエイ</t>
    </rPh>
    <rPh sb="28" eb="30">
      <t>ジョウキョウ</t>
    </rPh>
    <rPh sb="31" eb="33">
      <t>イジ</t>
    </rPh>
    <rPh sb="38" eb="39">
      <t>イ</t>
    </rPh>
    <rPh sb="49" eb="51">
      <t>キュウスイ</t>
    </rPh>
    <rPh sb="51" eb="53">
      <t>シュウエキ</t>
    </rPh>
    <rPh sb="54" eb="56">
      <t>ゲンショウ</t>
    </rPh>
    <rPh sb="57" eb="58">
      <t>ツヅ</t>
    </rPh>
    <rPh sb="59" eb="61">
      <t>ジョウセイ</t>
    </rPh>
    <rPh sb="62" eb="63">
      <t>ナカ</t>
    </rPh>
    <rPh sb="64" eb="66">
      <t>コウシン</t>
    </rPh>
    <rPh sb="66" eb="68">
      <t>ジギョウ</t>
    </rPh>
    <rPh sb="68" eb="69">
      <t>オヨ</t>
    </rPh>
    <rPh sb="70" eb="72">
      <t>カイリョウ</t>
    </rPh>
    <rPh sb="72" eb="74">
      <t>ジギョウ</t>
    </rPh>
    <rPh sb="75" eb="76">
      <t>オコナ</t>
    </rPh>
    <rPh sb="80" eb="82">
      <t>ヒツヨウ</t>
    </rPh>
    <rPh sb="89" eb="91">
      <t>コンゴ</t>
    </rPh>
    <rPh sb="92" eb="93">
      <t>サラ</t>
    </rPh>
    <rPh sb="94" eb="95">
      <t>キビ</t>
    </rPh>
    <rPh sb="98" eb="99">
      <t>マ</t>
    </rPh>
    <rPh sb="112" eb="114">
      <t>イジョウ</t>
    </rPh>
    <rPh sb="115" eb="117">
      <t>ケイエイ</t>
    </rPh>
    <rPh sb="117" eb="118">
      <t>テキ</t>
    </rPh>
    <rPh sb="118" eb="120">
      <t>シテン</t>
    </rPh>
    <rPh sb="121" eb="122">
      <t>モト</t>
    </rPh>
    <rPh sb="128" eb="129">
      <t>ナカ</t>
    </rPh>
    <rPh sb="130" eb="132">
      <t>ジゾク</t>
    </rPh>
    <rPh sb="132" eb="134">
      <t>カノウ</t>
    </rPh>
    <rPh sb="135" eb="137">
      <t>スイドウ</t>
    </rPh>
    <rPh sb="137" eb="139">
      <t>ジギョウ</t>
    </rPh>
    <rPh sb="140" eb="141">
      <t>オコナ</t>
    </rPh>
    <rPh sb="149" eb="151">
      <t>シセツ</t>
    </rPh>
    <rPh sb="151" eb="153">
      <t>キボ</t>
    </rPh>
    <rPh sb="154" eb="156">
      <t>ミナオ</t>
    </rPh>
    <rPh sb="158" eb="160">
      <t>イジ</t>
    </rPh>
    <rPh sb="160" eb="162">
      <t>カンリ</t>
    </rPh>
    <rPh sb="166" eb="168">
      <t>サクゲン</t>
    </rPh>
    <rPh sb="169" eb="172">
      <t>セッキョクテキ</t>
    </rPh>
    <rPh sb="173" eb="175">
      <t>ケントウ</t>
    </rPh>
    <rPh sb="179" eb="181">
      <t>ヒツヨウ</t>
    </rPh>
    <rPh sb="226" eb="228">
      <t>ヒツヨウ</t>
    </rPh>
    <rPh sb="229" eb="230">
      <t>オウ</t>
    </rPh>
    <rPh sb="252" eb="255">
      <t>ジギョウタイ</t>
    </rPh>
    <rPh sb="255" eb="257">
      <t>タンタイ</t>
    </rPh>
    <rPh sb="258" eb="260">
      <t>ケンゼン</t>
    </rPh>
    <rPh sb="260" eb="262">
      <t>ケイエイ</t>
    </rPh>
    <rPh sb="266" eb="268">
      <t>ソウイ</t>
    </rPh>
    <rPh sb="268" eb="270">
      <t>クフウ</t>
    </rPh>
    <rPh sb="271" eb="272">
      <t>オコナ</t>
    </rPh>
    <rPh sb="279" eb="281">
      <t>キンリン</t>
    </rPh>
    <rPh sb="281" eb="284">
      <t>ジギョウタイ</t>
    </rPh>
    <rPh sb="285" eb="287">
      <t>カイサイ</t>
    </rPh>
    <rPh sb="290" eb="292">
      <t>スイドウ</t>
    </rPh>
    <rPh sb="292" eb="294">
      <t>ジギョウ</t>
    </rPh>
    <rPh sb="294" eb="296">
      <t>ウンエイ</t>
    </rPh>
    <rPh sb="296" eb="298">
      <t>ケンキュウ</t>
    </rPh>
    <rPh sb="298" eb="299">
      <t>カイ</t>
    </rPh>
    <rPh sb="304" eb="306">
      <t>キョウドウ</t>
    </rPh>
    <rPh sb="307" eb="309">
      <t>ジッシ</t>
    </rPh>
    <rPh sb="312" eb="315">
      <t>コウリツカ</t>
    </rPh>
    <rPh sb="316" eb="319">
      <t>ケンゼンカ</t>
    </rPh>
    <rPh sb="320" eb="321">
      <t>ト</t>
    </rPh>
    <rPh sb="322" eb="323">
      <t>ク</t>
    </rPh>
    <rPh sb="325" eb="32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</si>
</sst>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4.58</c:v>
                </c:pt>
                <c:pt idx="1">
                  <c:v>3.14</c:v>
                </c:pt>
                <c:pt idx="2">
                  <c:v>5.56</c:v>
                </c:pt>
                <c:pt idx="3">
                  <c:v>1.64</c:v>
                </c:pt>
                <c:pt idx="4">
                  <c:v>0.08</c:v>
                </c:pt>
              </c:numCache>
            </c:numRef>
          </c:val>
        </c:ser>
        <c:dLbls>
          <c:showLegendKey val="0"/>
          <c:showVal val="0"/>
          <c:showCatName val="0"/>
          <c:showSerName val="0"/>
          <c:showPercent val="0"/>
          <c:showBubbleSize val="0"/>
        </c:dLbls>
        <c:gapWidth val="150"/>
        <c:axId val="104339712"/>
        <c:axId val="1043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04339712"/>
        <c:axId val="104358272"/>
      </c:lineChart>
      <c:dateAx>
        <c:axId val="104339712"/>
        <c:scaling>
          <c:orientation val="minMax"/>
        </c:scaling>
        <c:delete val="1"/>
        <c:axPos val="b"/>
        <c:numFmt formatCode="ge" sourceLinked="1"/>
        <c:majorTickMark val="none"/>
        <c:minorTickMark val="none"/>
        <c:tickLblPos val="none"/>
        <c:crossAx val="104358272"/>
        <c:crosses val="autoZero"/>
        <c:auto val="1"/>
        <c:lblOffset val="100"/>
        <c:baseTimeUnit val="years"/>
      </c:dateAx>
      <c:valAx>
        <c:axId val="1043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42.01</c:v>
                </c:pt>
                <c:pt idx="1">
                  <c:v>44.7</c:v>
                </c:pt>
                <c:pt idx="2">
                  <c:v>42.92</c:v>
                </c:pt>
                <c:pt idx="3">
                  <c:v>41.8</c:v>
                </c:pt>
                <c:pt idx="4">
                  <c:v>42.09</c:v>
                </c:pt>
              </c:numCache>
            </c:numRef>
          </c:val>
        </c:ser>
        <c:dLbls>
          <c:showLegendKey val="0"/>
          <c:showVal val="0"/>
          <c:showCatName val="0"/>
          <c:showSerName val="0"/>
          <c:showPercent val="0"/>
          <c:showBubbleSize val="0"/>
        </c:dLbls>
        <c:gapWidth val="150"/>
        <c:axId val="105855616"/>
        <c:axId val="1058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05855616"/>
        <c:axId val="105890560"/>
      </c:lineChart>
      <c:dateAx>
        <c:axId val="105855616"/>
        <c:scaling>
          <c:orientation val="minMax"/>
        </c:scaling>
        <c:delete val="1"/>
        <c:axPos val="b"/>
        <c:numFmt formatCode="ge" sourceLinked="1"/>
        <c:majorTickMark val="none"/>
        <c:minorTickMark val="none"/>
        <c:tickLblPos val="none"/>
        <c:crossAx val="105890560"/>
        <c:crosses val="autoZero"/>
        <c:auto val="1"/>
        <c:lblOffset val="100"/>
        <c:baseTimeUnit val="years"/>
      </c:dateAx>
      <c:valAx>
        <c:axId val="1058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79.849999999999994</c:v>
                </c:pt>
                <c:pt idx="1">
                  <c:v>81.430000000000007</c:v>
                </c:pt>
                <c:pt idx="2">
                  <c:v>83.42</c:v>
                </c:pt>
                <c:pt idx="3">
                  <c:v>83.23</c:v>
                </c:pt>
                <c:pt idx="4">
                  <c:v>83.01</c:v>
                </c:pt>
              </c:numCache>
            </c:numRef>
          </c:val>
        </c:ser>
        <c:dLbls>
          <c:showLegendKey val="0"/>
          <c:showVal val="0"/>
          <c:showCatName val="0"/>
          <c:showSerName val="0"/>
          <c:showPercent val="0"/>
          <c:showBubbleSize val="0"/>
        </c:dLbls>
        <c:gapWidth val="150"/>
        <c:axId val="105905152"/>
        <c:axId val="1080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05905152"/>
        <c:axId val="108029056"/>
      </c:lineChart>
      <c:dateAx>
        <c:axId val="105905152"/>
        <c:scaling>
          <c:orientation val="minMax"/>
        </c:scaling>
        <c:delete val="1"/>
        <c:axPos val="b"/>
        <c:numFmt formatCode="ge" sourceLinked="1"/>
        <c:majorTickMark val="none"/>
        <c:minorTickMark val="none"/>
        <c:tickLblPos val="none"/>
        <c:crossAx val="108029056"/>
        <c:crosses val="autoZero"/>
        <c:auto val="1"/>
        <c:lblOffset val="100"/>
        <c:baseTimeUnit val="years"/>
      </c:dateAx>
      <c:valAx>
        <c:axId val="1080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100.44</c:v>
                </c:pt>
                <c:pt idx="1">
                  <c:v>103.63</c:v>
                </c:pt>
                <c:pt idx="2">
                  <c:v>101.9</c:v>
                </c:pt>
                <c:pt idx="3">
                  <c:v>127.15</c:v>
                </c:pt>
                <c:pt idx="4">
                  <c:v>106.66</c:v>
                </c:pt>
              </c:numCache>
            </c:numRef>
          </c:val>
        </c:ser>
        <c:dLbls>
          <c:showLegendKey val="0"/>
          <c:showVal val="0"/>
          <c:showCatName val="0"/>
          <c:showSerName val="0"/>
          <c:showPercent val="0"/>
          <c:showBubbleSize val="0"/>
        </c:dLbls>
        <c:gapWidth val="150"/>
        <c:axId val="104380288"/>
        <c:axId val="1043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04380288"/>
        <c:axId val="104398848"/>
      </c:lineChart>
      <c:dateAx>
        <c:axId val="104380288"/>
        <c:scaling>
          <c:orientation val="minMax"/>
        </c:scaling>
        <c:delete val="1"/>
        <c:axPos val="b"/>
        <c:numFmt formatCode="ge" sourceLinked="1"/>
        <c:majorTickMark val="none"/>
        <c:minorTickMark val="none"/>
        <c:tickLblPos val="none"/>
        <c:crossAx val="104398848"/>
        <c:crosses val="autoZero"/>
        <c:auto val="1"/>
        <c:lblOffset val="100"/>
        <c:baseTimeUnit val="years"/>
      </c:dateAx>
      <c:valAx>
        <c:axId val="10439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3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24.07</c:v>
                </c:pt>
                <c:pt idx="1">
                  <c:v>19.93</c:v>
                </c:pt>
                <c:pt idx="2">
                  <c:v>20.2</c:v>
                </c:pt>
                <c:pt idx="3">
                  <c:v>20.9</c:v>
                </c:pt>
                <c:pt idx="4">
                  <c:v>22.59</c:v>
                </c:pt>
              </c:numCache>
            </c:numRef>
          </c:val>
        </c:ser>
        <c:dLbls>
          <c:showLegendKey val="0"/>
          <c:showVal val="0"/>
          <c:showCatName val="0"/>
          <c:showSerName val="0"/>
          <c:showPercent val="0"/>
          <c:showBubbleSize val="0"/>
        </c:dLbls>
        <c:gapWidth val="150"/>
        <c:axId val="104420864"/>
        <c:axId val="1044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04420864"/>
        <c:axId val="104422784"/>
      </c:lineChart>
      <c:dateAx>
        <c:axId val="104420864"/>
        <c:scaling>
          <c:orientation val="minMax"/>
        </c:scaling>
        <c:delete val="1"/>
        <c:axPos val="b"/>
        <c:numFmt formatCode="ge" sourceLinked="1"/>
        <c:majorTickMark val="none"/>
        <c:minorTickMark val="none"/>
        <c:tickLblPos val="none"/>
        <c:crossAx val="104422784"/>
        <c:crosses val="autoZero"/>
        <c:auto val="1"/>
        <c:lblOffset val="100"/>
        <c:baseTimeUnit val="years"/>
      </c:dateAx>
      <c:valAx>
        <c:axId val="1044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15.65</c:v>
                </c:pt>
              </c:numCache>
            </c:numRef>
          </c:val>
        </c:ser>
        <c:dLbls>
          <c:showLegendKey val="0"/>
          <c:showVal val="0"/>
          <c:showCatName val="0"/>
          <c:showSerName val="0"/>
          <c:showPercent val="0"/>
          <c:showBubbleSize val="0"/>
        </c:dLbls>
        <c:gapWidth val="150"/>
        <c:axId val="104473728"/>
        <c:axId val="1044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04473728"/>
        <c:axId val="104475648"/>
      </c:lineChart>
      <c:dateAx>
        <c:axId val="104473728"/>
        <c:scaling>
          <c:orientation val="minMax"/>
        </c:scaling>
        <c:delete val="1"/>
        <c:axPos val="b"/>
        <c:numFmt formatCode="ge" sourceLinked="1"/>
        <c:majorTickMark val="none"/>
        <c:minorTickMark val="none"/>
        <c:tickLblPos val="none"/>
        <c:crossAx val="104475648"/>
        <c:crosses val="autoZero"/>
        <c:auto val="1"/>
        <c:lblOffset val="100"/>
        <c:baseTimeUnit val="years"/>
      </c:dateAx>
      <c:valAx>
        <c:axId val="1044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08032"/>
        <c:axId val="1045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04508032"/>
        <c:axId val="104514304"/>
      </c:lineChart>
      <c:dateAx>
        <c:axId val="104508032"/>
        <c:scaling>
          <c:orientation val="minMax"/>
        </c:scaling>
        <c:delete val="1"/>
        <c:axPos val="b"/>
        <c:numFmt formatCode="ge" sourceLinked="1"/>
        <c:majorTickMark val="none"/>
        <c:minorTickMark val="none"/>
        <c:tickLblPos val="none"/>
        <c:crossAx val="104514304"/>
        <c:crosses val="autoZero"/>
        <c:auto val="1"/>
        <c:lblOffset val="100"/>
        <c:baseTimeUnit val="years"/>
      </c:dateAx>
      <c:valAx>
        <c:axId val="10451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412.37</c:v>
                </c:pt>
                <c:pt idx="1">
                  <c:v>445.91</c:v>
                </c:pt>
                <c:pt idx="2">
                  <c:v>242.65</c:v>
                </c:pt>
                <c:pt idx="3">
                  <c:v>348.49</c:v>
                </c:pt>
                <c:pt idx="4">
                  <c:v>312.01</c:v>
                </c:pt>
              </c:numCache>
            </c:numRef>
          </c:val>
        </c:ser>
        <c:dLbls>
          <c:showLegendKey val="0"/>
          <c:showVal val="0"/>
          <c:showCatName val="0"/>
          <c:showSerName val="0"/>
          <c:showPercent val="0"/>
          <c:showBubbleSize val="0"/>
        </c:dLbls>
        <c:gapWidth val="150"/>
        <c:axId val="104547456"/>
        <c:axId val="1045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04547456"/>
        <c:axId val="104549376"/>
      </c:lineChart>
      <c:dateAx>
        <c:axId val="104547456"/>
        <c:scaling>
          <c:orientation val="minMax"/>
        </c:scaling>
        <c:delete val="1"/>
        <c:axPos val="b"/>
        <c:numFmt formatCode="ge" sourceLinked="1"/>
        <c:majorTickMark val="none"/>
        <c:minorTickMark val="none"/>
        <c:tickLblPos val="none"/>
        <c:crossAx val="104549376"/>
        <c:crosses val="autoZero"/>
        <c:auto val="1"/>
        <c:lblOffset val="100"/>
        <c:baseTimeUnit val="years"/>
      </c:dateAx>
      <c:valAx>
        <c:axId val="10454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186.61</c:v>
                </c:pt>
                <c:pt idx="1">
                  <c:v>346.41</c:v>
                </c:pt>
                <c:pt idx="2">
                  <c:v>360.5</c:v>
                </c:pt>
                <c:pt idx="3">
                  <c:v>469.08</c:v>
                </c:pt>
                <c:pt idx="4">
                  <c:v>465.08</c:v>
                </c:pt>
              </c:numCache>
            </c:numRef>
          </c:val>
        </c:ser>
        <c:dLbls>
          <c:showLegendKey val="0"/>
          <c:showVal val="0"/>
          <c:showCatName val="0"/>
          <c:showSerName val="0"/>
          <c:showPercent val="0"/>
          <c:showBubbleSize val="0"/>
        </c:dLbls>
        <c:gapWidth val="150"/>
        <c:axId val="104583936"/>
        <c:axId val="1045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04583936"/>
        <c:axId val="104585856"/>
      </c:lineChart>
      <c:dateAx>
        <c:axId val="104583936"/>
        <c:scaling>
          <c:orientation val="minMax"/>
        </c:scaling>
        <c:delete val="1"/>
        <c:axPos val="b"/>
        <c:numFmt formatCode="ge" sourceLinked="1"/>
        <c:majorTickMark val="none"/>
        <c:minorTickMark val="none"/>
        <c:tickLblPos val="none"/>
        <c:crossAx val="104585856"/>
        <c:crosses val="autoZero"/>
        <c:auto val="1"/>
        <c:lblOffset val="100"/>
        <c:baseTimeUnit val="years"/>
      </c:dateAx>
      <c:valAx>
        <c:axId val="10458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97.05</c:v>
                </c:pt>
                <c:pt idx="1">
                  <c:v>97.57</c:v>
                </c:pt>
                <c:pt idx="2">
                  <c:v>98.31</c:v>
                </c:pt>
                <c:pt idx="3">
                  <c:v>133.99</c:v>
                </c:pt>
                <c:pt idx="4">
                  <c:v>105.05</c:v>
                </c:pt>
              </c:numCache>
            </c:numRef>
          </c:val>
        </c:ser>
        <c:dLbls>
          <c:showLegendKey val="0"/>
          <c:showVal val="0"/>
          <c:showCatName val="0"/>
          <c:showSerName val="0"/>
          <c:showPercent val="0"/>
          <c:showBubbleSize val="0"/>
        </c:dLbls>
        <c:gapWidth val="150"/>
        <c:axId val="104690048"/>
        <c:axId val="1046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04690048"/>
        <c:axId val="104691968"/>
      </c:lineChart>
      <c:dateAx>
        <c:axId val="104690048"/>
        <c:scaling>
          <c:orientation val="minMax"/>
        </c:scaling>
        <c:delete val="1"/>
        <c:axPos val="b"/>
        <c:numFmt formatCode="ge" sourceLinked="1"/>
        <c:majorTickMark val="none"/>
        <c:minorTickMark val="none"/>
        <c:tickLblPos val="none"/>
        <c:crossAx val="104691968"/>
        <c:crosses val="autoZero"/>
        <c:auto val="1"/>
        <c:lblOffset val="100"/>
        <c:baseTimeUnit val="years"/>
      </c:dateAx>
      <c:valAx>
        <c:axId val="1046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176.58</c:v>
                </c:pt>
                <c:pt idx="1">
                  <c:v>176.84</c:v>
                </c:pt>
                <c:pt idx="2">
                  <c:v>174.49</c:v>
                </c:pt>
                <c:pt idx="3">
                  <c:v>128.68</c:v>
                </c:pt>
                <c:pt idx="4">
                  <c:v>163.72999999999999</c:v>
                </c:pt>
              </c:numCache>
            </c:numRef>
          </c:val>
        </c:ser>
        <c:dLbls>
          <c:showLegendKey val="0"/>
          <c:showVal val="0"/>
          <c:showCatName val="0"/>
          <c:showSerName val="0"/>
          <c:showPercent val="0"/>
          <c:showBubbleSize val="0"/>
        </c:dLbls>
        <c:gapWidth val="150"/>
        <c:axId val="104721408"/>
        <c:axId val="1058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04721408"/>
        <c:axId val="105841792"/>
      </c:lineChart>
      <c:dateAx>
        <c:axId val="104721408"/>
        <c:scaling>
          <c:orientation val="minMax"/>
        </c:scaling>
        <c:delete val="1"/>
        <c:axPos val="b"/>
        <c:numFmt formatCode="ge" sourceLinked="1"/>
        <c:majorTickMark val="none"/>
        <c:minorTickMark val="none"/>
        <c:tickLblPos val="none"/>
        <c:crossAx val="105841792"/>
        <c:crosses val="autoZero"/>
        <c:auto val="1"/>
        <c:lblOffset val="100"/>
        <c:baseTimeUnit val="years"/>
      </c:dateAx>
      <c:valAx>
        <c:axId val="1058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U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千曲市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61552</v>
      </c>
      <c r="AJ8" s="56"/>
      <c r="AK8" s="56"/>
      <c r="AL8" s="56"/>
      <c r="AM8" s="56"/>
      <c r="AN8" s="56"/>
      <c r="AO8" s="56"/>
      <c r="AP8" s="57"/>
      <c r="AQ8" s="47">
        <f>データ!R6</f>
        <v>119.79</v>
      </c>
      <c r="AR8" s="47"/>
      <c r="AS8" s="47"/>
      <c r="AT8" s="47"/>
      <c r="AU8" s="47"/>
      <c r="AV8" s="47"/>
      <c r="AW8" s="47"/>
      <c r="AX8" s="47"/>
      <c r="AY8" s="47">
        <f>データ!S6</f>
        <v>513.83000000000004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80.02</v>
      </c>
      <c r="K10" s="47"/>
      <c r="L10" s="47"/>
      <c r="M10" s="47"/>
      <c r="N10" s="47"/>
      <c r="O10" s="47"/>
      <c r="P10" s="47"/>
      <c r="Q10" s="47"/>
      <c r="R10" s="47">
        <f>データ!O6</f>
        <v>11.57</v>
      </c>
      <c r="S10" s="47"/>
      <c r="T10" s="47"/>
      <c r="U10" s="47"/>
      <c r="V10" s="47"/>
      <c r="W10" s="47"/>
      <c r="X10" s="47"/>
      <c r="Y10" s="47"/>
      <c r="Z10" s="78">
        <f>データ!P6</f>
        <v>3258</v>
      </c>
      <c r="AA10" s="78"/>
      <c r="AB10" s="78"/>
      <c r="AC10" s="78"/>
      <c r="AD10" s="78"/>
      <c r="AE10" s="78"/>
      <c r="AF10" s="78"/>
      <c r="AG10" s="78"/>
      <c r="AH10" s="2"/>
      <c r="AI10" s="78">
        <f>データ!T6</f>
        <v>7099</v>
      </c>
      <c r="AJ10" s="78"/>
      <c r="AK10" s="78"/>
      <c r="AL10" s="78"/>
      <c r="AM10" s="78"/>
      <c r="AN10" s="78"/>
      <c r="AO10" s="78"/>
      <c r="AP10" s="78"/>
      <c r="AQ10" s="47">
        <f>データ!U6</f>
        <v>8.26</v>
      </c>
      <c r="AR10" s="47"/>
      <c r="AS10" s="47"/>
      <c r="AT10" s="47"/>
      <c r="AU10" s="47"/>
      <c r="AV10" s="47"/>
      <c r="AW10" s="47"/>
      <c r="AX10" s="47"/>
      <c r="AY10" s="47">
        <f>データ!V6</f>
        <v>859.44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202185</v>
      </c>
      <c r="D6" s="31">
        <f t="shared" si="3"/>
        <v>46</v>
      </c>
      <c r="E6" s="31">
        <f t="shared" si="3"/>
        <v>1</v>
      </c>
      <c r="F6" s="31">
        <f t="shared" si="3"/>
        <v>0</v>
      </c>
      <c r="G6" s="31">
        <f t="shared" si="3"/>
        <v>1</v>
      </c>
      <c r="H6" s="31" t="str">
        <f t="shared" si="3"/>
        <v>長野県　千曲市</v>
      </c>
      <c r="I6" s="31" t="str">
        <f t="shared" si="3"/>
        <v>法適用</v>
      </c>
      <c r="J6" s="31" t="str">
        <f t="shared" si="3"/>
        <v>水道事業</v>
      </c>
      <c r="K6" s="31" t="str">
        <f t="shared" si="3"/>
        <v>末端給水事業</v>
      </c>
      <c r="L6" s="31" t="str">
        <f t="shared" si="3"/>
        <v>A8</v>
      </c>
      <c r="M6" s="32" t="str">
        <f t="shared" si="3"/>
        <v>-</v>
      </c>
      <c r="N6" s="32">
        <f t="shared" si="3"/>
        <v>80.02</v>
      </c>
      <c r="O6" s="32">
        <f t="shared" si="3"/>
        <v>11.57</v>
      </c>
      <c r="P6" s="32">
        <f t="shared" si="3"/>
        <v>3258</v>
      </c>
      <c r="Q6" s="32">
        <f t="shared" si="3"/>
        <v>61552</v>
      </c>
      <c r="R6" s="32">
        <f t="shared" si="3"/>
        <v>119.79</v>
      </c>
      <c r="S6" s="32">
        <f t="shared" si="3"/>
        <v>513.83000000000004</v>
      </c>
      <c r="T6" s="32">
        <f t="shared" si="3"/>
        <v>7099</v>
      </c>
      <c r="U6" s="32">
        <f t="shared" si="3"/>
        <v>8.26</v>
      </c>
      <c r="V6" s="32">
        <f t="shared" si="3"/>
        <v>859.44</v>
      </c>
      <c r="W6" s="33">
        <f>IF(W7="",NA(),W7)</f>
        <v>100.44</v>
      </c>
      <c r="X6" s="33">
        <f t="shared" ref="X6:AF6" si="4">IF(X7="",NA(),X7)</f>
        <v>103.63</v>
      </c>
      <c r="Y6" s="33">
        <f t="shared" si="4"/>
        <v>101.9</v>
      </c>
      <c r="Z6" s="33">
        <f t="shared" si="4"/>
        <v>127.15</v>
      </c>
      <c r="AA6" s="33">
        <f t="shared" si="4"/>
        <v>106.66</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412.37</v>
      </c>
      <c r="AT6" s="33">
        <f t="shared" ref="AT6:BB6" si="6">IF(AT7="",NA(),AT7)</f>
        <v>445.91</v>
      </c>
      <c r="AU6" s="33">
        <f t="shared" si="6"/>
        <v>242.65</v>
      </c>
      <c r="AV6" s="33">
        <f t="shared" si="6"/>
        <v>348.49</v>
      </c>
      <c r="AW6" s="33">
        <f t="shared" si="6"/>
        <v>312.01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186.61</v>
      </c>
      <c r="BE6" s="33">
        <f t="shared" ref="BE6:BM6" si="7">IF(BE7="",NA(),BE7)</f>
        <v>346.41</v>
      </c>
      <c r="BF6" s="33">
        <f t="shared" si="7"/>
        <v>360.5</v>
      </c>
      <c r="BG6" s="33">
        <f t="shared" si="7"/>
        <v>469.08</v>
      </c>
      <c r="BH6" s="33">
        <f t="shared" si="7"/>
        <v>465.08</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97.05</v>
      </c>
      <c r="BP6" s="33">
        <f t="shared" ref="BP6:BX6" si="8">IF(BP7="",NA(),BP7)</f>
        <v>97.57</v>
      </c>
      <c r="BQ6" s="33">
        <f t="shared" si="8"/>
        <v>98.31</v>
      </c>
      <c r="BR6" s="33">
        <f t="shared" si="8"/>
        <v>133.99</v>
      </c>
      <c r="BS6" s="33">
        <f t="shared" si="8"/>
        <v>105.05</v>
      </c>
      <c r="BT6" s="33">
        <f t="shared" si="8"/>
        <v>90.17</v>
      </c>
      <c r="BU6" s="33">
        <f t="shared" si="8"/>
        <v>90.69</v>
      </c>
      <c r="BV6" s="33">
        <f t="shared" si="8"/>
        <v>90.64</v>
      </c>
      <c r="BW6" s="33">
        <f t="shared" si="8"/>
        <v>93.66</v>
      </c>
      <c r="BX6" s="33">
        <f t="shared" si="8"/>
        <v>92.76</v>
      </c>
      <c r="BY6" s="32" t="str">
        <f>IF(BY7="","",IF(BY7="-","【-】","【"&amp;SUBSTITUTE(TEXT(BY7,"#,##0.00"),"-","△")&amp;"】"))</f>
        <v>【104.99】</v>
      </c>
      <c r="BZ6" s="33">
        <f>IF(BZ7="",NA(),BZ7)</f>
        <v>176.58</v>
      </c>
      <c r="CA6" s="33">
        <f t="shared" ref="CA6:CI6" si="9">IF(CA7="",NA(),CA7)</f>
        <v>176.84</v>
      </c>
      <c r="CB6" s="33">
        <f t="shared" si="9"/>
        <v>174.49</v>
      </c>
      <c r="CC6" s="33">
        <f t="shared" si="9"/>
        <v>128.68</v>
      </c>
      <c r="CD6" s="33">
        <f t="shared" si="9"/>
        <v>163.72999999999999</v>
      </c>
      <c r="CE6" s="33">
        <f t="shared" si="9"/>
        <v>210.28</v>
      </c>
      <c r="CF6" s="33">
        <f t="shared" si="9"/>
        <v>211.08</v>
      </c>
      <c r="CG6" s="33">
        <f t="shared" si="9"/>
        <v>213.52</v>
      </c>
      <c r="CH6" s="33">
        <f t="shared" si="9"/>
        <v>208.21</v>
      </c>
      <c r="CI6" s="33">
        <f t="shared" si="9"/>
        <v>208.67</v>
      </c>
      <c r="CJ6" s="32" t="str">
        <f>IF(CJ7="","",IF(CJ7="-","【-】","【"&amp;SUBSTITUTE(TEXT(CJ7,"#,##0.00"),"-","△")&amp;"】"))</f>
        <v>【163.72】</v>
      </c>
      <c r="CK6" s="33">
        <f>IF(CK7="",NA(),CK7)</f>
        <v>42.01</v>
      </c>
      <c r="CL6" s="33">
        <f t="shared" ref="CL6:CT6" si="10">IF(CL7="",NA(),CL7)</f>
        <v>44.7</v>
      </c>
      <c r="CM6" s="33">
        <f t="shared" si="10"/>
        <v>42.92</v>
      </c>
      <c r="CN6" s="33">
        <f t="shared" si="10"/>
        <v>41.8</v>
      </c>
      <c r="CO6" s="33">
        <f t="shared" si="10"/>
        <v>42.09</v>
      </c>
      <c r="CP6" s="33">
        <f t="shared" si="10"/>
        <v>50.49</v>
      </c>
      <c r="CQ6" s="33">
        <f t="shared" si="10"/>
        <v>49.69</v>
      </c>
      <c r="CR6" s="33">
        <f t="shared" si="10"/>
        <v>49.77</v>
      </c>
      <c r="CS6" s="33">
        <f t="shared" si="10"/>
        <v>49.22</v>
      </c>
      <c r="CT6" s="33">
        <f t="shared" si="10"/>
        <v>49.08</v>
      </c>
      <c r="CU6" s="32" t="str">
        <f>IF(CU7="","",IF(CU7="-","【-】","【"&amp;SUBSTITUTE(TEXT(CU7,"#,##0.00"),"-","△")&amp;"】"))</f>
        <v>【59.76】</v>
      </c>
      <c r="CV6" s="33">
        <f>IF(CV7="",NA(),CV7)</f>
        <v>79.849999999999994</v>
      </c>
      <c r="CW6" s="33">
        <f t="shared" ref="CW6:DE6" si="11">IF(CW7="",NA(),CW7)</f>
        <v>81.430000000000007</v>
      </c>
      <c r="CX6" s="33">
        <f t="shared" si="11"/>
        <v>83.42</v>
      </c>
      <c r="CY6" s="33">
        <f t="shared" si="11"/>
        <v>83.23</v>
      </c>
      <c r="CZ6" s="33">
        <f t="shared" si="11"/>
        <v>83.01</v>
      </c>
      <c r="DA6" s="33">
        <f t="shared" si="11"/>
        <v>78.7</v>
      </c>
      <c r="DB6" s="33">
        <f t="shared" si="11"/>
        <v>80.010000000000005</v>
      </c>
      <c r="DC6" s="33">
        <f t="shared" si="11"/>
        <v>79.98</v>
      </c>
      <c r="DD6" s="33">
        <f t="shared" si="11"/>
        <v>79.48</v>
      </c>
      <c r="DE6" s="33">
        <f t="shared" si="11"/>
        <v>79.3</v>
      </c>
      <c r="DF6" s="32" t="str">
        <f>IF(DF7="","",IF(DF7="-","【-】","【"&amp;SUBSTITUTE(TEXT(DF7,"#,##0.00"),"-","△")&amp;"】"))</f>
        <v>【89.95】</v>
      </c>
      <c r="DG6" s="33">
        <f>IF(DG7="",NA(),DG7)</f>
        <v>24.07</v>
      </c>
      <c r="DH6" s="33">
        <f t="shared" ref="DH6:DP6" si="12">IF(DH7="",NA(),DH7)</f>
        <v>19.93</v>
      </c>
      <c r="DI6" s="33">
        <f t="shared" si="12"/>
        <v>20.2</v>
      </c>
      <c r="DJ6" s="33">
        <f t="shared" si="12"/>
        <v>20.9</v>
      </c>
      <c r="DK6" s="33">
        <f t="shared" si="12"/>
        <v>22.59</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3">
        <f t="shared" si="13"/>
        <v>15.65</v>
      </c>
      <c r="DW6" s="33">
        <f t="shared" si="13"/>
        <v>6.81</v>
      </c>
      <c r="DX6" s="33">
        <f t="shared" si="13"/>
        <v>8.41</v>
      </c>
      <c r="DY6" s="33">
        <f t="shared" si="13"/>
        <v>8.7200000000000006</v>
      </c>
      <c r="DZ6" s="33">
        <f t="shared" si="13"/>
        <v>9.86</v>
      </c>
      <c r="EA6" s="33">
        <f t="shared" si="13"/>
        <v>11.16</v>
      </c>
      <c r="EB6" s="32" t="str">
        <f>IF(EB7="","",IF(EB7="-","【-】","【"&amp;SUBSTITUTE(TEXT(EB7,"#,##0.00"),"-","△")&amp;"】"))</f>
        <v>【13.18】</v>
      </c>
      <c r="EC6" s="33">
        <f>IF(EC7="",NA(),EC7)</f>
        <v>4.58</v>
      </c>
      <c r="ED6" s="33">
        <f t="shared" ref="ED6:EL6" si="14">IF(ED7="",NA(),ED7)</f>
        <v>3.14</v>
      </c>
      <c r="EE6" s="33">
        <f t="shared" si="14"/>
        <v>5.56</v>
      </c>
      <c r="EF6" s="33">
        <f t="shared" si="14"/>
        <v>1.64</v>
      </c>
      <c r="EG6" s="33">
        <f t="shared" si="14"/>
        <v>0.08</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202185</v>
      </c>
      <c r="D7" s="35">
        <v>46</v>
      </c>
      <c r="E7" s="35">
        <v>1</v>
      </c>
      <c r="F7" s="35">
        <v>0</v>
      </c>
      <c r="G7" s="35">
        <v>1</v>
      </c>
      <c r="H7" s="35" t="s">
        <v>92</v>
      </c>
      <c r="I7" s="35" t="s">
        <v>93</v>
      </c>
      <c r="J7" s="35" t="s">
        <v>94</v>
      </c>
      <c r="K7" s="35" t="s">
        <v>95</v>
      </c>
      <c r="L7" s="35" t="s">
        <v>96</v>
      </c>
      <c r="M7" s="36" t="s">
        <v>97</v>
      </c>
      <c r="N7" s="36">
        <v>80.02</v>
      </c>
      <c r="O7" s="36">
        <v>11.57</v>
      </c>
      <c r="P7" s="36">
        <v>3258</v>
      </c>
      <c r="Q7" s="36">
        <v>61552</v>
      </c>
      <c r="R7" s="36">
        <v>119.79</v>
      </c>
      <c r="S7" s="36">
        <v>513.83000000000004</v>
      </c>
      <c r="T7" s="36">
        <v>7099</v>
      </c>
      <c r="U7" s="36">
        <v>8.26</v>
      </c>
      <c r="V7" s="36">
        <v>859.44</v>
      </c>
      <c r="W7" s="36">
        <v>100.44</v>
      </c>
      <c r="X7" s="36">
        <v>103.63</v>
      </c>
      <c r="Y7" s="36">
        <v>101.9</v>
      </c>
      <c r="Z7" s="36">
        <v>127.15</v>
      </c>
      <c r="AA7" s="36">
        <v>106.66</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412.37</v>
      </c>
      <c r="AT7" s="36">
        <v>445.91</v>
      </c>
      <c r="AU7" s="36">
        <v>242.65</v>
      </c>
      <c r="AV7" s="36">
        <v>348.49</v>
      </c>
      <c r="AW7" s="36">
        <v>312.01</v>
      </c>
      <c r="AX7" s="36">
        <v>1197.1099999999999</v>
      </c>
      <c r="AY7" s="36">
        <v>1002.64</v>
      </c>
      <c r="AZ7" s="36">
        <v>1164.51</v>
      </c>
      <c r="BA7" s="36">
        <v>434.72</v>
      </c>
      <c r="BB7" s="36">
        <v>416.14</v>
      </c>
      <c r="BC7" s="36">
        <v>262.74</v>
      </c>
      <c r="BD7" s="36">
        <v>186.61</v>
      </c>
      <c r="BE7" s="36">
        <v>346.41</v>
      </c>
      <c r="BF7" s="36">
        <v>360.5</v>
      </c>
      <c r="BG7" s="36">
        <v>469.08</v>
      </c>
      <c r="BH7" s="36">
        <v>465.08</v>
      </c>
      <c r="BI7" s="36">
        <v>532.29999999999995</v>
      </c>
      <c r="BJ7" s="36">
        <v>520.29999999999995</v>
      </c>
      <c r="BK7" s="36">
        <v>498.27</v>
      </c>
      <c r="BL7" s="36">
        <v>495.76</v>
      </c>
      <c r="BM7" s="36">
        <v>487.22</v>
      </c>
      <c r="BN7" s="36">
        <v>276.38</v>
      </c>
      <c r="BO7" s="36">
        <v>97.05</v>
      </c>
      <c r="BP7" s="36">
        <v>97.57</v>
      </c>
      <c r="BQ7" s="36">
        <v>98.31</v>
      </c>
      <c r="BR7" s="36">
        <v>133.99</v>
      </c>
      <c r="BS7" s="36">
        <v>105.05</v>
      </c>
      <c r="BT7" s="36">
        <v>90.17</v>
      </c>
      <c r="BU7" s="36">
        <v>90.69</v>
      </c>
      <c r="BV7" s="36">
        <v>90.64</v>
      </c>
      <c r="BW7" s="36">
        <v>93.66</v>
      </c>
      <c r="BX7" s="36">
        <v>92.76</v>
      </c>
      <c r="BY7" s="36">
        <v>104.99</v>
      </c>
      <c r="BZ7" s="36">
        <v>176.58</v>
      </c>
      <c r="CA7" s="36">
        <v>176.84</v>
      </c>
      <c r="CB7" s="36">
        <v>174.49</v>
      </c>
      <c r="CC7" s="36">
        <v>128.68</v>
      </c>
      <c r="CD7" s="36">
        <v>163.72999999999999</v>
      </c>
      <c r="CE7" s="36">
        <v>210.28</v>
      </c>
      <c r="CF7" s="36">
        <v>211.08</v>
      </c>
      <c r="CG7" s="36">
        <v>213.52</v>
      </c>
      <c r="CH7" s="36">
        <v>208.21</v>
      </c>
      <c r="CI7" s="36">
        <v>208.67</v>
      </c>
      <c r="CJ7" s="36">
        <v>163.72</v>
      </c>
      <c r="CK7" s="36">
        <v>42.01</v>
      </c>
      <c r="CL7" s="36">
        <v>44.7</v>
      </c>
      <c r="CM7" s="36">
        <v>42.92</v>
      </c>
      <c r="CN7" s="36">
        <v>41.8</v>
      </c>
      <c r="CO7" s="36">
        <v>42.09</v>
      </c>
      <c r="CP7" s="36">
        <v>50.49</v>
      </c>
      <c r="CQ7" s="36">
        <v>49.69</v>
      </c>
      <c r="CR7" s="36">
        <v>49.77</v>
      </c>
      <c r="CS7" s="36">
        <v>49.22</v>
      </c>
      <c r="CT7" s="36">
        <v>49.08</v>
      </c>
      <c r="CU7" s="36">
        <v>59.76</v>
      </c>
      <c r="CV7" s="36">
        <v>79.849999999999994</v>
      </c>
      <c r="CW7" s="36">
        <v>81.430000000000007</v>
      </c>
      <c r="CX7" s="36">
        <v>83.42</v>
      </c>
      <c r="CY7" s="36">
        <v>83.23</v>
      </c>
      <c r="CZ7" s="36">
        <v>83.01</v>
      </c>
      <c r="DA7" s="36">
        <v>78.7</v>
      </c>
      <c r="DB7" s="36">
        <v>80.010000000000005</v>
      </c>
      <c r="DC7" s="36">
        <v>79.98</v>
      </c>
      <c r="DD7" s="36">
        <v>79.48</v>
      </c>
      <c r="DE7" s="36">
        <v>79.3</v>
      </c>
      <c r="DF7" s="36">
        <v>89.95</v>
      </c>
      <c r="DG7" s="36">
        <v>24.07</v>
      </c>
      <c r="DH7" s="36">
        <v>19.93</v>
      </c>
      <c r="DI7" s="36">
        <v>20.2</v>
      </c>
      <c r="DJ7" s="36">
        <v>20.9</v>
      </c>
      <c r="DK7" s="36">
        <v>22.59</v>
      </c>
      <c r="DL7" s="36">
        <v>34.24</v>
      </c>
      <c r="DM7" s="36">
        <v>35.18</v>
      </c>
      <c r="DN7" s="36">
        <v>36.43</v>
      </c>
      <c r="DO7" s="36">
        <v>46.12</v>
      </c>
      <c r="DP7" s="36">
        <v>47.44</v>
      </c>
      <c r="DQ7" s="36">
        <v>47.18</v>
      </c>
      <c r="DR7" s="36">
        <v>0</v>
      </c>
      <c r="DS7" s="36">
        <v>0</v>
      </c>
      <c r="DT7" s="36">
        <v>0</v>
      </c>
      <c r="DU7" s="36">
        <v>0</v>
      </c>
      <c r="DV7" s="36">
        <v>15.65</v>
      </c>
      <c r="DW7" s="36">
        <v>6.81</v>
      </c>
      <c r="DX7" s="36">
        <v>8.41</v>
      </c>
      <c r="DY7" s="36">
        <v>8.7200000000000006</v>
      </c>
      <c r="DZ7" s="36">
        <v>9.86</v>
      </c>
      <c r="EA7" s="36">
        <v>11.16</v>
      </c>
      <c r="EB7" s="36">
        <v>13.18</v>
      </c>
      <c r="EC7" s="36">
        <v>4.58</v>
      </c>
      <c r="ED7" s="36">
        <v>3.14</v>
      </c>
      <c r="EE7" s="36">
        <v>5.56</v>
      </c>
      <c r="EF7" s="36">
        <v>1.64</v>
      </c>
      <c r="EG7" s="36">
        <v>0.08</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2017-02-01T08:41:11Z</dcterms:created>
  <dcterms:modified xsi:type="dcterms:W3CDTF">2017-02-06T05:15:45Z</dcterms:modified>
  <cp:category/>
</cp:coreProperties>
</file>