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AL10" i="4" s="1"/>
  <c r="T6" i="5"/>
  <c r="S6" i="5"/>
  <c r="AT8" i="4" s="1"/>
  <c r="R6" i="5"/>
  <c r="Q6" i="5"/>
  <c r="AD10" i="4" s="1"/>
  <c r="P6" i="5"/>
  <c r="O6" i="5"/>
  <c r="P10" i="4" s="1"/>
  <c r="N6" i="5"/>
  <c r="M6" i="5"/>
  <c r="L6" i="5"/>
  <c r="W8" i="4" s="1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W10" i="4"/>
  <c r="I10" i="4"/>
  <c r="B10" i="4"/>
  <c r="BB8" i="4"/>
  <c r="AL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<sst xmlns="http://schemas.openxmlformats.org/spreadsheetml/2006/main" count="232" uniqueCount="111">
  <si>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</si>
  <si>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</si>
  <si>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</si>
  <si>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</si>
  <si>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</si>
  <si>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</si>
  <si>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</si>
  <si>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</si>
  <si>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</si>
  <si>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</si>
  <si>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</si>
  <si>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</si>
  <si>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</si>
  <si>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</si>
  <si>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</si>
  <si>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</si>
  <si>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</si>
  <si>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</si>
  <si>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</si>
  <si>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</si>
  <si>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</si>
  <si>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</si>
  <si>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</si>
  <si>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</si>
  <si>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</si>
  <si>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</si>
  <si>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</si>
  <si>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</si>
  <si>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</si>
  <si>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</si>
  <si>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</si>
  <si>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</si>
  <si>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</si>
  <si>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</si>
  <si>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</si>
  <si>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</si>
  <si>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</si>
  <si>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</si>
  <si>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</si>
  <si>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</si>
  <si>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</si>
  <si>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</si>
  <si>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</si>
  <si>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</si>
  <si>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</si>
  <si>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</si>
  <si>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</si>
  <si>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</si>
  <si>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</si>
  <si>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</si>
  <si>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</si>
  <si>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</si>
  <si>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</si>
  <si>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</si>
  <si>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</si>
  <si>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</si>
  <si>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</si>
  <si>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</si>
  <si>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</si>
  <si>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</si>
  <si>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</si>
  <si>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</si>
  <si>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</si>
  <si>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</si>
  <si>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</si>
  <si>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</si>
  <si>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</si>
  <si>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</si>
  <si>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</si>
  <si>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</si>
  <si>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</si>
  <si>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</si>
  <si>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</si>
  <si>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</si>
  <si>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</si>
  <si>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</si>
  <si>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</si>
  <si>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</si>
  <si>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</si>
  <si>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</si>
  <si>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</si>
  <si>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</si>
  <si>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</si>
  <si>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</si>
  <si>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</si>
  <si>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</si>
  <si>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</si>
  <si>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</si>
  <si>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</si>
  <si>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</si>
  <si>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</si>
  <si>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</si>
  <si>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</si>
  <si>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</si>
  <si>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</si>
  <si>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</si>
  <si>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筑北村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</si>
  <si>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</si>
  <si>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</si>
  <si>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</si>
  <si>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</si>
  <si>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</si>
  <si>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</si>
  <si>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</si>
  <si>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</si>
  <si>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</si>
  <si>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</si>
  <si>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</si>
  <si>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平成8年度から平成17年度にかけて設置された合併浄化槽のため、早期に設置したものは20年を経過し、経年により劣化が進み、修繕等の経費が年々増加している。</t>
    <phoneticPr fontId="4"/>
  </si>
  <si>
    <t>　個別排水処理浄化槽は設置基数が少なく、現在は設置する予定はないが、現状では、営業収益で維持管理費を賄うことは難しい状況である。今後は、維持管理経費分は営業収益で賄えるよう、適正な料金確保に向け、料金の見直しを行う。</t>
    <phoneticPr fontId="4"/>
  </si>
  <si>
    <t>①収益的収支比率：一般会計からの繰入金に依存しているため、経営改善に向けた取り組みが必要である。　
④企業債残高対事業規模比率：債務残高は減少してきているが、人口減少が進み、料金収入も減ってきており、今後は適性な料金水準となるよう見直しが必要である。
⑤経費回収率・⑥汚水処理原価：汚水処理量が減少しているため経費が抑えられているが、今後は特に修繕費の増加が見込まれることから、適性な料金収入の確保が必要である。
⑦施設利用率：処理能力に対し処理水量（流入量）が少ないことと、人口減少により利用率が低迷している。
⑧水洗化率：設置家庭が限定されることと、設置基数（処理区域内人口）全てが使用開始済（水洗便所設置済人口）のため、100%となっている。</t>
    <rPh sb="141" eb="143">
      <t>オスイ</t>
    </rPh>
    <rPh sb="143" eb="145">
      <t>ショリ</t>
    </rPh>
    <rPh sb="145" eb="146">
      <t>リョウ</t>
    </rPh>
    <rPh sb="147" eb="149">
      <t>ゲンショウ</t>
    </rPh>
    <rPh sb="155" eb="157">
      <t>ケイヒ</t>
    </rPh>
    <rPh sb="158" eb="159">
      <t>オサ</t>
    </rPh>
    <rPh sb="167" eb="169">
      <t>コンゴ</t>
    </rPh>
    <rPh sb="179" eb="181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</si>
</sst>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90336"/>
        <c:axId val="10598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90336"/>
        <c:axId val="105989248"/>
      </c:lineChart>
      <c:dateAx>
        <c:axId val="10459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89248"/>
        <c:crosses val="autoZero"/>
        <c:auto val="1"/>
        <c:lblOffset val="100"/>
        <c:baseTimeUnit val="years"/>
      </c:dateAx>
      <c:valAx>
        <c:axId val="10598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34.119999999999997</c:v>
                </c:pt>
                <c:pt idx="1">
                  <c:v>34.119999999999997</c:v>
                </c:pt>
                <c:pt idx="2">
                  <c:v>34.119999999999997</c:v>
                </c:pt>
                <c:pt idx="3">
                  <c:v>34.119999999999997</c:v>
                </c:pt>
                <c:pt idx="4">
                  <c:v>32.94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71712"/>
        <c:axId val="4397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1712"/>
        <c:axId val="43973632"/>
      </c:lineChart>
      <c:dateAx>
        <c:axId val="4397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73632"/>
        <c:crosses val="autoZero"/>
        <c:auto val="1"/>
        <c:lblOffset val="100"/>
        <c:baseTimeUnit val="years"/>
      </c:dateAx>
      <c:valAx>
        <c:axId val="4397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7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16384"/>
        <c:axId val="4401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6384"/>
        <c:axId val="44018304"/>
      </c:lineChart>
      <c:dateAx>
        <c:axId val="4401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18304"/>
        <c:crosses val="autoZero"/>
        <c:auto val="1"/>
        <c:lblOffset val="100"/>
        <c:baseTimeUnit val="years"/>
      </c:dateAx>
      <c:valAx>
        <c:axId val="4401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1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75.52</c:v>
                </c:pt>
                <c:pt idx="1">
                  <c:v>78.66</c:v>
                </c:pt>
                <c:pt idx="2">
                  <c:v>78.97</c:v>
                </c:pt>
                <c:pt idx="3">
                  <c:v>78.08</c:v>
                </c:pt>
                <c:pt idx="4">
                  <c:v>76.14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19680"/>
        <c:axId val="4332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680"/>
        <c:axId val="43321600"/>
      </c:lineChart>
      <c:dateAx>
        <c:axId val="4331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1600"/>
        <c:crosses val="autoZero"/>
        <c:auto val="1"/>
        <c:lblOffset val="100"/>
        <c:baseTimeUnit val="years"/>
      </c:dateAx>
      <c:valAx>
        <c:axId val="4332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1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1184"/>
        <c:axId val="4374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1184"/>
        <c:axId val="43743104"/>
      </c:lineChart>
      <c:dateAx>
        <c:axId val="437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43104"/>
        <c:crosses val="autoZero"/>
        <c:auto val="1"/>
        <c:lblOffset val="100"/>
        <c:baseTimeUnit val="years"/>
      </c:dateAx>
      <c:valAx>
        <c:axId val="4374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6928"/>
        <c:axId val="4377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6928"/>
        <c:axId val="43771392"/>
      </c:lineChart>
      <c:dateAx>
        <c:axId val="4375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71392"/>
        <c:crosses val="autoZero"/>
        <c:auto val="1"/>
        <c:lblOffset val="100"/>
        <c:baseTimeUnit val="years"/>
      </c:dateAx>
      <c:valAx>
        <c:axId val="4377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5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93408"/>
        <c:axId val="437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3408"/>
        <c:axId val="43799680"/>
      </c:lineChart>
      <c:dateAx>
        <c:axId val="4379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99680"/>
        <c:crosses val="autoZero"/>
        <c:auto val="1"/>
        <c:lblOffset val="100"/>
        <c:baseTimeUnit val="years"/>
      </c:dateAx>
      <c:valAx>
        <c:axId val="437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9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7600"/>
        <c:axId val="43819776"/>
      </c:lineChart>
      <c:dateAx>
        <c:axId val="438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19776"/>
        <c:crosses val="autoZero"/>
        <c:auto val="1"/>
        <c:lblOffset val="100"/>
        <c:baseTimeUnit val="years"/>
      </c:dateAx>
      <c:valAx>
        <c:axId val="438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1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1028.95</c:v>
                </c:pt>
                <c:pt idx="1">
                  <c:v>951.75</c:v>
                </c:pt>
                <c:pt idx="2">
                  <c:v>887.46</c:v>
                </c:pt>
                <c:pt idx="3">
                  <c:v>818.54</c:v>
                </c:pt>
                <c:pt idx="4">
                  <c:v>875.7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7696"/>
        <c:axId val="439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7696"/>
        <c:axId val="43909504"/>
      </c:lineChart>
      <c:dateAx>
        <c:axId val="4383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09504"/>
        <c:crosses val="autoZero"/>
        <c:auto val="1"/>
        <c:lblOffset val="100"/>
        <c:baseTimeUnit val="years"/>
      </c:dateAx>
      <c:valAx>
        <c:axId val="439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3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34.19</c:v>
                </c:pt>
                <c:pt idx="1">
                  <c:v>44.77</c:v>
                </c:pt>
                <c:pt idx="2">
                  <c:v>52.18</c:v>
                </c:pt>
                <c:pt idx="3">
                  <c:v>54.41</c:v>
                </c:pt>
                <c:pt idx="4">
                  <c:v>56.62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23328"/>
        <c:axId val="439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3328"/>
        <c:axId val="43925504"/>
      </c:lineChart>
      <c:dateAx>
        <c:axId val="4392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25504"/>
        <c:crosses val="autoZero"/>
        <c:auto val="1"/>
        <c:lblOffset val="100"/>
        <c:baseTimeUnit val="years"/>
      </c:dateAx>
      <c:valAx>
        <c:axId val="439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2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475.54</c:v>
                </c:pt>
                <c:pt idx="1">
                  <c:v>364.74</c:v>
                </c:pt>
                <c:pt idx="2">
                  <c:v>316.13</c:v>
                </c:pt>
                <c:pt idx="3">
                  <c:v>316.01</c:v>
                </c:pt>
                <c:pt idx="4">
                  <c:v>305.42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1616"/>
        <c:axId val="4395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1616"/>
        <c:axId val="43953536"/>
      </c:lineChart>
      <c:dateAx>
        <c:axId val="4395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53536"/>
        <c:crosses val="autoZero"/>
        <c:auto val="1"/>
        <c:lblOffset val="100"/>
        <c:baseTimeUnit val="years"/>
      </c:dateAx>
      <c:valAx>
        <c:axId val="4395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5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筑北村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4893</v>
      </c>
      <c r="AM8" s="64"/>
      <c r="AN8" s="64"/>
      <c r="AO8" s="64"/>
      <c r="AP8" s="64"/>
      <c r="AQ8" s="64"/>
      <c r="AR8" s="64"/>
      <c r="AS8" s="64"/>
      <c r="AT8" s="63">
        <f>データ!S6</f>
        <v>99.47</v>
      </c>
      <c r="AU8" s="63"/>
      <c r="AV8" s="63"/>
      <c r="AW8" s="63"/>
      <c r="AX8" s="63"/>
      <c r="AY8" s="63"/>
      <c r="AZ8" s="63"/>
      <c r="BA8" s="63"/>
      <c r="BB8" s="63">
        <f>データ!T6</f>
        <v>49.19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3.03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3130</v>
      </c>
      <c r="AE10" s="64"/>
      <c r="AF10" s="64"/>
      <c r="AG10" s="64"/>
      <c r="AH10" s="64"/>
      <c r="AI10" s="64"/>
      <c r="AJ10" s="64"/>
      <c r="AK10" s="2"/>
      <c r="AL10" s="64">
        <f>データ!U6</f>
        <v>147</v>
      </c>
      <c r="AM10" s="64"/>
      <c r="AN10" s="64"/>
      <c r="AO10" s="64"/>
      <c r="AP10" s="64"/>
      <c r="AQ10" s="64"/>
      <c r="AR10" s="64"/>
      <c r="AS10" s="64"/>
      <c r="AT10" s="63">
        <f>データ!V6</f>
        <v>1.1399999999999999</v>
      </c>
      <c r="AU10" s="63"/>
      <c r="AV10" s="63"/>
      <c r="AW10" s="63"/>
      <c r="AX10" s="63"/>
      <c r="AY10" s="63"/>
      <c r="AZ10" s="63"/>
      <c r="BA10" s="63"/>
      <c r="BB10" s="63">
        <f>データ!W6</f>
        <v>128.94999999999999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204528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長野県　筑北村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3.03</v>
      </c>
      <c r="P6" s="32">
        <f t="shared" si="3"/>
        <v>100</v>
      </c>
      <c r="Q6" s="32">
        <f t="shared" si="3"/>
        <v>3130</v>
      </c>
      <c r="R6" s="32">
        <f t="shared" si="3"/>
        <v>4893</v>
      </c>
      <c r="S6" s="32">
        <f t="shared" si="3"/>
        <v>99.47</v>
      </c>
      <c r="T6" s="32">
        <f t="shared" si="3"/>
        <v>49.19</v>
      </c>
      <c r="U6" s="32">
        <f t="shared" si="3"/>
        <v>147</v>
      </c>
      <c r="V6" s="32">
        <f t="shared" si="3"/>
        <v>1.1399999999999999</v>
      </c>
      <c r="W6" s="32">
        <f t="shared" si="3"/>
        <v>128.94999999999999</v>
      </c>
      <c r="X6" s="33">
        <f>IF(X7="",NA(),X7)</f>
        <v>75.52</v>
      </c>
      <c r="Y6" s="33">
        <f t="shared" ref="Y6:AG6" si="4">IF(Y7="",NA(),Y7)</f>
        <v>78.66</v>
      </c>
      <c r="Z6" s="33">
        <f t="shared" si="4"/>
        <v>78.97</v>
      </c>
      <c r="AA6" s="33">
        <f t="shared" si="4"/>
        <v>78.08</v>
      </c>
      <c r="AB6" s="33">
        <f t="shared" si="4"/>
        <v>76.14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1028.95</v>
      </c>
      <c r="BF6" s="33">
        <f t="shared" ref="BF6:BN6" si="7">IF(BF7="",NA(),BF7)</f>
        <v>951.75</v>
      </c>
      <c r="BG6" s="33">
        <f t="shared" si="7"/>
        <v>887.46</v>
      </c>
      <c r="BH6" s="33">
        <f t="shared" si="7"/>
        <v>818.54</v>
      </c>
      <c r="BI6" s="33">
        <f t="shared" si="7"/>
        <v>875.7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34.19</v>
      </c>
      <c r="BQ6" s="33">
        <f t="shared" ref="BQ6:BY6" si="8">IF(BQ7="",NA(),BQ7)</f>
        <v>44.77</v>
      </c>
      <c r="BR6" s="33">
        <f t="shared" si="8"/>
        <v>52.18</v>
      </c>
      <c r="BS6" s="33">
        <f t="shared" si="8"/>
        <v>54.41</v>
      </c>
      <c r="BT6" s="33">
        <f t="shared" si="8"/>
        <v>56.62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475.54</v>
      </c>
      <c r="CB6" s="33">
        <f t="shared" ref="CB6:CJ6" si="9">IF(CB7="",NA(),CB7)</f>
        <v>364.74</v>
      </c>
      <c r="CC6" s="33">
        <f t="shared" si="9"/>
        <v>316.13</v>
      </c>
      <c r="CD6" s="33">
        <f t="shared" si="9"/>
        <v>316.01</v>
      </c>
      <c r="CE6" s="33">
        <f t="shared" si="9"/>
        <v>305.42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34.119999999999997</v>
      </c>
      <c r="CM6" s="33">
        <f t="shared" ref="CM6:CU6" si="10">IF(CM7="",NA(),CM7)</f>
        <v>34.119999999999997</v>
      </c>
      <c r="CN6" s="33">
        <f t="shared" si="10"/>
        <v>34.119999999999997</v>
      </c>
      <c r="CO6" s="33">
        <f t="shared" si="10"/>
        <v>34.119999999999997</v>
      </c>
      <c r="CP6" s="33">
        <f t="shared" si="10"/>
        <v>32.94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204528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3.03</v>
      </c>
      <c r="P7" s="36">
        <v>100</v>
      </c>
      <c r="Q7" s="36">
        <v>3130</v>
      </c>
      <c r="R7" s="36">
        <v>4893</v>
      </c>
      <c r="S7" s="36">
        <v>99.47</v>
      </c>
      <c r="T7" s="36">
        <v>49.19</v>
      </c>
      <c r="U7" s="36">
        <v>147</v>
      </c>
      <c r="V7" s="36">
        <v>1.1399999999999999</v>
      </c>
      <c r="W7" s="36">
        <v>128.94999999999999</v>
      </c>
      <c r="X7" s="36">
        <v>75.52</v>
      </c>
      <c r="Y7" s="36">
        <v>78.66</v>
      </c>
      <c r="Z7" s="36">
        <v>78.97</v>
      </c>
      <c r="AA7" s="36">
        <v>78.08</v>
      </c>
      <c r="AB7" s="36">
        <v>76.14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1028.95</v>
      </c>
      <c r="BF7" s="36">
        <v>951.75</v>
      </c>
      <c r="BG7" s="36">
        <v>887.46</v>
      </c>
      <c r="BH7" s="36">
        <v>818.54</v>
      </c>
      <c r="BI7" s="36">
        <v>875.7</v>
      </c>
      <c r="BJ7" s="36">
        <v>844.96</v>
      </c>
      <c r="BK7" s="36">
        <v>862.78</v>
      </c>
      <c r="BL7" s="36">
        <v>803.29</v>
      </c>
      <c r="BM7" s="36">
        <v>701.33</v>
      </c>
      <c r="BN7" s="36">
        <v>663.76</v>
      </c>
      <c r="BO7" s="36">
        <v>623.71</v>
      </c>
      <c r="BP7" s="36">
        <v>34.19</v>
      </c>
      <c r="BQ7" s="36">
        <v>44.77</v>
      </c>
      <c r="BR7" s="36">
        <v>52.18</v>
      </c>
      <c r="BS7" s="36">
        <v>54.41</v>
      </c>
      <c r="BT7" s="36">
        <v>56.62</v>
      </c>
      <c r="BU7" s="36">
        <v>51.86</v>
      </c>
      <c r="BV7" s="36">
        <v>54.55</v>
      </c>
      <c r="BW7" s="36">
        <v>56.63</v>
      </c>
      <c r="BX7" s="36">
        <v>53.48</v>
      </c>
      <c r="BY7" s="36">
        <v>53.76</v>
      </c>
      <c r="BZ7" s="36">
        <v>51.88</v>
      </c>
      <c r="CA7" s="36">
        <v>475.54</v>
      </c>
      <c r="CB7" s="36">
        <v>364.74</v>
      </c>
      <c r="CC7" s="36">
        <v>316.13</v>
      </c>
      <c r="CD7" s="36">
        <v>316.01</v>
      </c>
      <c r="CE7" s="36">
        <v>305.42</v>
      </c>
      <c r="CF7" s="36">
        <v>297.51</v>
      </c>
      <c r="CG7" s="36">
        <v>275.64999999999998</v>
      </c>
      <c r="CH7" s="36">
        <v>272.66000000000003</v>
      </c>
      <c r="CI7" s="36">
        <v>277.29000000000002</v>
      </c>
      <c r="CJ7" s="36">
        <v>275.25</v>
      </c>
      <c r="CK7" s="36">
        <v>295.51</v>
      </c>
      <c r="CL7" s="36">
        <v>34.119999999999997</v>
      </c>
      <c r="CM7" s="36">
        <v>34.119999999999997</v>
      </c>
      <c r="CN7" s="36">
        <v>34.119999999999997</v>
      </c>
      <c r="CO7" s="36">
        <v>34.119999999999997</v>
      </c>
      <c r="CP7" s="36">
        <v>32.94</v>
      </c>
      <c r="CQ7" s="36">
        <v>55.42</v>
      </c>
      <c r="CR7" s="36">
        <v>58.58</v>
      </c>
      <c r="CS7" s="36">
        <v>58.82</v>
      </c>
      <c r="CT7" s="36">
        <v>52.52</v>
      </c>
      <c r="CU7" s="36">
        <v>54.14</v>
      </c>
      <c r="CV7" s="36">
        <v>51.98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74.290000000000006</v>
      </c>
      <c r="DC7" s="36">
        <v>72.31</v>
      </c>
      <c r="DD7" s="36">
        <v>71.760000000000005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矢原 恵子</cp:lastModifiedBy>
  <cp:lastPrinted>2017-02-14T05:33:44Z</cp:lastPrinted>
  <dcterms:created xsi:type="dcterms:W3CDTF">2017-02-08T03:26:03Z</dcterms:created>
  <dcterms:modified xsi:type="dcterms:W3CDTF">2017-02-14T05:33:57Z</dcterms:modified>
  <cp:category/>
</cp:coreProperties>
</file>