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AQ10" i="4"/>
  <c r="B10" i="4"/>
  <c r="JQ8" i="4"/>
  <c r="HX8" i="4"/>
  <c r="DU8" i="4"/>
  <c r="CF8" i="4"/>
  <c r="AQ8" i="4"/>
  <c r="B8" i="4"/>
  <c r="MA51" i="4" l="1"/>
  <c r="MI76" i="4"/>
  <c r="HJ51" i="4"/>
  <c r="MA30" i="4"/>
  <c r="BZ76" i="4"/>
  <c r="IT76" i="4"/>
  <c r="CS51" i="4"/>
  <c r="HJ30" i="4"/>
  <c r="CS30" i="4"/>
  <c r="C11" i="5"/>
  <c r="D11" i="5"/>
  <c r="E11" i="5"/>
  <c r="B11" i="5"/>
  <c r="BK76" i="4" l="1"/>
  <c r="LH51" i="4"/>
  <c r="GQ30" i="4"/>
  <c r="LT76" i="4"/>
  <c r="GQ51" i="4"/>
  <c r="LH30" i="4"/>
  <c r="IE76" i="4"/>
  <c r="BZ51" i="4"/>
  <c r="BZ30" i="4"/>
  <c r="BG30" i="4"/>
  <c r="LE76" i="4"/>
  <c r="FX51" i="4"/>
  <c r="FX30" i="4"/>
  <c r="AV76" i="4"/>
  <c r="KO51" i="4"/>
  <c r="KO30" i="4"/>
  <c r="BG51" i="4"/>
  <c r="HP76" i="4"/>
  <c r="HA76" i="4"/>
  <c r="AN51" i="4"/>
  <c r="FE30" i="4"/>
  <c r="AN30" i="4"/>
  <c r="AG76" i="4"/>
  <c r="JV30" i="4"/>
  <c r="JV51" i="4"/>
  <c r="KP76" i="4"/>
  <c r="FE51" i="4"/>
  <c r="KA76" i="4"/>
  <c r="EL51" i="4"/>
  <c r="JC30" i="4"/>
  <c r="U30" i="4"/>
  <c r="JC51" i="4"/>
  <c r="GL76" i="4"/>
  <c r="U51" i="4"/>
  <c r="EL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<sst xmlns="http://schemas.openxmlformats.org/spreadsheetml/2006/main" count="286" uniqueCount="136">
  <si>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</si>
  <si>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</si>
  <si>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</si>
  <si>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</si>
  <si>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</si>
  <si>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</si>
  <si>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</si>
  <si>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</si>
  <si>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</si>
  <si>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</si>
  <si>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</si>
  <si>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</si>
  <si>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</si>
  <si>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</si>
  <si>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</si>
  <si>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</si>
  <si>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</si>
  <si>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</si>
  <si>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</si>
  <si>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</si>
  <si>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</si>
  <si>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</si>
  <si>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</si>
  <si>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</si>
  <si>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</si>
  <si>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</si>
  <si>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</si>
  <si>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</si>
  <si>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</si>
  <si>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</si>
  <si>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</si>
  <si>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</si>
  <si>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</si>
  <si>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</si>
  <si>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</si>
  <si>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</si>
  <si>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</si>
  <si>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</si>
  <si>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</si>
  <si>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</si>
  <si>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</si>
  <si>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</si>
  <si>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</si>
  <si>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</si>
  <si>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</si>
  <si>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</si>
  <si>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</si>
  <si>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</si>
  <si>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</si>
  <si>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</si>
  <si>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</si>
  <si>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</si>
  <si>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</si>
  <si>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</si>
  <si>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</si>
  <si>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</si>
  <si>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</si>
  <si>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</si>
  <si>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</si>
  <si>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</si>
  <si>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</si>
  <si>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</si>
  <si>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</si>
  <si>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</si>
  <si>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</si>
  <si>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</si>
  <si>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</si>
  <si>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</si>
  <si>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</si>
  <si>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</si>
  <si>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</si>
  <si>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</si>
  <si>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</si>
  <si>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</si>
  <si>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</si>
  <si>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</si>
  <si>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</si>
  <si>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</si>
  <si>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</si>
  <si>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</si>
  <si>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</si>
  <si>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</si>
  <si>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</si>
  <si>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</si>
  <si>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</si>
  <si>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</si>
  <si>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</si>
  <si>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</si>
  <si>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</si>
  <si>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</si>
  <si>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</si>
  <si>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</si>
  <si>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</si>
  <si>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</si>
  <si>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</si>
  <si>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</si>
  <si>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</si>
  <si>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</si>
  <si>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</si>
  <si>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</si>
  <si>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</si>
  <si>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</si>
  <si>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</si>
  <si>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</si>
  <si>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</si>
  <si>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</si>
  <si>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</si>
  <si>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</si>
  <si>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</si>
  <si>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</si>
  <si>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</si>
  <si>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</si>
  <si>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</si>
  <si>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</si>
  <si>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長野県　長野市</t>
  </si>
  <si>
    <t>長野市長野駅前立体駐車場</t>
  </si>
  <si>
    <t>法非適用</t>
  </si>
  <si>
    <t>駐車場整備事業</t>
  </si>
  <si>
    <t>-</t>
  </si>
  <si>
    <t>Ａ１Ｂ１</t>
  </si>
  <si>
    <t>該当数値なし</t>
  </si>
  <si>
    <t>都市計画駐車場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</si>
  <si>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</si>
  <si>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</si>
  <si>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</si>
  <si>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</si>
  <si>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</si>
  <si>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</si>
  <si>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</si>
  <si>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</si>
  <si>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</si>
  <si>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長野駅周辺及び市街地の交通渋滞を緩和し市民の安全円滑な交通の確保を図るため設置した駐車場であり、駐車後30分間は無料としている。運営にあたっては、長野駅前及び市街地の駐車拠点として使用者が気軽に駐車できる施設となるよう留意し維持管理に努めている。また、経費の縮減と民間のノウハウを活かしたスピーディーな対応をするため指定管理制度を用いて管理運営を行っている。今後も設備の定期的な点検、計画的な修繕等を行うことで健全な駐車場経営につなげ、安全で快適な駐車場の管理運営を図っていく。</t>
    <rPh sb="0" eb="3">
      <t>ナガノエキ</t>
    </rPh>
    <rPh sb="3" eb="5">
      <t>シュウヘン</t>
    </rPh>
    <rPh sb="5" eb="6">
      <t>オヨ</t>
    </rPh>
    <rPh sb="48" eb="50">
      <t>チュウシャ</t>
    </rPh>
    <rPh sb="50" eb="51">
      <t>ゴ</t>
    </rPh>
    <rPh sb="53" eb="54">
      <t>フン</t>
    </rPh>
    <rPh sb="54" eb="55">
      <t>カン</t>
    </rPh>
    <rPh sb="56" eb="58">
      <t>ムリョウ</t>
    </rPh>
    <phoneticPr fontId="6"/>
  </si>
  <si>
    <t>周辺の商業施設を利用する買い物客や企業など固定客が多い傾向にあり、定期や周辺の共通駐車サービス券の利用者が多い。稼働率はほぼ横ばいの90％前後で推移している。タワー式の駐車場であるため、車の出し入れに時間を要すること、高齢者などには使用を敬遠する傾向があることなどから稼働率は他の施設に比べ低くなっている。</t>
    <rPh sb="0" eb="2">
      <t>シュウヘン</t>
    </rPh>
    <rPh sb="3" eb="5">
      <t>ショウギョウ</t>
    </rPh>
    <rPh sb="5" eb="7">
      <t>シセツ</t>
    </rPh>
    <rPh sb="8" eb="10">
      <t>リヨウ</t>
    </rPh>
    <rPh sb="12" eb="13">
      <t>カ</t>
    </rPh>
    <rPh sb="14" eb="15">
      <t>モノ</t>
    </rPh>
    <rPh sb="15" eb="16">
      <t>キャク</t>
    </rPh>
    <rPh sb="17" eb="19">
      <t>キギョウ</t>
    </rPh>
    <rPh sb="21" eb="24">
      <t>コテイキャク</t>
    </rPh>
    <rPh sb="25" eb="26">
      <t>オオ</t>
    </rPh>
    <rPh sb="27" eb="29">
      <t>ケイコウ</t>
    </rPh>
    <rPh sb="33" eb="35">
      <t>テイキ</t>
    </rPh>
    <rPh sb="36" eb="38">
      <t>シュウヘン</t>
    </rPh>
    <rPh sb="39" eb="41">
      <t>キョウツウ</t>
    </rPh>
    <rPh sb="41" eb="43">
      <t>チュウシャ</t>
    </rPh>
    <rPh sb="49" eb="52">
      <t>リヨウシャ</t>
    </rPh>
    <rPh sb="53" eb="54">
      <t>オオ</t>
    </rPh>
    <rPh sb="56" eb="58">
      <t>カドウ</t>
    </rPh>
    <rPh sb="58" eb="59">
      <t>リツ</t>
    </rPh>
    <rPh sb="62" eb="63">
      <t>ヨコ</t>
    </rPh>
    <rPh sb="69" eb="71">
      <t>ゼンゴ</t>
    </rPh>
    <rPh sb="72" eb="74">
      <t>スイイ</t>
    </rPh>
    <rPh sb="82" eb="83">
      <t>シキ</t>
    </rPh>
    <rPh sb="84" eb="87">
      <t>チュウシャジョウ</t>
    </rPh>
    <rPh sb="109" eb="112">
      <t>コウレイシャ</t>
    </rPh>
    <rPh sb="116" eb="118">
      <t>シヨウ</t>
    </rPh>
    <rPh sb="119" eb="121">
      <t>ケイエン</t>
    </rPh>
    <rPh sb="123" eb="125">
      <t>ケイコウ</t>
    </rPh>
    <rPh sb="134" eb="136">
      <t>カドウ</t>
    </rPh>
    <rPh sb="136" eb="137">
      <t>リツ</t>
    </rPh>
    <rPh sb="138" eb="139">
      <t>タ</t>
    </rPh>
    <rPh sb="140" eb="142">
      <t>シセツ</t>
    </rPh>
    <rPh sb="143" eb="144">
      <t>クラ</t>
    </rPh>
    <rPh sb="145" eb="146">
      <t>ヒク</t>
    </rPh>
    <phoneticPr fontId="6"/>
  </si>
  <si>
    <t>⑧平成５年の竣工から四半世紀が経過し昇降機械、制御装置等の老朽化が著しいため計画を定め、平成28年度から10か年に及ぶ改修工事に取り組んでいる。</t>
    <rPh sb="1" eb="3">
      <t>ヘイセイ</t>
    </rPh>
    <rPh sb="4" eb="5">
      <t>ネン</t>
    </rPh>
    <rPh sb="6" eb="8">
      <t>シュンコウ</t>
    </rPh>
    <rPh sb="10" eb="12">
      <t>シハン</t>
    </rPh>
    <rPh sb="12" eb="14">
      <t>セイキ</t>
    </rPh>
    <rPh sb="15" eb="17">
      <t>ケイカ</t>
    </rPh>
    <rPh sb="18" eb="20">
      <t>ショウコウ</t>
    </rPh>
    <rPh sb="20" eb="22">
      <t>キカイ</t>
    </rPh>
    <rPh sb="23" eb="25">
      <t>セイギョ</t>
    </rPh>
    <rPh sb="25" eb="27">
      <t>ソウチ</t>
    </rPh>
    <rPh sb="27" eb="28">
      <t>トウ</t>
    </rPh>
    <rPh sb="29" eb="30">
      <t>ロウ</t>
    </rPh>
    <rPh sb="31" eb="32">
      <t>カ</t>
    </rPh>
    <rPh sb="33" eb="34">
      <t>イチジル</t>
    </rPh>
    <rPh sb="38" eb="40">
      <t>ケイカク</t>
    </rPh>
    <rPh sb="41" eb="42">
      <t>サダ</t>
    </rPh>
    <rPh sb="44" eb="46">
      <t>ヘイセイ</t>
    </rPh>
    <rPh sb="48" eb="50">
      <t>ネンド</t>
    </rPh>
    <rPh sb="52" eb="56">
      <t>ジュッカネン</t>
    </rPh>
    <rPh sb="57" eb="58">
      <t>オヨ</t>
    </rPh>
    <rPh sb="59" eb="61">
      <t>カイシュウ</t>
    </rPh>
    <rPh sb="61" eb="63">
      <t>コウジ</t>
    </rPh>
    <rPh sb="64" eb="65">
      <t>ト</t>
    </rPh>
    <rPh sb="66" eb="67">
      <t>ク</t>
    </rPh>
    <phoneticPr fontId="6"/>
  </si>
  <si>
    <t>駅から300ｍ近く離れた場所であり、駅利用者は少なく、周辺の商業施設を利用する買い物客や企業などの固定客が多い傾向にある。起債償還が平成24年度に完了し平成25年度以降は一般会計からの繰入金がない。施設の老朽化に伴い設備等の修繕費の増加が見込まれる中、収益性をいかに維持するかが課題となっている。
①収益的収支比率は、他駐車場施設の増加の影響を受け利用者が減少するとともに、施設老朽化対策として平成28年度から計画に基づく大規模改修に着手したため収支比率が低下した。
②他会計補助金比率、③駐車台数一台あたりの他会計補助金額は、起債償還済みであるため繰入金に充当していない。</t>
    <rPh sb="0" eb="1">
      <t>エキ</t>
    </rPh>
    <rPh sb="9" eb="10">
      <t>ハナ</t>
    </rPh>
    <rPh sb="12" eb="14">
      <t>バショ</t>
    </rPh>
    <rPh sb="18" eb="19">
      <t>エキ</t>
    </rPh>
    <rPh sb="19" eb="22">
      <t>リヨウシャ</t>
    </rPh>
    <rPh sb="23" eb="24">
      <t>スク</t>
    </rPh>
    <rPh sb="27" eb="29">
      <t>シュウヘン</t>
    </rPh>
    <rPh sb="30" eb="32">
      <t>ショウギョウ</t>
    </rPh>
    <rPh sb="32" eb="34">
      <t>シセツ</t>
    </rPh>
    <rPh sb="35" eb="37">
      <t>リヨウ</t>
    </rPh>
    <rPh sb="39" eb="40">
      <t>カ</t>
    </rPh>
    <rPh sb="41" eb="42">
      <t>モノ</t>
    </rPh>
    <rPh sb="42" eb="43">
      <t>キャク</t>
    </rPh>
    <rPh sb="44" eb="46">
      <t>キギョウ</t>
    </rPh>
    <rPh sb="49" eb="52">
      <t>コテイキャク</t>
    </rPh>
    <rPh sb="53" eb="54">
      <t>オオ</t>
    </rPh>
    <rPh sb="55" eb="57">
      <t>ケイコウ</t>
    </rPh>
    <rPh sb="99" eb="101">
      <t>シセツ</t>
    </rPh>
    <rPh sb="102" eb="103">
      <t>ロウ</t>
    </rPh>
    <rPh sb="103" eb="104">
      <t>ク</t>
    </rPh>
    <rPh sb="104" eb="105">
      <t>カ</t>
    </rPh>
    <rPh sb="106" eb="107">
      <t>トモナ</t>
    </rPh>
    <rPh sb="108" eb="110">
      <t>セツビ</t>
    </rPh>
    <rPh sb="110" eb="111">
      <t>トウ</t>
    </rPh>
    <rPh sb="112" eb="114">
      <t>シュウゼン</t>
    </rPh>
    <rPh sb="114" eb="115">
      <t>ヒ</t>
    </rPh>
    <rPh sb="116" eb="118">
      <t>ゾウカ</t>
    </rPh>
    <rPh sb="119" eb="121">
      <t>ミコ</t>
    </rPh>
    <rPh sb="124" eb="125">
      <t>ナカ</t>
    </rPh>
    <rPh sb="126" eb="129">
      <t>シュウエキセイ</t>
    </rPh>
    <rPh sb="133" eb="135">
      <t>イジ</t>
    </rPh>
    <rPh sb="139" eb="141">
      <t>カダイ</t>
    </rPh>
    <rPh sb="150" eb="153">
      <t>シュウエキテキ</t>
    </rPh>
    <rPh sb="153" eb="155">
      <t>シュウシ</t>
    </rPh>
    <rPh sb="155" eb="157">
      <t>ヒリツ</t>
    </rPh>
    <rPh sb="159" eb="160">
      <t>タ</t>
    </rPh>
    <rPh sb="160" eb="163">
      <t>チュウシャジョウ</t>
    </rPh>
    <rPh sb="163" eb="165">
      <t>シセツ</t>
    </rPh>
    <rPh sb="166" eb="168">
      <t>ゾウカ</t>
    </rPh>
    <rPh sb="169" eb="171">
      <t>エイキョウ</t>
    </rPh>
    <rPh sb="172" eb="173">
      <t>ウ</t>
    </rPh>
    <rPh sb="174" eb="177">
      <t>リヨウシャ</t>
    </rPh>
    <rPh sb="178" eb="180">
      <t>ゲンショウ</t>
    </rPh>
    <rPh sb="187" eb="189">
      <t>シセツ</t>
    </rPh>
    <rPh sb="189" eb="190">
      <t>ロウ</t>
    </rPh>
    <rPh sb="190" eb="191">
      <t>ク</t>
    </rPh>
    <rPh sb="191" eb="192">
      <t>カ</t>
    </rPh>
    <rPh sb="192" eb="194">
      <t>タイサク</t>
    </rPh>
    <rPh sb="197" eb="199">
      <t>ヘイセイ</t>
    </rPh>
    <rPh sb="201" eb="203">
      <t>ネンド</t>
    </rPh>
    <rPh sb="205" eb="207">
      <t>ケイカク</t>
    </rPh>
    <rPh sb="208" eb="209">
      <t>モト</t>
    </rPh>
    <rPh sb="211" eb="214">
      <t>ダイキボ</t>
    </rPh>
    <rPh sb="214" eb="216">
      <t>カイシュウ</t>
    </rPh>
    <rPh sb="217" eb="219">
      <t>チャクシュ</t>
    </rPh>
    <rPh sb="223" eb="225">
      <t>シュウシ</t>
    </rPh>
    <rPh sb="235" eb="236">
      <t>タ</t>
    </rPh>
    <rPh sb="236" eb="238">
      <t>カイケイ</t>
    </rPh>
    <rPh sb="238" eb="241">
      <t>ホジョキン</t>
    </rPh>
    <rPh sb="241" eb="243">
      <t>ヒリツ</t>
    </rPh>
    <rPh sb="245" eb="247">
      <t>チュウシャ</t>
    </rPh>
    <rPh sb="247" eb="249">
      <t>ダイスウ</t>
    </rPh>
    <rPh sb="249" eb="251">
      <t>イチダイ</t>
    </rPh>
    <rPh sb="255" eb="256">
      <t>タ</t>
    </rPh>
    <rPh sb="256" eb="258">
      <t>カイケイ</t>
    </rPh>
    <rPh sb="258" eb="260">
      <t>ホジョ</t>
    </rPh>
    <rPh sb="260" eb="262">
      <t>キンガク</t>
    </rPh>
    <rPh sb="264" eb="266">
      <t>キサイ</t>
    </rPh>
    <rPh sb="266" eb="268">
      <t>ショウカン</t>
    </rPh>
    <rPh sb="268" eb="269">
      <t>ズ</t>
    </rPh>
    <rPh sb="275" eb="277">
      <t>クリイレ</t>
    </rPh>
    <rPh sb="277" eb="278">
      <t>キン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</si>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</sst>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76.5</c:v>
                </c:pt>
                <c:pt idx="1">
                  <c:v>86</c:v>
                </c:pt>
                <c:pt idx="2">
                  <c:v>108.3</c:v>
                </c:pt>
                <c:pt idx="3">
                  <c:v>105.6</c:v>
                </c:pt>
                <c:pt idx="4">
                  <c:v>72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9629312"/>
        <c:axId val="1196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9629312"/>
        <c:axId val="119631232"/>
      </c:lineChart>
      <c:dateAx>
        <c:axId val="119629312"/>
        <c:scaling>
          <c:orientation val="minMax"/>
        </c:scaling>
        <c:delete val="1"/>
        <c:axPos val="b"/>
        <c:numFmt formatCode="ge" sourceLinked="1"/>
        <c:majorTickMark val="none"/>
        <c:minorTickMark val="none"/>
        <c:tickLblPos val="none"/>
        <c:crossAx val="119631232"/>
        <c:crosses val="autoZero"/>
        <c:auto val="1"/>
        <c:lblOffset val="100"/>
        <c:baseTimeUnit val="years"/>
      </c:dateAx>
      <c:valAx>
        <c:axId val="1196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0510336"/>
        <c:axId val="1205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0510336"/>
        <c:axId val="120516608"/>
      </c:lineChart>
      <c:dateAx>
        <c:axId val="120510336"/>
        <c:scaling>
          <c:orientation val="minMax"/>
        </c:scaling>
        <c:delete val="1"/>
        <c:axPos val="b"/>
        <c:numFmt formatCode="ge" sourceLinked="1"/>
        <c:majorTickMark val="none"/>
        <c:minorTickMark val="none"/>
        <c:tickLblPos val="none"/>
        <c:crossAx val="120516608"/>
        <c:crosses val="autoZero"/>
        <c:auto val="1"/>
        <c:lblOffset val="100"/>
        <c:baseTimeUnit val="years"/>
      </c:dateAx>
      <c:valAx>
        <c:axId val="12051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0542720"/>
        <c:axId val="1205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0542720"/>
        <c:axId val="120544640"/>
      </c:lineChart>
      <c:dateAx>
        <c:axId val="120542720"/>
        <c:scaling>
          <c:orientation val="minMax"/>
        </c:scaling>
        <c:delete val="1"/>
        <c:axPos val="b"/>
        <c:numFmt formatCode="ge" sourceLinked="1"/>
        <c:majorTickMark val="none"/>
        <c:minorTickMark val="none"/>
        <c:tickLblPos val="none"/>
        <c:crossAx val="120544640"/>
        <c:crosses val="autoZero"/>
        <c:auto val="1"/>
        <c:lblOffset val="100"/>
        <c:baseTimeUnit val="years"/>
      </c:dateAx>
      <c:valAx>
        <c:axId val="12054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4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2696832"/>
        <c:axId val="1226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2696832"/>
        <c:axId val="122698752"/>
      </c:lineChart>
      <c:dateAx>
        <c:axId val="122696832"/>
        <c:scaling>
          <c:orientation val="minMax"/>
        </c:scaling>
        <c:delete val="1"/>
        <c:axPos val="b"/>
        <c:numFmt formatCode="ge" sourceLinked="1"/>
        <c:majorTickMark val="none"/>
        <c:minorTickMark val="none"/>
        <c:tickLblPos val="none"/>
        <c:crossAx val="122698752"/>
        <c:crosses val="autoZero"/>
        <c:auto val="1"/>
        <c:lblOffset val="100"/>
        <c:baseTimeUnit val="years"/>
      </c:dateAx>
      <c:valAx>
        <c:axId val="12269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9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2735232"/>
        <c:axId val="122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2735232"/>
        <c:axId val="122753792"/>
      </c:lineChart>
      <c:dateAx>
        <c:axId val="122735232"/>
        <c:scaling>
          <c:orientation val="minMax"/>
        </c:scaling>
        <c:delete val="1"/>
        <c:axPos val="b"/>
        <c:numFmt formatCode="ge" sourceLinked="1"/>
        <c:majorTickMark val="none"/>
        <c:minorTickMark val="none"/>
        <c:tickLblPos val="none"/>
        <c:crossAx val="122753792"/>
        <c:crosses val="autoZero"/>
        <c:auto val="1"/>
        <c:lblOffset val="100"/>
        <c:baseTimeUnit val="years"/>
      </c:dateAx>
      <c:valAx>
        <c:axId val="12275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3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494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2792192"/>
        <c:axId val="122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2792192"/>
        <c:axId val="122794368"/>
      </c:lineChart>
      <c:dateAx>
        <c:axId val="122792192"/>
        <c:scaling>
          <c:orientation val="minMax"/>
        </c:scaling>
        <c:delete val="1"/>
        <c:axPos val="b"/>
        <c:numFmt formatCode="ge" sourceLinked="1"/>
        <c:majorTickMark val="none"/>
        <c:minorTickMark val="none"/>
        <c:tickLblPos val="none"/>
        <c:crossAx val="122794368"/>
        <c:crosses val="autoZero"/>
        <c:auto val="1"/>
        <c:lblOffset val="100"/>
        <c:baseTimeUnit val="years"/>
      </c:dateAx>
      <c:valAx>
        <c:axId val="12279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87</c:v>
                </c:pt>
                <c:pt idx="1">
                  <c:v>89.2</c:v>
                </c:pt>
                <c:pt idx="2">
                  <c:v>108.1</c:v>
                </c:pt>
                <c:pt idx="3">
                  <c:v>100.5</c:v>
                </c:pt>
                <c:pt idx="4">
                  <c:v>91.9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2835328"/>
        <c:axId val="1228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2835328"/>
        <c:axId val="122837248"/>
      </c:lineChart>
      <c:dateAx>
        <c:axId val="122835328"/>
        <c:scaling>
          <c:orientation val="minMax"/>
        </c:scaling>
        <c:delete val="1"/>
        <c:axPos val="b"/>
        <c:numFmt formatCode="ge" sourceLinked="1"/>
        <c:majorTickMark val="none"/>
        <c:minorTickMark val="none"/>
        <c:tickLblPos val="none"/>
        <c:crossAx val="122837248"/>
        <c:crosses val="autoZero"/>
        <c:auto val="1"/>
        <c:lblOffset val="100"/>
        <c:baseTimeUnit val="years"/>
      </c:dateAx>
      <c:valAx>
        <c:axId val="12283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94.2</c:v>
                </c:pt>
                <c:pt idx="1">
                  <c:v>82.8</c:v>
                </c:pt>
                <c:pt idx="2">
                  <c:v>94.3</c:v>
                </c:pt>
                <c:pt idx="3">
                  <c:v>95.4</c:v>
                </c:pt>
                <c:pt idx="4">
                  <c:v>92.9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2883456"/>
        <c:axId val="122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2883456"/>
        <c:axId val="122893824"/>
      </c:lineChart>
      <c:dateAx>
        <c:axId val="122883456"/>
        <c:scaling>
          <c:orientation val="minMax"/>
        </c:scaling>
        <c:delete val="1"/>
        <c:axPos val="b"/>
        <c:numFmt formatCode="ge" sourceLinked="1"/>
        <c:majorTickMark val="none"/>
        <c:minorTickMark val="none"/>
        <c:tickLblPos val="none"/>
        <c:crossAx val="122893824"/>
        <c:crosses val="autoZero"/>
        <c:auto val="1"/>
        <c:lblOffset val="100"/>
        <c:baseTimeUnit val="years"/>
      </c:dateAx>
      <c:valAx>
        <c:axId val="12289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-16811</c:v>
                </c:pt>
                <c:pt idx="1">
                  <c:v>-4303</c:v>
                </c:pt>
                <c:pt idx="2">
                  <c:v>2619</c:v>
                </c:pt>
                <c:pt idx="3">
                  <c:v>1755</c:v>
                </c:pt>
                <c:pt idx="4">
                  <c:v>-12068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2935936"/>
        <c:axId val="1229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2935936"/>
        <c:axId val="122938112"/>
      </c:lineChart>
      <c:dateAx>
        <c:axId val="122935936"/>
        <c:scaling>
          <c:orientation val="minMax"/>
        </c:scaling>
        <c:delete val="1"/>
        <c:axPos val="b"/>
        <c:numFmt formatCode="ge" sourceLinked="1"/>
        <c:majorTickMark val="none"/>
        <c:minorTickMark val="none"/>
        <c:tickLblPos val="none"/>
        <c:crossAx val="122938112"/>
        <c:crosses val="autoZero"/>
        <c:auto val="1"/>
        <c:lblOffset val="100"/>
        <c:baseTimeUnit val="years"/>
      </c:dateAx>
      <c:valAx>
        <c:axId val="12293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9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長野県長野市　長野市長野駅前立体駐車場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2775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185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76.5</v>
      </c>
      <c r="V31" s="117"/>
      <c r="W31" s="117"/>
      <c r="X31" s="117"/>
      <c r="Y31" s="117"/>
      <c r="Z31" s="117"/>
      <c r="AA31" s="117"/>
      <c r="AB31" s="117"/>
      <c r="AC31" s="117"/>
      <c r="AD31" s="117"/>
      <c r="AE31" s="117"/>
      <c r="AF31" s="117"/>
      <c r="AG31" s="117"/>
      <c r="AH31" s="117"/>
      <c r="AI31" s="117"/>
      <c r="AJ31" s="117"/>
      <c r="AK31" s="117"/>
      <c r="AL31" s="117"/>
      <c r="AM31" s="117"/>
      <c r="AN31" s="117">
        <f>データ!Z7</f>
        <v>86</v>
      </c>
      <c r="AO31" s="117"/>
      <c r="AP31" s="117"/>
      <c r="AQ31" s="117"/>
      <c r="AR31" s="117"/>
      <c r="AS31" s="117"/>
      <c r="AT31" s="117"/>
      <c r="AU31" s="117"/>
      <c r="AV31" s="117"/>
      <c r="AW31" s="117"/>
      <c r="AX31" s="117"/>
      <c r="AY31" s="117"/>
      <c r="AZ31" s="117"/>
      <c r="BA31" s="117"/>
      <c r="BB31" s="117"/>
      <c r="BC31" s="117"/>
      <c r="BD31" s="117"/>
      <c r="BE31" s="117"/>
      <c r="BF31" s="117"/>
      <c r="BG31" s="117">
        <f>データ!AA7</f>
        <v>108.3</v>
      </c>
      <c r="BH31" s="117"/>
      <c r="BI31" s="117"/>
      <c r="BJ31" s="117"/>
      <c r="BK31" s="117"/>
      <c r="BL31" s="117"/>
      <c r="BM31" s="117"/>
      <c r="BN31" s="117"/>
      <c r="BO31" s="117"/>
      <c r="BP31" s="117"/>
      <c r="BQ31" s="117"/>
      <c r="BR31" s="117"/>
      <c r="BS31" s="117"/>
      <c r="BT31" s="117"/>
      <c r="BU31" s="117"/>
      <c r="BV31" s="117"/>
      <c r="BW31" s="117"/>
      <c r="BX31" s="117"/>
      <c r="BY31" s="117"/>
      <c r="BZ31" s="117">
        <f>データ!AB7</f>
        <v>105.6</v>
      </c>
      <c r="CA31" s="117"/>
      <c r="CB31" s="117"/>
      <c r="CC31" s="117"/>
      <c r="CD31" s="117"/>
      <c r="CE31" s="117"/>
      <c r="CF31" s="117"/>
      <c r="CG31" s="117"/>
      <c r="CH31" s="117"/>
      <c r="CI31" s="117"/>
      <c r="CJ31" s="117"/>
      <c r="CK31" s="117"/>
      <c r="CL31" s="117"/>
      <c r="CM31" s="117"/>
      <c r="CN31" s="117"/>
      <c r="CO31" s="117"/>
      <c r="CP31" s="117"/>
      <c r="CQ31" s="117"/>
      <c r="CR31" s="117"/>
      <c r="CS31" s="117">
        <f>データ!AC7</f>
        <v>72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40.6</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87</v>
      </c>
      <c r="JD31" s="119"/>
      <c r="JE31" s="119"/>
      <c r="JF31" s="119"/>
      <c r="JG31" s="119"/>
      <c r="JH31" s="119"/>
      <c r="JI31" s="119"/>
      <c r="JJ31" s="119"/>
      <c r="JK31" s="119"/>
      <c r="JL31" s="119"/>
      <c r="JM31" s="119"/>
      <c r="JN31" s="119"/>
      <c r="JO31" s="119"/>
      <c r="JP31" s="119"/>
      <c r="JQ31" s="119"/>
      <c r="JR31" s="119"/>
      <c r="JS31" s="119"/>
      <c r="JT31" s="119"/>
      <c r="JU31" s="120"/>
      <c r="JV31" s="118">
        <f>データ!DL7</f>
        <v>89.2</v>
      </c>
      <c r="JW31" s="119"/>
      <c r="JX31" s="119"/>
      <c r="JY31" s="119"/>
      <c r="JZ31" s="119"/>
      <c r="KA31" s="119"/>
      <c r="KB31" s="119"/>
      <c r="KC31" s="119"/>
      <c r="KD31" s="119"/>
      <c r="KE31" s="119"/>
      <c r="KF31" s="119"/>
      <c r="KG31" s="119"/>
      <c r="KH31" s="119"/>
      <c r="KI31" s="119"/>
      <c r="KJ31" s="119"/>
      <c r="KK31" s="119"/>
      <c r="KL31" s="119"/>
      <c r="KM31" s="119"/>
      <c r="KN31" s="120"/>
      <c r="KO31" s="118">
        <f>データ!DM7</f>
        <v>108.1</v>
      </c>
      <c r="KP31" s="119"/>
      <c r="KQ31" s="119"/>
      <c r="KR31" s="119"/>
      <c r="KS31" s="119"/>
      <c r="KT31" s="119"/>
      <c r="KU31" s="119"/>
      <c r="KV31" s="119"/>
      <c r="KW31" s="119"/>
      <c r="KX31" s="119"/>
      <c r="KY31" s="119"/>
      <c r="KZ31" s="119"/>
      <c r="LA31" s="119"/>
      <c r="LB31" s="119"/>
      <c r="LC31" s="119"/>
      <c r="LD31" s="119"/>
      <c r="LE31" s="119"/>
      <c r="LF31" s="119"/>
      <c r="LG31" s="120"/>
      <c r="LH31" s="118">
        <f>データ!DN7</f>
        <v>100.5</v>
      </c>
      <c r="LI31" s="119"/>
      <c r="LJ31" s="119"/>
      <c r="LK31" s="119"/>
      <c r="LL31" s="119"/>
      <c r="LM31" s="119"/>
      <c r="LN31" s="119"/>
      <c r="LO31" s="119"/>
      <c r="LP31" s="119"/>
      <c r="LQ31" s="119"/>
      <c r="LR31" s="119"/>
      <c r="LS31" s="119"/>
      <c r="LT31" s="119"/>
      <c r="LU31" s="119"/>
      <c r="LV31" s="119"/>
      <c r="LW31" s="119"/>
      <c r="LX31" s="119"/>
      <c r="LY31" s="119"/>
      <c r="LZ31" s="120"/>
      <c r="MA31" s="118">
        <f>データ!DO7</f>
        <v>91.9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494</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94.2</v>
      </c>
      <c r="EM52" s="117"/>
      <c r="EN52" s="117"/>
      <c r="EO52" s="117"/>
      <c r="EP52" s="117"/>
      <c r="EQ52" s="117"/>
      <c r="ER52" s="117"/>
      <c r="ES52" s="117"/>
      <c r="ET52" s="117"/>
      <c r="EU52" s="117"/>
      <c r="EV52" s="117"/>
      <c r="EW52" s="117"/>
      <c r="EX52" s="117"/>
      <c r="EY52" s="117"/>
      <c r="EZ52" s="117"/>
      <c r="FA52" s="117"/>
      <c r="FB52" s="117"/>
      <c r="FC52" s="117"/>
      <c r="FD52" s="117"/>
      <c r="FE52" s="117">
        <f>データ!BG7</f>
        <v>82.8</v>
      </c>
      <c r="FF52" s="117"/>
      <c r="FG52" s="117"/>
      <c r="FH52" s="117"/>
      <c r="FI52" s="117"/>
      <c r="FJ52" s="117"/>
      <c r="FK52" s="117"/>
      <c r="FL52" s="117"/>
      <c r="FM52" s="117"/>
      <c r="FN52" s="117"/>
      <c r="FO52" s="117"/>
      <c r="FP52" s="117"/>
      <c r="FQ52" s="117"/>
      <c r="FR52" s="117"/>
      <c r="FS52" s="117"/>
      <c r="FT52" s="117"/>
      <c r="FU52" s="117"/>
      <c r="FV52" s="117"/>
      <c r="FW52" s="117"/>
      <c r="FX52" s="117">
        <f>データ!BH7</f>
        <v>94.3</v>
      </c>
      <c r="FY52" s="117"/>
      <c r="FZ52" s="117"/>
      <c r="GA52" s="117"/>
      <c r="GB52" s="117"/>
      <c r="GC52" s="117"/>
      <c r="GD52" s="117"/>
      <c r="GE52" s="117"/>
      <c r="GF52" s="117"/>
      <c r="GG52" s="117"/>
      <c r="GH52" s="117"/>
      <c r="GI52" s="117"/>
      <c r="GJ52" s="117"/>
      <c r="GK52" s="117"/>
      <c r="GL52" s="117"/>
      <c r="GM52" s="117"/>
      <c r="GN52" s="117"/>
      <c r="GO52" s="117"/>
      <c r="GP52" s="117"/>
      <c r="GQ52" s="117">
        <f>データ!BI7</f>
        <v>95.4</v>
      </c>
      <c r="GR52" s="117"/>
      <c r="GS52" s="117"/>
      <c r="GT52" s="117"/>
      <c r="GU52" s="117"/>
      <c r="GV52" s="117"/>
      <c r="GW52" s="117"/>
      <c r="GX52" s="117"/>
      <c r="GY52" s="117"/>
      <c r="GZ52" s="117"/>
      <c r="HA52" s="117"/>
      <c r="HB52" s="117"/>
      <c r="HC52" s="117"/>
      <c r="HD52" s="117"/>
      <c r="HE52" s="117"/>
      <c r="HF52" s="117"/>
      <c r="HG52" s="117"/>
      <c r="HH52" s="117"/>
      <c r="HI52" s="117"/>
      <c r="HJ52" s="117">
        <f>データ!BJ7</f>
        <v>92.9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-16811</v>
      </c>
      <c r="JD52" s="125"/>
      <c r="JE52" s="125"/>
      <c r="JF52" s="125"/>
      <c r="JG52" s="125"/>
      <c r="JH52" s="125"/>
      <c r="JI52" s="125"/>
      <c r="JJ52" s="125"/>
      <c r="JK52" s="125"/>
      <c r="JL52" s="125"/>
      <c r="JM52" s="125"/>
      <c r="JN52" s="125"/>
      <c r="JO52" s="125"/>
      <c r="JP52" s="125"/>
      <c r="JQ52" s="125"/>
      <c r="JR52" s="125"/>
      <c r="JS52" s="125"/>
      <c r="JT52" s="125"/>
      <c r="JU52" s="125"/>
      <c r="JV52" s="125">
        <f>データ!BR7</f>
        <v>-4303</v>
      </c>
      <c r="JW52" s="125"/>
      <c r="JX52" s="125"/>
      <c r="JY52" s="125"/>
      <c r="JZ52" s="125"/>
      <c r="KA52" s="125"/>
      <c r="KB52" s="125"/>
      <c r="KC52" s="125"/>
      <c r="KD52" s="125"/>
      <c r="KE52" s="125"/>
      <c r="KF52" s="125"/>
      <c r="KG52" s="125"/>
      <c r="KH52" s="125"/>
      <c r="KI52" s="125"/>
      <c r="KJ52" s="125"/>
      <c r="KK52" s="125"/>
      <c r="KL52" s="125"/>
      <c r="KM52" s="125"/>
      <c r="KN52" s="125"/>
      <c r="KO52" s="125">
        <f>データ!BS7</f>
        <v>2619</v>
      </c>
      <c r="KP52" s="125"/>
      <c r="KQ52" s="125"/>
      <c r="KR52" s="125"/>
      <c r="KS52" s="125"/>
      <c r="KT52" s="125"/>
      <c r="KU52" s="125"/>
      <c r="KV52" s="125"/>
      <c r="KW52" s="125"/>
      <c r="KX52" s="125"/>
      <c r="KY52" s="125"/>
      <c r="KZ52" s="125"/>
      <c r="LA52" s="125"/>
      <c r="LB52" s="125"/>
      <c r="LC52" s="125"/>
      <c r="LD52" s="125"/>
      <c r="LE52" s="125"/>
      <c r="LF52" s="125"/>
      <c r="LG52" s="125"/>
      <c r="LH52" s="125">
        <f>データ!BT7</f>
        <v>1755</v>
      </c>
      <c r="LI52" s="125"/>
      <c r="LJ52" s="125"/>
      <c r="LK52" s="125"/>
      <c r="LL52" s="125"/>
      <c r="LM52" s="125"/>
      <c r="LN52" s="125"/>
      <c r="LO52" s="125"/>
      <c r="LP52" s="125"/>
      <c r="LQ52" s="125"/>
      <c r="LR52" s="125"/>
      <c r="LS52" s="125"/>
      <c r="LT52" s="125"/>
      <c r="LU52" s="125"/>
      <c r="LV52" s="125"/>
      <c r="LW52" s="125"/>
      <c r="LX52" s="125"/>
      <c r="LY52" s="125"/>
      <c r="LZ52" s="125"/>
      <c r="MA52" s="125">
        <f>データ!BU7</f>
        <v>-12068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202011</v>
      </c>
      <c r="D6" s="61">
        <f t="shared" si="1"/>
        <v>47</v>
      </c>
      <c r="E6" s="61">
        <f t="shared" si="1"/>
        <v>14</v>
      </c>
      <c r="F6" s="61">
        <f t="shared" si="1"/>
        <v>0</v>
      </c>
      <c r="G6" s="61">
        <f t="shared" si="1"/>
        <v>2</v>
      </c>
      <c r="H6" s="61" t="str">
        <f>SUBSTITUTE(H8,"　","")</f>
        <v>長野県長野市</v>
      </c>
      <c r="I6" s="61" t="str">
        <f t="shared" si="1"/>
        <v>長野市長野駅前立体駐車場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23</v>
      </c>
      <c r="S6" s="63" t="str">
        <f t="shared" si="1"/>
        <v>駅</v>
      </c>
      <c r="T6" s="63" t="str">
        <f t="shared" si="1"/>
        <v>無</v>
      </c>
      <c r="U6" s="64">
        <f t="shared" si="1"/>
        <v>2775</v>
      </c>
      <c r="V6" s="64">
        <f t="shared" si="1"/>
        <v>185</v>
      </c>
      <c r="W6" s="64">
        <f t="shared" si="1"/>
        <v>300</v>
      </c>
      <c r="X6" s="63" t="str">
        <f t="shared" si="1"/>
        <v>代行制</v>
      </c>
      <c r="Y6" s="65">
        <f>IF(Y8="-",NA(),Y8)</f>
        <v>76.5</v>
      </c>
      <c r="Z6" s="65">
        <f t="shared" ref="Z6:AH6" si="2">IF(Z8="-",NA(),Z8)</f>
        <v>86</v>
      </c>
      <c r="AA6" s="65">
        <f t="shared" si="2"/>
        <v>108.3</v>
      </c>
      <c r="AB6" s="65">
        <f t="shared" si="2"/>
        <v>105.6</v>
      </c>
      <c r="AC6" s="65">
        <f t="shared" si="2"/>
        <v>72</v>
      </c>
      <c r="AD6" s="65">
        <f t="shared" si="2"/>
        <v>124.7</v>
      </c>
      <c r="AE6" s="65">
        <f t="shared" si="2"/>
        <v>135.6</v>
      </c>
      <c r="AF6" s="65">
        <f t="shared" si="2"/>
        <v>176.5</v>
      </c>
      <c r="AG6" s="65">
        <f t="shared" si="2"/>
        <v>231.4</v>
      </c>
      <c r="AH6" s="65">
        <f t="shared" si="2"/>
        <v>151.19999999999999</v>
      </c>
      <c r="AI6" s="62" t="str">
        <f>IF(AI8="-","",IF(AI8="-","【-】","【"&amp;SUBSTITUTE(TEXT(AI8,"#,##0.0"),"-","△")&amp;"】"))</f>
        <v>【275.4】</v>
      </c>
      <c r="AJ6" s="65">
        <f>IF(AJ8="-",NA(),AJ8)</f>
        <v>40.6</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494</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94.2</v>
      </c>
      <c r="BG6" s="65">
        <f t="shared" ref="BG6:BO6" si="5">IF(BG8="-",NA(),BG8)</f>
        <v>82.8</v>
      </c>
      <c r="BH6" s="65">
        <f t="shared" si="5"/>
        <v>94.3</v>
      </c>
      <c r="BI6" s="65">
        <f t="shared" si="5"/>
        <v>95.4</v>
      </c>
      <c r="BJ6" s="65">
        <f t="shared" si="5"/>
        <v>92.9</v>
      </c>
      <c r="BK6" s="65">
        <f t="shared" si="5"/>
        <v>31.4</v>
      </c>
      <c r="BL6" s="65">
        <f t="shared" si="5"/>
        <v>34</v>
      </c>
      <c r="BM6" s="65">
        <f t="shared" si="5"/>
        <v>31.1</v>
      </c>
      <c r="BN6" s="65">
        <f t="shared" si="5"/>
        <v>31.8</v>
      </c>
      <c r="BO6" s="65">
        <f t="shared" si="5"/>
        <v>22.6</v>
      </c>
      <c r="BP6" s="62" t="str">
        <f>IF(BP8="-","",IF(BP8="-","【-】","【"&amp;SUBSTITUTE(TEXT(BP8,"#,##0.0"),"-","△")&amp;"】"))</f>
        <v>【45.2】</v>
      </c>
      <c r="BQ6" s="66">
        <f>IF(BQ8="-",NA(),BQ8)</f>
        <v>-16811</v>
      </c>
      <c r="BR6" s="66">
        <f t="shared" ref="BR6:BZ6" si="6">IF(BR8="-",NA(),BR8)</f>
        <v>-4303</v>
      </c>
      <c r="BS6" s="66">
        <f t="shared" si="6"/>
        <v>2619</v>
      </c>
      <c r="BT6" s="66">
        <f t="shared" si="6"/>
        <v>1755</v>
      </c>
      <c r="BU6" s="66">
        <f t="shared" si="6"/>
        <v>-12068</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100000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87</v>
      </c>
      <c r="DL6" s="65">
        <f t="shared" ref="DL6:DT6" si="9">IF(DL8="-",NA(),DL8)</f>
        <v>89.2</v>
      </c>
      <c r="DM6" s="65">
        <f t="shared" si="9"/>
        <v>108.1</v>
      </c>
      <c r="DN6" s="65">
        <f t="shared" si="9"/>
        <v>100.5</v>
      </c>
      <c r="DO6" s="65">
        <f t="shared" si="9"/>
        <v>91.9</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202011</v>
      </c>
      <c r="D7" s="61">
        <f t="shared" si="10"/>
        <v>47</v>
      </c>
      <c r="E7" s="61">
        <f t="shared" si="10"/>
        <v>14</v>
      </c>
      <c r="F7" s="61">
        <f t="shared" si="10"/>
        <v>0</v>
      </c>
      <c r="G7" s="61">
        <f t="shared" si="10"/>
        <v>2</v>
      </c>
      <c r="H7" s="61" t="str">
        <f t="shared" si="10"/>
        <v>長野県　長野市</v>
      </c>
      <c r="I7" s="61" t="str">
        <f t="shared" si="10"/>
        <v>長野市長野駅前立体駐車場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23</v>
      </c>
      <c r="S7" s="63" t="str">
        <f t="shared" si="10"/>
        <v>駅</v>
      </c>
      <c r="T7" s="63" t="str">
        <f t="shared" si="10"/>
        <v>無</v>
      </c>
      <c r="U7" s="64">
        <f t="shared" si="10"/>
        <v>2775</v>
      </c>
      <c r="V7" s="64">
        <f t="shared" si="10"/>
        <v>185</v>
      </c>
      <c r="W7" s="64">
        <f t="shared" si="10"/>
        <v>300</v>
      </c>
      <c r="X7" s="63" t="str">
        <f t="shared" si="10"/>
        <v>代行制</v>
      </c>
      <c r="Y7" s="65">
        <f>Y8</f>
        <v>76.5</v>
      </c>
      <c r="Z7" s="65">
        <f t="shared" ref="Z7:AH7" si="11">Z8</f>
        <v>86</v>
      </c>
      <c r="AA7" s="65">
        <f t="shared" si="11"/>
        <v>108.3</v>
      </c>
      <c r="AB7" s="65">
        <f t="shared" si="11"/>
        <v>105.6</v>
      </c>
      <c r="AC7" s="65">
        <f t="shared" si="11"/>
        <v>72</v>
      </c>
      <c r="AD7" s="65">
        <f t="shared" si="11"/>
        <v>124.7</v>
      </c>
      <c r="AE7" s="65">
        <f t="shared" si="11"/>
        <v>135.6</v>
      </c>
      <c r="AF7" s="65">
        <f t="shared" si="11"/>
        <v>176.5</v>
      </c>
      <c r="AG7" s="65">
        <f t="shared" si="11"/>
        <v>231.4</v>
      </c>
      <c r="AH7" s="65">
        <f t="shared" si="11"/>
        <v>151.19999999999999</v>
      </c>
      <c r="AI7" s="62"/>
      <c r="AJ7" s="65">
        <f>AJ8</f>
        <v>40.6</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494</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94.2</v>
      </c>
      <c r="BG7" s="65">
        <f t="shared" ref="BG7:BO7" si="14">BG8</f>
        <v>82.8</v>
      </c>
      <c r="BH7" s="65">
        <f t="shared" si="14"/>
        <v>94.3</v>
      </c>
      <c r="BI7" s="65">
        <f t="shared" si="14"/>
        <v>95.4</v>
      </c>
      <c r="BJ7" s="65">
        <f t="shared" si="14"/>
        <v>92.9</v>
      </c>
      <c r="BK7" s="65">
        <f t="shared" si="14"/>
        <v>31.4</v>
      </c>
      <c r="BL7" s="65">
        <f t="shared" si="14"/>
        <v>34</v>
      </c>
      <c r="BM7" s="65">
        <f t="shared" si="14"/>
        <v>31.1</v>
      </c>
      <c r="BN7" s="65">
        <f t="shared" si="14"/>
        <v>31.8</v>
      </c>
      <c r="BO7" s="65">
        <f t="shared" si="14"/>
        <v>22.6</v>
      </c>
      <c r="BP7" s="62"/>
      <c r="BQ7" s="66">
        <f>BQ8</f>
        <v>-16811</v>
      </c>
      <c r="BR7" s="66">
        <f t="shared" ref="BR7:BZ7" si="15">BR8</f>
        <v>-4303</v>
      </c>
      <c r="BS7" s="66">
        <f t="shared" si="15"/>
        <v>2619</v>
      </c>
      <c r="BT7" s="66">
        <f t="shared" si="15"/>
        <v>1755</v>
      </c>
      <c r="BU7" s="66">
        <f t="shared" si="15"/>
        <v>-12068</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111</v>
      </c>
      <c r="CL7" s="62"/>
      <c r="CM7" s="64">
        <f>CM8</f>
        <v>0</v>
      </c>
      <c r="CN7" s="64">
        <f>CN8</f>
        <v>100000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87</v>
      </c>
      <c r="DL7" s="65">
        <f t="shared" ref="DL7:DT7" si="17">DL8</f>
        <v>89.2</v>
      </c>
      <c r="DM7" s="65">
        <f t="shared" si="17"/>
        <v>108.1</v>
      </c>
      <c r="DN7" s="65">
        <f t="shared" si="17"/>
        <v>100.5</v>
      </c>
      <c r="DO7" s="65">
        <f t="shared" si="17"/>
        <v>91.9</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202011</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23</v>
      </c>
      <c r="S8" s="70" t="s">
        <v>123</v>
      </c>
      <c r="T8" s="70" t="s">
        <v>124</v>
      </c>
      <c r="U8" s="71">
        <v>2775</v>
      </c>
      <c r="V8" s="71">
        <v>185</v>
      </c>
      <c r="W8" s="71">
        <v>300</v>
      </c>
      <c r="X8" s="70" t="s">
        <v>125</v>
      </c>
      <c r="Y8" s="72">
        <v>76.5</v>
      </c>
      <c r="Z8" s="72">
        <v>86</v>
      </c>
      <c r="AA8" s="72">
        <v>108.3</v>
      </c>
      <c r="AB8" s="72">
        <v>105.6</v>
      </c>
      <c r="AC8" s="72">
        <v>72</v>
      </c>
      <c r="AD8" s="72">
        <v>124.7</v>
      </c>
      <c r="AE8" s="72">
        <v>135.6</v>
      </c>
      <c r="AF8" s="72">
        <v>176.5</v>
      </c>
      <c r="AG8" s="72">
        <v>231.4</v>
      </c>
      <c r="AH8" s="72">
        <v>151.19999999999999</v>
      </c>
      <c r="AI8" s="69">
        <v>275.39999999999998</v>
      </c>
      <c r="AJ8" s="72">
        <v>40.6</v>
      </c>
      <c r="AK8" s="72">
        <v>0</v>
      </c>
      <c r="AL8" s="72">
        <v>0</v>
      </c>
      <c r="AM8" s="72">
        <v>0</v>
      </c>
      <c r="AN8" s="72">
        <v>0</v>
      </c>
      <c r="AO8" s="72">
        <v>21.4</v>
      </c>
      <c r="AP8" s="72">
        <v>24.8</v>
      </c>
      <c r="AQ8" s="72">
        <v>20.3</v>
      </c>
      <c r="AR8" s="72">
        <v>20.2</v>
      </c>
      <c r="AS8" s="72">
        <v>19.8</v>
      </c>
      <c r="AT8" s="69">
        <v>13.3</v>
      </c>
      <c r="AU8" s="73">
        <v>494</v>
      </c>
      <c r="AV8" s="73">
        <v>0</v>
      </c>
      <c r="AW8" s="73">
        <v>0</v>
      </c>
      <c r="AX8" s="73">
        <v>0</v>
      </c>
      <c r="AY8" s="73">
        <v>0</v>
      </c>
      <c r="AZ8" s="73">
        <v>479</v>
      </c>
      <c r="BA8" s="73">
        <v>364</v>
      </c>
      <c r="BB8" s="73">
        <v>270</v>
      </c>
      <c r="BC8" s="73">
        <v>245</v>
      </c>
      <c r="BD8" s="73">
        <v>196</v>
      </c>
      <c r="BE8" s="73">
        <v>140</v>
      </c>
      <c r="BF8" s="72">
        <v>94.2</v>
      </c>
      <c r="BG8" s="72">
        <v>82.8</v>
      </c>
      <c r="BH8" s="72">
        <v>94.3</v>
      </c>
      <c r="BI8" s="72">
        <v>95.4</v>
      </c>
      <c r="BJ8" s="72">
        <v>92.9</v>
      </c>
      <c r="BK8" s="72">
        <v>31.4</v>
      </c>
      <c r="BL8" s="72">
        <v>34</v>
      </c>
      <c r="BM8" s="72">
        <v>31.1</v>
      </c>
      <c r="BN8" s="72">
        <v>31.8</v>
      </c>
      <c r="BO8" s="72">
        <v>22.6</v>
      </c>
      <c r="BP8" s="69">
        <v>45.2</v>
      </c>
      <c r="BQ8" s="73">
        <v>-16811</v>
      </c>
      <c r="BR8" s="73">
        <v>-4303</v>
      </c>
      <c r="BS8" s="73">
        <v>2619</v>
      </c>
      <c r="BT8" s="74">
        <v>1755</v>
      </c>
      <c r="BU8" s="74">
        <v>-12068</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100000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87</v>
      </c>
      <c r="DL8" s="72">
        <v>89.2</v>
      </c>
      <c r="DM8" s="72">
        <v>108.1</v>
      </c>
      <c r="DN8" s="72">
        <v>100.5</v>
      </c>
      <c r="DO8" s="72">
        <v>91.9</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2018-03-13T10:45:02Z</cp:lastPrinted>
  <dcterms:created xsi:type="dcterms:W3CDTF">2018-02-09T01:46:38Z</dcterms:created>
  <dcterms:modified xsi:type="dcterms:W3CDTF">2018-03-23T00:14:26Z</dcterms:modified>
  <cp:category/>
</cp:coreProperties>
</file>