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717\Desktop\202207安曇野市\"/>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<sst xmlns="http://schemas.openxmlformats.org/spreadsheetml/2006/main" count="221" uniqueCount="111">
  <si>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</si>
  <si>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</si>
  <si>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</si>
  <si>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</si>
  <si>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</si>
  <si>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</si>
  <si>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</si>
  <si>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</si>
  <si>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</si>
  <si>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</si>
  <si>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</si>
  <si>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</si>
  <si>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</si>
  <si>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</si>
  <si>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</si>
  <si>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</si>
  <si>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</si>
  <si>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</si>
  <si>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</si>
  <si>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</si>
  <si>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</si>
  <si>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</si>
  <si>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</si>
  <si>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</si>
  <si>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</si>
  <si>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</si>
  <si>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</si>
  <si>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</si>
  <si>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</si>
  <si>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</si>
  <si>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</si>
  <si>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</si>
  <si>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</si>
  <si>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</si>
  <si>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</si>
  <si>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</si>
  <si>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</si>
  <si>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</si>
  <si>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</si>
  <si>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</si>
  <si>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</si>
  <si>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</si>
  <si>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</si>
  <si>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</si>
  <si>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</si>
  <si>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</si>
  <si>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</si>
  <si>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</si>
  <si>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</si>
  <si>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</si>
  <si>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</si>
  <si>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</si>
  <si>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</si>
  <si>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</si>
  <si>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</si>
  <si>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</si>
  <si>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</si>
  <si>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</si>
  <si>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</si>
  <si>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</si>
  <si>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</si>
  <si>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</si>
  <si>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</si>
  <si>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</si>
  <si>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</si>
  <si>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</si>
  <si>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</si>
  <si>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</si>
  <si>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</si>
  <si>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</si>
  <si>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</si>
  <si>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</si>
  <si>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</si>
  <si>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</si>
  <si>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</si>
  <si>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</si>
  <si>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</si>
  <si>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</si>
  <si>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</si>
  <si>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</si>
  <si>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</si>
  <si>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</si>
  <si>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</si>
  <si>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</si>
  <si>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</si>
  <si>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</si>
  <si>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</si>
  <si>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</si>
  <si>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</si>
  <si>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</si>
  <si>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</si>
  <si>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</si>
  <si>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</si>
  <si>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</si>
  <si>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</si>
  <si>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</si>
  <si>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安曇野市</t>
  </si>
  <si>
    <t>法非適用</t>
  </si>
  <si>
    <t>下水道事業</t>
  </si>
  <si>
    <t>公共下水道</t>
  </si>
  <si>
    <t>Bd2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</si>
  <si>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</si>
  <si>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</si>
  <si>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</si>
  <si>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</si>
  <si>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</si>
  <si>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</si>
  <si>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</si>
  <si>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27年度は地方公営企業法適用前年のため、打切り決算を行った。そのため費用が減少して収支比率、経費回収率が伸び、汚水処理原価が低くなり指標上経営状況が良くなった形になっている。。28年度に法適用事業となり、経営戦略を策定をした。今後は、水洗化率の向上を目指して財政計画並びに施設の更新計画に基づき健全な経営を行っていく。</t>
    <rPh sb="3" eb="5">
      <t>ネンド</t>
    </rPh>
    <rPh sb="6" eb="8">
      <t>チホウ</t>
    </rPh>
    <rPh sb="8" eb="13">
      <t>コウエイキギョウホウ</t>
    </rPh>
    <rPh sb="13" eb="15">
      <t>テキヨウ</t>
    </rPh>
    <rPh sb="15" eb="17">
      <t>ゼンネン</t>
    </rPh>
    <rPh sb="21" eb="23">
      <t>ウチキ</t>
    </rPh>
    <rPh sb="24" eb="26">
      <t>ケッサン</t>
    </rPh>
    <rPh sb="27" eb="28">
      <t>オコナ</t>
    </rPh>
    <rPh sb="35" eb="37">
      <t>ヒヨウ</t>
    </rPh>
    <rPh sb="38" eb="40">
      <t>ゲンショウ</t>
    </rPh>
    <rPh sb="42" eb="44">
      <t>シュウシ</t>
    </rPh>
    <rPh sb="44" eb="46">
      <t>ヒリツ</t>
    </rPh>
    <rPh sb="47" eb="49">
      <t>ケイヒ</t>
    </rPh>
    <rPh sb="49" eb="51">
      <t>カイシュウ</t>
    </rPh>
    <rPh sb="51" eb="52">
      <t>リツ</t>
    </rPh>
    <rPh sb="53" eb="54">
      <t>ノ</t>
    </rPh>
    <rPh sb="56" eb="58">
      <t>オスイ</t>
    </rPh>
    <rPh sb="58" eb="60">
      <t>ショリ</t>
    </rPh>
    <rPh sb="60" eb="62">
      <t>ゲンカ</t>
    </rPh>
    <rPh sb="63" eb="64">
      <t>ヒク</t>
    </rPh>
    <rPh sb="67" eb="69">
      <t>シヒョウ</t>
    </rPh>
    <rPh sb="69" eb="70">
      <t>ジョウ</t>
    </rPh>
    <rPh sb="70" eb="72">
      <t>ケイエイ</t>
    </rPh>
    <rPh sb="72" eb="74">
      <t>ジョウキョウ</t>
    </rPh>
    <rPh sb="75" eb="76">
      <t>ヨ</t>
    </rPh>
    <rPh sb="80" eb="81">
      <t>カタチ</t>
    </rPh>
    <rPh sb="103" eb="105">
      <t>ケイエイ</t>
    </rPh>
    <rPh sb="105" eb="107">
      <t>センリャク</t>
    </rPh>
    <rPh sb="108" eb="110">
      <t>サクテイ</t>
    </rPh>
    <rPh sb="118" eb="121">
      <t>スイセンカ</t>
    </rPh>
    <rPh sb="121" eb="122">
      <t>リツ</t>
    </rPh>
    <rPh sb="123" eb="125">
      <t>コウジョウ</t>
    </rPh>
    <rPh sb="126" eb="128">
      <t>メザ</t>
    </rPh>
    <rPh sb="130" eb="132">
      <t>ザイセイ</t>
    </rPh>
    <rPh sb="132" eb="134">
      <t>ケイカク</t>
    </rPh>
    <rPh sb="134" eb="135">
      <t>ナラ</t>
    </rPh>
    <rPh sb="137" eb="139">
      <t>シセツ</t>
    </rPh>
    <rPh sb="140" eb="142">
      <t>コウシン</t>
    </rPh>
    <rPh sb="142" eb="144">
      <t>ケイカク</t>
    </rPh>
    <rPh sb="148" eb="150">
      <t>ケンゼン</t>
    </rPh>
    <rPh sb="151" eb="153">
      <t>ケイエイ</t>
    </rPh>
    <rPh sb="154" eb="155">
      <t>オコナ</t>
    </rPh>
    <phoneticPr fontId="4"/>
  </si>
  <si>
    <t>　管渠については、28年の法適用時点では老朽化率等を示す指標は非常に低いため現在更新・改良・維持等を行う予定はない。ただし、平成31、32年にストックマネジメントを行い投資計画の見直しを行う。</t>
    <rPh sb="1" eb="3">
      <t>カンキョ</t>
    </rPh>
    <rPh sb="11" eb="12">
      <t>ネン</t>
    </rPh>
    <rPh sb="13" eb="14">
      <t>ホウ</t>
    </rPh>
    <rPh sb="14" eb="16">
      <t>テキヨウ</t>
    </rPh>
    <rPh sb="16" eb="18">
      <t>ジテン</t>
    </rPh>
    <rPh sb="20" eb="23">
      <t>ロウキュウカ</t>
    </rPh>
    <rPh sb="23" eb="24">
      <t>リツ</t>
    </rPh>
    <rPh sb="24" eb="25">
      <t>トウ</t>
    </rPh>
    <rPh sb="26" eb="27">
      <t>シメ</t>
    </rPh>
    <rPh sb="28" eb="30">
      <t>シヒョウ</t>
    </rPh>
    <rPh sb="31" eb="33">
      <t>ヒジョウ</t>
    </rPh>
    <rPh sb="34" eb="35">
      <t>ヒク</t>
    </rPh>
    <rPh sb="38" eb="40">
      <t>ゲンザイ</t>
    </rPh>
    <rPh sb="40" eb="42">
      <t>コウシン</t>
    </rPh>
    <rPh sb="43" eb="45">
      <t>カイリョウ</t>
    </rPh>
    <rPh sb="46" eb="48">
      <t>イジ</t>
    </rPh>
    <rPh sb="48" eb="49">
      <t>トウ</t>
    </rPh>
    <rPh sb="50" eb="51">
      <t>オコナ</t>
    </rPh>
    <rPh sb="52" eb="54">
      <t>ヨテイ</t>
    </rPh>
    <rPh sb="62" eb="64">
      <t>ヘイセイ</t>
    </rPh>
    <rPh sb="69" eb="70">
      <t>ネン</t>
    </rPh>
    <rPh sb="82" eb="83">
      <t>オコナ</t>
    </rPh>
    <rPh sb="84" eb="86">
      <t>トウシ</t>
    </rPh>
    <rPh sb="86" eb="88">
      <t>ケイカク</t>
    </rPh>
    <rPh sb="89" eb="91">
      <t>ミナオ</t>
    </rPh>
    <rPh sb="93" eb="94">
      <t>オコナ</t>
    </rPh>
    <phoneticPr fontId="4"/>
  </si>
  <si>
    <t xml:space="preserve"> 28年度より地方公営企業法を適用し経営状況の把握に努めていく。そのため29年から38年までの投資・財政計画を策定した。平成35年には企業債償還のピークを迎えるとともに、今後処理場施設等の電気設備の更新やストックマネジメント計画等の策定を予定し、流動比率が減少すると想定されるため、資本費平準化債の借入れを行い安定した経営ができるよう努めていく。</t>
    <rPh sb="3" eb="5">
      <t>ネンド</t>
    </rPh>
    <rPh sb="7" eb="9">
      <t>チホウ</t>
    </rPh>
    <rPh sb="9" eb="14">
      <t>コウエイキギョウホウ</t>
    </rPh>
    <rPh sb="15" eb="17">
      <t>テキヨウ</t>
    </rPh>
    <rPh sb="18" eb="20">
      <t>ケイエイ</t>
    </rPh>
    <rPh sb="20" eb="22">
      <t>ジョウキョウ</t>
    </rPh>
    <rPh sb="23" eb="25">
      <t>ハアク</t>
    </rPh>
    <rPh sb="26" eb="27">
      <t>ツト</t>
    </rPh>
    <rPh sb="38" eb="39">
      <t>ネン</t>
    </rPh>
    <rPh sb="60" eb="62">
      <t>ヘイセイ</t>
    </rPh>
    <rPh sb="77" eb="78">
      <t>ムカ</t>
    </rPh>
    <rPh sb="85" eb="87">
      <t>コンゴ</t>
    </rPh>
    <rPh sb="112" eb="114">
      <t>ケイカク</t>
    </rPh>
    <rPh sb="114" eb="115">
      <t>トウ</t>
    </rPh>
    <rPh sb="116" eb="118">
      <t>サクテイ</t>
    </rPh>
    <rPh sb="119" eb="121">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</si>
</sst>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1035064"/>
        <c:axId val="33061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0.04</c:v>
                </c:pt>
                <c:pt idx="2">
                  <c:v>0.06</c:v>
                </c:pt>
                <c:pt idx="3">
                  <c:v>0.04</c:v>
                </c:pt>
                <c:pt idx="4">
                  <c:v>0.38</c:v>
                </c:pt>
              </c:numCache>
            </c:numRef>
          </c:val>
          <c:smooth val="0"/>
        </c:ser>
        <c:dLbls>
          <c:showLegendKey val="0"/>
          <c:showVal val="0"/>
          <c:showCatName val="0"/>
          <c:showSerName val="0"/>
          <c:showPercent val="0"/>
          <c:showBubbleSize val="0"/>
        </c:dLbls>
        <c:marker val="1"/>
        <c:smooth val="0"/>
        <c:axId val="161035064"/>
        <c:axId val="330615056"/>
      </c:lineChart>
      <c:dateAx>
        <c:axId val="161035064"/>
        <c:scaling>
          <c:orientation val="minMax"/>
        </c:scaling>
        <c:delete val="1"/>
        <c:axPos val="b"/>
        <c:numFmt formatCode="ge" sourceLinked="1"/>
        <c:majorTickMark val="none"/>
        <c:minorTickMark val="none"/>
        <c:tickLblPos val="none"/>
        <c:crossAx val="330615056"/>
        <c:crosses val="autoZero"/>
        <c:auto val="1"/>
        <c:lblOffset val="100"/>
        <c:baseTimeUnit val="years"/>
      </c:dateAx>
      <c:valAx>
        <c:axId val="33061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035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615.03</c:v>
                </c:pt>
                <c:pt idx="1">
                  <c:v>566.77</c:v>
                </c:pt>
                <c:pt idx="2">
                  <c:v>30.65</c:v>
                </c:pt>
                <c:pt idx="3">
                  <c:v>30.65</c:v>
                </c:pt>
                <c:pt idx="4">
                  <c:v>30.95</c:v>
                </c:pt>
              </c:numCache>
            </c:numRef>
          </c:val>
        </c:ser>
        <c:dLbls>
          <c:showLegendKey val="0"/>
          <c:showVal val="0"/>
          <c:showCatName val="0"/>
          <c:showSerName val="0"/>
          <c:showPercent val="0"/>
          <c:showBubbleSize val="0"/>
        </c:dLbls>
        <c:gapWidth val="150"/>
        <c:axId val="331749408"/>
        <c:axId val="33174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63.88</c:v>
                </c:pt>
                <c:pt idx="1">
                  <c:v>65.31</c:v>
                </c:pt>
                <c:pt idx="2">
                  <c:v>62.09</c:v>
                </c:pt>
                <c:pt idx="3">
                  <c:v>62.23</c:v>
                </c:pt>
                <c:pt idx="4">
                  <c:v>60</c:v>
                </c:pt>
              </c:numCache>
            </c:numRef>
          </c:val>
          <c:smooth val="0"/>
        </c:ser>
        <c:dLbls>
          <c:showLegendKey val="0"/>
          <c:showVal val="0"/>
          <c:showCatName val="0"/>
          <c:showSerName val="0"/>
          <c:showPercent val="0"/>
          <c:showBubbleSize val="0"/>
        </c:dLbls>
        <c:marker val="1"/>
        <c:smooth val="0"/>
        <c:axId val="331749408"/>
        <c:axId val="331743920"/>
      </c:lineChart>
      <c:dateAx>
        <c:axId val="331749408"/>
        <c:scaling>
          <c:orientation val="minMax"/>
        </c:scaling>
        <c:delete val="1"/>
        <c:axPos val="b"/>
        <c:numFmt formatCode="ge" sourceLinked="1"/>
        <c:majorTickMark val="none"/>
        <c:minorTickMark val="none"/>
        <c:tickLblPos val="none"/>
        <c:crossAx val="331743920"/>
        <c:crosses val="autoZero"/>
        <c:auto val="1"/>
        <c:lblOffset val="100"/>
        <c:baseTimeUnit val="years"/>
      </c:dateAx>
      <c:valAx>
        <c:axId val="33174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74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91.24</c:v>
                </c:pt>
                <c:pt idx="1">
                  <c:v>93.06</c:v>
                </c:pt>
                <c:pt idx="2">
                  <c:v>89.24</c:v>
                </c:pt>
                <c:pt idx="3">
                  <c:v>81.66</c:v>
                </c:pt>
                <c:pt idx="4">
                  <c:v>82.69</c:v>
                </c:pt>
              </c:numCache>
            </c:numRef>
          </c:val>
        </c:ser>
        <c:dLbls>
          <c:showLegendKey val="0"/>
          <c:showVal val="0"/>
          <c:showCatName val="0"/>
          <c:showSerName val="0"/>
          <c:showPercent val="0"/>
          <c:showBubbleSize val="0"/>
        </c:dLbls>
        <c:gapWidth val="150"/>
        <c:axId val="331745880"/>
        <c:axId val="331746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86.62</c:v>
                </c:pt>
                <c:pt idx="1">
                  <c:v>87.07</c:v>
                </c:pt>
                <c:pt idx="2">
                  <c:v>86.88</c:v>
                </c:pt>
                <c:pt idx="3">
                  <c:v>86.56</c:v>
                </c:pt>
                <c:pt idx="4">
                  <c:v>86.78</c:v>
                </c:pt>
              </c:numCache>
            </c:numRef>
          </c:val>
          <c:smooth val="0"/>
        </c:ser>
        <c:dLbls>
          <c:showLegendKey val="0"/>
          <c:showVal val="0"/>
          <c:showCatName val="0"/>
          <c:showSerName val="0"/>
          <c:showPercent val="0"/>
          <c:showBubbleSize val="0"/>
        </c:dLbls>
        <c:marker val="1"/>
        <c:smooth val="0"/>
        <c:axId val="331745880"/>
        <c:axId val="331746664"/>
      </c:lineChart>
      <c:dateAx>
        <c:axId val="331745880"/>
        <c:scaling>
          <c:orientation val="minMax"/>
        </c:scaling>
        <c:delete val="1"/>
        <c:axPos val="b"/>
        <c:numFmt formatCode="ge" sourceLinked="1"/>
        <c:majorTickMark val="none"/>
        <c:minorTickMark val="none"/>
        <c:tickLblPos val="none"/>
        <c:crossAx val="331746664"/>
        <c:crosses val="autoZero"/>
        <c:auto val="1"/>
        <c:lblOffset val="100"/>
        <c:baseTimeUnit val="years"/>
      </c:dateAx>
      <c:valAx>
        <c:axId val="331746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745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85.02</c:v>
                </c:pt>
                <c:pt idx="1">
                  <c:v>86.32</c:v>
                </c:pt>
                <c:pt idx="2">
                  <c:v>87.28</c:v>
                </c:pt>
                <c:pt idx="3">
                  <c:v>90.13</c:v>
                </c:pt>
                <c:pt idx="4">
                  <c:v>96.12</c:v>
                </c:pt>
              </c:numCache>
            </c:numRef>
          </c:val>
        </c:ser>
        <c:dLbls>
          <c:showLegendKey val="0"/>
          <c:showVal val="0"/>
          <c:showCatName val="0"/>
          <c:showSerName val="0"/>
          <c:showPercent val="0"/>
          <c:showBubbleSize val="0"/>
        </c:dLbls>
        <c:gapWidth val="150"/>
        <c:axId val="331043768"/>
        <c:axId val="329484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1043768"/>
        <c:axId val="329484376"/>
      </c:lineChart>
      <c:dateAx>
        <c:axId val="331043768"/>
        <c:scaling>
          <c:orientation val="minMax"/>
        </c:scaling>
        <c:delete val="1"/>
        <c:axPos val="b"/>
        <c:numFmt formatCode="ge" sourceLinked="1"/>
        <c:majorTickMark val="none"/>
        <c:minorTickMark val="none"/>
        <c:tickLblPos val="none"/>
        <c:crossAx val="329484376"/>
        <c:crosses val="autoZero"/>
        <c:auto val="1"/>
        <c:lblOffset val="100"/>
        <c:baseTimeUnit val="years"/>
      </c:dateAx>
      <c:valAx>
        <c:axId val="329484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043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9482416"/>
        <c:axId val="32948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9482416"/>
        <c:axId val="329484768"/>
      </c:lineChart>
      <c:dateAx>
        <c:axId val="329482416"/>
        <c:scaling>
          <c:orientation val="minMax"/>
        </c:scaling>
        <c:delete val="1"/>
        <c:axPos val="b"/>
        <c:numFmt formatCode="ge" sourceLinked="1"/>
        <c:majorTickMark val="none"/>
        <c:minorTickMark val="none"/>
        <c:tickLblPos val="none"/>
        <c:crossAx val="329484768"/>
        <c:crosses val="autoZero"/>
        <c:auto val="1"/>
        <c:lblOffset val="100"/>
        <c:baseTimeUnit val="years"/>
      </c:dateAx>
      <c:valAx>
        <c:axId val="32948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48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1574608"/>
        <c:axId val="331572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1574608"/>
        <c:axId val="331572648"/>
      </c:lineChart>
      <c:dateAx>
        <c:axId val="331574608"/>
        <c:scaling>
          <c:orientation val="minMax"/>
        </c:scaling>
        <c:delete val="1"/>
        <c:axPos val="b"/>
        <c:numFmt formatCode="ge" sourceLinked="1"/>
        <c:majorTickMark val="none"/>
        <c:minorTickMark val="none"/>
        <c:tickLblPos val="none"/>
        <c:crossAx val="331572648"/>
        <c:crosses val="autoZero"/>
        <c:auto val="1"/>
        <c:lblOffset val="100"/>
        <c:baseTimeUnit val="years"/>
      </c:dateAx>
      <c:valAx>
        <c:axId val="331572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57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1577352"/>
        <c:axId val="331579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1577352"/>
        <c:axId val="331579704"/>
      </c:lineChart>
      <c:dateAx>
        <c:axId val="331577352"/>
        <c:scaling>
          <c:orientation val="minMax"/>
        </c:scaling>
        <c:delete val="1"/>
        <c:axPos val="b"/>
        <c:numFmt formatCode="ge" sourceLinked="1"/>
        <c:majorTickMark val="none"/>
        <c:minorTickMark val="none"/>
        <c:tickLblPos val="none"/>
        <c:crossAx val="331579704"/>
        <c:crosses val="autoZero"/>
        <c:auto val="1"/>
        <c:lblOffset val="100"/>
        <c:baseTimeUnit val="years"/>
      </c:dateAx>
      <c:valAx>
        <c:axId val="331579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577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1573040"/>
        <c:axId val="33157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1573040"/>
        <c:axId val="331576176"/>
      </c:lineChart>
      <c:dateAx>
        <c:axId val="331573040"/>
        <c:scaling>
          <c:orientation val="minMax"/>
        </c:scaling>
        <c:delete val="1"/>
        <c:axPos val="b"/>
        <c:numFmt formatCode="ge" sourceLinked="1"/>
        <c:majorTickMark val="none"/>
        <c:minorTickMark val="none"/>
        <c:tickLblPos val="none"/>
        <c:crossAx val="331576176"/>
        <c:crosses val="autoZero"/>
        <c:auto val="1"/>
        <c:lblOffset val="100"/>
        <c:baseTimeUnit val="years"/>
      </c:dateAx>
      <c:valAx>
        <c:axId val="33157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57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1417.84</c:v>
                </c:pt>
                <c:pt idx="1">
                  <c:v>1239.45</c:v>
                </c:pt>
                <c:pt idx="2">
                  <c:v>1017.78</c:v>
                </c:pt>
                <c:pt idx="3">
                  <c:v>782.18</c:v>
                </c:pt>
                <c:pt idx="4">
                  <c:v>1856.85</c:v>
                </c:pt>
              </c:numCache>
            </c:numRef>
          </c:val>
        </c:ser>
        <c:dLbls>
          <c:showLegendKey val="0"/>
          <c:showVal val="0"/>
          <c:showCatName val="0"/>
          <c:showSerName val="0"/>
          <c:showPercent val="0"/>
          <c:showBubbleSize val="0"/>
        </c:dLbls>
        <c:gapWidth val="150"/>
        <c:axId val="331576960"/>
        <c:axId val="33157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1247.2</c:v>
                </c:pt>
                <c:pt idx="1">
                  <c:v>1189.0999999999999</c:v>
                </c:pt>
                <c:pt idx="2">
                  <c:v>1115.1099999999999</c:v>
                </c:pt>
                <c:pt idx="3">
                  <c:v>1010.51</c:v>
                </c:pt>
                <c:pt idx="4">
                  <c:v>1031.56</c:v>
                </c:pt>
              </c:numCache>
            </c:numRef>
          </c:val>
          <c:smooth val="0"/>
        </c:ser>
        <c:dLbls>
          <c:showLegendKey val="0"/>
          <c:showVal val="0"/>
          <c:showCatName val="0"/>
          <c:showSerName val="0"/>
          <c:showPercent val="0"/>
          <c:showBubbleSize val="0"/>
        </c:dLbls>
        <c:marker val="1"/>
        <c:smooth val="0"/>
        <c:axId val="331576960"/>
        <c:axId val="331573824"/>
      </c:lineChart>
      <c:dateAx>
        <c:axId val="331576960"/>
        <c:scaling>
          <c:orientation val="minMax"/>
        </c:scaling>
        <c:delete val="1"/>
        <c:axPos val="b"/>
        <c:numFmt formatCode="ge" sourceLinked="1"/>
        <c:majorTickMark val="none"/>
        <c:minorTickMark val="none"/>
        <c:tickLblPos val="none"/>
        <c:crossAx val="331573824"/>
        <c:crosses val="autoZero"/>
        <c:auto val="1"/>
        <c:lblOffset val="100"/>
        <c:baseTimeUnit val="years"/>
      </c:dateAx>
      <c:valAx>
        <c:axId val="33157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57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76.22</c:v>
                </c:pt>
                <c:pt idx="1">
                  <c:v>76.66</c:v>
                </c:pt>
                <c:pt idx="2">
                  <c:v>79.27</c:v>
                </c:pt>
                <c:pt idx="3">
                  <c:v>83.41</c:v>
                </c:pt>
                <c:pt idx="4">
                  <c:v>98.98</c:v>
                </c:pt>
              </c:numCache>
            </c:numRef>
          </c:val>
        </c:ser>
        <c:dLbls>
          <c:showLegendKey val="0"/>
          <c:showVal val="0"/>
          <c:showCatName val="0"/>
          <c:showSerName val="0"/>
          <c:showPercent val="0"/>
          <c:showBubbleSize val="0"/>
        </c:dLbls>
        <c:gapWidth val="150"/>
        <c:axId val="331743136"/>
        <c:axId val="33174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77.489999999999995</c:v>
                </c:pt>
                <c:pt idx="1">
                  <c:v>78.78</c:v>
                </c:pt>
                <c:pt idx="2">
                  <c:v>79.540000000000006</c:v>
                </c:pt>
                <c:pt idx="3">
                  <c:v>83</c:v>
                </c:pt>
                <c:pt idx="4">
                  <c:v>84.32</c:v>
                </c:pt>
              </c:numCache>
            </c:numRef>
          </c:val>
          <c:smooth val="0"/>
        </c:ser>
        <c:dLbls>
          <c:showLegendKey val="0"/>
          <c:showVal val="0"/>
          <c:showCatName val="0"/>
          <c:showSerName val="0"/>
          <c:showPercent val="0"/>
          <c:showBubbleSize val="0"/>
        </c:dLbls>
        <c:marker val="1"/>
        <c:smooth val="0"/>
        <c:axId val="331743136"/>
        <c:axId val="331746272"/>
      </c:lineChart>
      <c:dateAx>
        <c:axId val="331743136"/>
        <c:scaling>
          <c:orientation val="minMax"/>
        </c:scaling>
        <c:delete val="1"/>
        <c:axPos val="b"/>
        <c:numFmt formatCode="ge" sourceLinked="1"/>
        <c:majorTickMark val="none"/>
        <c:minorTickMark val="none"/>
        <c:tickLblPos val="none"/>
        <c:crossAx val="331746272"/>
        <c:crosses val="autoZero"/>
        <c:auto val="1"/>
        <c:lblOffset val="100"/>
        <c:baseTimeUnit val="years"/>
      </c:dateAx>
      <c:valAx>
        <c:axId val="33174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74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265.18</c:v>
                </c:pt>
                <c:pt idx="1">
                  <c:v>264.08</c:v>
                </c:pt>
                <c:pt idx="2">
                  <c:v>255.49</c:v>
                </c:pt>
                <c:pt idx="3">
                  <c:v>247.91</c:v>
                </c:pt>
                <c:pt idx="4">
                  <c:v>208.77</c:v>
                </c:pt>
              </c:numCache>
            </c:numRef>
          </c:val>
        </c:ser>
        <c:dLbls>
          <c:showLegendKey val="0"/>
          <c:showVal val="0"/>
          <c:showCatName val="0"/>
          <c:showSerName val="0"/>
          <c:showPercent val="0"/>
          <c:showBubbleSize val="0"/>
        </c:dLbls>
        <c:gapWidth val="150"/>
        <c:axId val="331749016"/>
        <c:axId val="33174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201.25</c:v>
                </c:pt>
                <c:pt idx="1">
                  <c:v>199.32</c:v>
                </c:pt>
                <c:pt idx="2">
                  <c:v>199.36</c:v>
                </c:pt>
                <c:pt idx="3">
                  <c:v>193.74</c:v>
                </c:pt>
                <c:pt idx="4">
                  <c:v>188.12</c:v>
                </c:pt>
              </c:numCache>
            </c:numRef>
          </c:val>
          <c:smooth val="0"/>
        </c:ser>
        <c:dLbls>
          <c:showLegendKey val="0"/>
          <c:showVal val="0"/>
          <c:showCatName val="0"/>
          <c:showSerName val="0"/>
          <c:showPercent val="0"/>
          <c:showBubbleSize val="0"/>
        </c:dLbls>
        <c:marker val="1"/>
        <c:smooth val="0"/>
        <c:axId val="331749016"/>
        <c:axId val="331745488"/>
      </c:lineChart>
      <c:dateAx>
        <c:axId val="331749016"/>
        <c:scaling>
          <c:orientation val="minMax"/>
        </c:scaling>
        <c:delete val="1"/>
        <c:axPos val="b"/>
        <c:numFmt formatCode="ge" sourceLinked="1"/>
        <c:majorTickMark val="none"/>
        <c:minorTickMark val="none"/>
        <c:tickLblPos val="none"/>
        <c:crossAx val="331745488"/>
        <c:crosses val="autoZero"/>
        <c:auto val="1"/>
        <c:lblOffset val="100"/>
        <c:baseTimeUnit val="years"/>
      </c:dateAx>
      <c:valAx>
        <c:axId val="33174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749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V43" zoomScale="80" zoomScaleNormal="80" workbookViewId="0">
      <selection activeCell="BI63" sqref="BI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安曇野市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Bd2</v>
      </c>
      <c r="X8" s="70"/>
      <c r="Y8" s="70"/>
      <c r="Z8" s="70"/>
      <c r="AA8" s="70"/>
      <c r="AB8" s="70"/>
      <c r="AC8" s="70"/>
      <c r="AD8" s="3"/>
      <c r="AE8" s="3"/>
      <c r="AF8" s="3"/>
      <c r="AG8" s="3"/>
      <c r="AH8" s="3"/>
      <c r="AI8" s="3"/>
      <c r="AJ8" s="3"/>
      <c r="AK8" s="3"/>
      <c r="AL8" s="64">
        <f>データ!R6</f>
        <v>98514</v>
      </c>
      <c r="AM8" s="64"/>
      <c r="AN8" s="64"/>
      <c r="AO8" s="64"/>
      <c r="AP8" s="64"/>
      <c r="AQ8" s="64"/>
      <c r="AR8" s="64"/>
      <c r="AS8" s="64"/>
      <c r="AT8" s="63">
        <f>データ!S6</f>
        <v>331.78</v>
      </c>
      <c r="AU8" s="63"/>
      <c r="AV8" s="63"/>
      <c r="AW8" s="63"/>
      <c r="AX8" s="63"/>
      <c r="AY8" s="63"/>
      <c r="AZ8" s="63"/>
      <c r="BA8" s="63"/>
      <c r="BB8" s="63">
        <f>データ!T6</f>
        <v>296.93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81.22</v>
      </c>
      <c r="Q10" s="63"/>
      <c r="R10" s="63"/>
      <c r="S10" s="63"/>
      <c r="T10" s="63"/>
      <c r="U10" s="63"/>
      <c r="V10" s="63"/>
      <c r="W10" s="63">
        <f>データ!P6</f>
        <v>100</v>
      </c>
      <c r="X10" s="63"/>
      <c r="Y10" s="63"/>
      <c r="Z10" s="63"/>
      <c r="AA10" s="63"/>
      <c r="AB10" s="63"/>
      <c r="AC10" s="63"/>
      <c r="AD10" s="64">
        <f>データ!Q6</f>
        <v>3888</v>
      </c>
      <c r="AE10" s="64"/>
      <c r="AF10" s="64"/>
      <c r="AG10" s="64"/>
      <c r="AH10" s="64"/>
      <c r="AI10" s="64"/>
      <c r="AJ10" s="64"/>
      <c r="AK10" s="2"/>
      <c r="AL10" s="64">
        <f>データ!U6</f>
        <v>79805</v>
      </c>
      <c r="AM10" s="64"/>
      <c r="AN10" s="64"/>
      <c r="AO10" s="64"/>
      <c r="AP10" s="64"/>
      <c r="AQ10" s="64"/>
      <c r="AR10" s="64"/>
      <c r="AS10" s="64"/>
      <c r="AT10" s="63">
        <f>データ!V6</f>
        <v>30.87</v>
      </c>
      <c r="AU10" s="63"/>
      <c r="AV10" s="63"/>
      <c r="AW10" s="63"/>
      <c r="AX10" s="63"/>
      <c r="AY10" s="63"/>
      <c r="AZ10" s="63"/>
      <c r="BA10" s="63"/>
      <c r="BB10" s="63">
        <f>データ!W6</f>
        <v>2585.1999999999998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202207</v>
      </c>
      <c r="D6" s="31">
        <f t="shared" si="3"/>
        <v>47</v>
      </c>
      <c r="E6" s="31">
        <f t="shared" si="3"/>
        <v>17</v>
      </c>
      <c r="F6" s="31">
        <f t="shared" si="3"/>
        <v>1</v>
      </c>
      <c r="G6" s="31">
        <f t="shared" si="3"/>
        <v>0</v>
      </c>
      <c r="H6" s="31" t="str">
        <f t="shared" si="3"/>
        <v>長野県　安曇野市</v>
      </c>
      <c r="I6" s="31" t="str">
        <f t="shared" si="3"/>
        <v>法非適用</v>
      </c>
      <c r="J6" s="31" t="str">
        <f t="shared" si="3"/>
        <v>下水道事業</v>
      </c>
      <c r="K6" s="31" t="str">
        <f t="shared" si="3"/>
        <v>公共下水道</v>
      </c>
      <c r="L6" s="31" t="str">
        <f t="shared" si="3"/>
        <v>Bd2</v>
      </c>
      <c r="M6" s="32" t="str">
        <f t="shared" si="3"/>
        <v>-</v>
      </c>
      <c r="N6" s="32" t="str">
        <f t="shared" si="3"/>
        <v>該当数値なし</v>
      </c>
      <c r="O6" s="32">
        <f t="shared" si="3"/>
        <v>81.22</v>
      </c>
      <c r="P6" s="32">
        <f t="shared" si="3"/>
        <v>100</v>
      </c>
      <c r="Q6" s="32">
        <f t="shared" si="3"/>
        <v>3888</v>
      </c>
      <c r="R6" s="32">
        <f t="shared" si="3"/>
        <v>98514</v>
      </c>
      <c r="S6" s="32">
        <f t="shared" si="3"/>
        <v>331.78</v>
      </c>
      <c r="T6" s="32">
        <f t="shared" si="3"/>
        <v>296.93</v>
      </c>
      <c r="U6" s="32">
        <f t="shared" si="3"/>
        <v>79805</v>
      </c>
      <c r="V6" s="32">
        <f t="shared" si="3"/>
        <v>30.87</v>
      </c>
      <c r="W6" s="32">
        <f t="shared" si="3"/>
        <v>2585.1999999999998</v>
      </c>
      <c r="X6" s="33">
        <f>IF(X7="",NA(),X7)</f>
        <v>85.02</v>
      </c>
      <c r="Y6" s="33">
        <f t="shared" ref="Y6:AG6" si="4">IF(Y7="",NA(),Y7)</f>
        <v>86.32</v>
      </c>
      <c r="Z6" s="33">
        <f t="shared" si="4"/>
        <v>87.28</v>
      </c>
      <c r="AA6" s="33">
        <f t="shared" si="4"/>
        <v>90.13</v>
      </c>
      <c r="AB6" s="33">
        <f t="shared" si="4"/>
        <v>96.12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1417.84</v>
      </c>
      <c r="BF6" s="33">
        <f t="shared" ref="BF6:BN6" si="7">IF(BF7="",NA(),BF7)</f>
        <v>1239.45</v>
      </c>
      <c r="BG6" s="33">
        <f t="shared" si="7"/>
        <v>1017.78</v>
      </c>
      <c r="BH6" s="33">
        <f t="shared" si="7"/>
        <v>782.18</v>
      </c>
      <c r="BI6" s="33">
        <f t="shared" si="7"/>
        <v>1856.85</v>
      </c>
      <c r="BJ6" s="33">
        <f t="shared" si="7"/>
        <v>1247.2</v>
      </c>
      <c r="BK6" s="33">
        <f t="shared" si="7"/>
        <v>1189.0999999999999</v>
      </c>
      <c r="BL6" s="33">
        <f t="shared" si="7"/>
        <v>1115.1099999999999</v>
      </c>
      <c r="BM6" s="33">
        <f t="shared" si="7"/>
        <v>1010.51</v>
      </c>
      <c r="BN6" s="33">
        <f t="shared" si="7"/>
        <v>1031.56</v>
      </c>
      <c r="BO6" s="32" t="str">
        <f>IF(BO7="","",IF(BO7="-","【-】","【"&amp;SUBSTITUTE(TEXT(BO7,"#,##0.00"),"-","△")&amp;"】"))</f>
        <v>【763.62】</v>
      </c>
      <c r="BP6" s="33">
        <f>IF(BP7="",NA(),BP7)</f>
        <v>76.22</v>
      </c>
      <c r="BQ6" s="33">
        <f t="shared" ref="BQ6:BY6" si="8">IF(BQ7="",NA(),BQ7)</f>
        <v>76.66</v>
      </c>
      <c r="BR6" s="33">
        <f t="shared" si="8"/>
        <v>79.27</v>
      </c>
      <c r="BS6" s="33">
        <f t="shared" si="8"/>
        <v>83.41</v>
      </c>
      <c r="BT6" s="33">
        <f t="shared" si="8"/>
        <v>98.98</v>
      </c>
      <c r="BU6" s="33">
        <f t="shared" si="8"/>
        <v>77.489999999999995</v>
      </c>
      <c r="BV6" s="33">
        <f t="shared" si="8"/>
        <v>78.78</v>
      </c>
      <c r="BW6" s="33">
        <f t="shared" si="8"/>
        <v>79.540000000000006</v>
      </c>
      <c r="BX6" s="33">
        <f t="shared" si="8"/>
        <v>83</v>
      </c>
      <c r="BY6" s="33">
        <f t="shared" si="8"/>
        <v>84.32</v>
      </c>
      <c r="BZ6" s="32" t="str">
        <f>IF(BZ7="","",IF(BZ7="-","【-】","【"&amp;SUBSTITUTE(TEXT(BZ7,"#,##0.00"),"-","△")&amp;"】"))</f>
        <v>【98.53】</v>
      </c>
      <c r="CA6" s="33">
        <f>IF(CA7="",NA(),CA7)</f>
        <v>265.18</v>
      </c>
      <c r="CB6" s="33">
        <f t="shared" ref="CB6:CJ6" si="9">IF(CB7="",NA(),CB7)</f>
        <v>264.08</v>
      </c>
      <c r="CC6" s="33">
        <f t="shared" si="9"/>
        <v>255.49</v>
      </c>
      <c r="CD6" s="33">
        <f t="shared" si="9"/>
        <v>247.91</v>
      </c>
      <c r="CE6" s="33">
        <f t="shared" si="9"/>
        <v>208.77</v>
      </c>
      <c r="CF6" s="33">
        <f t="shared" si="9"/>
        <v>201.25</v>
      </c>
      <c r="CG6" s="33">
        <f t="shared" si="9"/>
        <v>199.32</v>
      </c>
      <c r="CH6" s="33">
        <f t="shared" si="9"/>
        <v>199.36</v>
      </c>
      <c r="CI6" s="33">
        <f t="shared" si="9"/>
        <v>193.74</v>
      </c>
      <c r="CJ6" s="33">
        <f t="shared" si="9"/>
        <v>188.12</v>
      </c>
      <c r="CK6" s="32" t="str">
        <f>IF(CK7="","",IF(CK7="-","【-】","【"&amp;SUBSTITUTE(TEXT(CK7,"#,##0.00"),"-","△")&amp;"】"))</f>
        <v>【139.70】</v>
      </c>
      <c r="CL6" s="33">
        <f>IF(CL7="",NA(),CL7)</f>
        <v>615.03</v>
      </c>
      <c r="CM6" s="33">
        <f t="shared" ref="CM6:CU6" si="10">IF(CM7="",NA(),CM7)</f>
        <v>566.77</v>
      </c>
      <c r="CN6" s="33">
        <f t="shared" si="10"/>
        <v>30.65</v>
      </c>
      <c r="CO6" s="33">
        <f t="shared" si="10"/>
        <v>30.65</v>
      </c>
      <c r="CP6" s="33">
        <f t="shared" si="10"/>
        <v>30.95</v>
      </c>
      <c r="CQ6" s="33">
        <f t="shared" si="10"/>
        <v>63.88</v>
      </c>
      <c r="CR6" s="33">
        <f t="shared" si="10"/>
        <v>65.31</v>
      </c>
      <c r="CS6" s="33">
        <f t="shared" si="10"/>
        <v>62.09</v>
      </c>
      <c r="CT6" s="33">
        <f t="shared" si="10"/>
        <v>62.23</v>
      </c>
      <c r="CU6" s="33">
        <f t="shared" si="10"/>
        <v>60</v>
      </c>
      <c r="CV6" s="32" t="str">
        <f>IF(CV7="","",IF(CV7="-","【-】","【"&amp;SUBSTITUTE(TEXT(CV7,"#,##0.00"),"-","△")&amp;"】"))</f>
        <v>【60.01】</v>
      </c>
      <c r="CW6" s="33">
        <f>IF(CW7="",NA(),CW7)</f>
        <v>91.24</v>
      </c>
      <c r="CX6" s="33">
        <f t="shared" ref="CX6:DF6" si="11">IF(CX7="",NA(),CX7)</f>
        <v>93.06</v>
      </c>
      <c r="CY6" s="33">
        <f t="shared" si="11"/>
        <v>89.24</v>
      </c>
      <c r="CZ6" s="33">
        <f t="shared" si="11"/>
        <v>81.66</v>
      </c>
      <c r="DA6" s="33">
        <f t="shared" si="11"/>
        <v>82.69</v>
      </c>
      <c r="DB6" s="33">
        <f t="shared" si="11"/>
        <v>86.62</v>
      </c>
      <c r="DC6" s="33">
        <f t="shared" si="11"/>
        <v>87.07</v>
      </c>
      <c r="DD6" s="33">
        <f t="shared" si="11"/>
        <v>86.88</v>
      </c>
      <c r="DE6" s="33">
        <f t="shared" si="11"/>
        <v>86.56</v>
      </c>
      <c r="DF6" s="33">
        <f t="shared" si="11"/>
        <v>86.78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0.04</v>
      </c>
      <c r="EK6" s="33">
        <f t="shared" si="14"/>
        <v>0.06</v>
      </c>
      <c r="EL6" s="33">
        <f t="shared" si="14"/>
        <v>0.04</v>
      </c>
      <c r="EM6" s="33">
        <f t="shared" si="14"/>
        <v>0.38</v>
      </c>
      <c r="EN6" s="32" t="str">
        <f>IF(EN7="","",IF(EN7="-","【-】","【"&amp;SUBSTITUTE(TEXT(EN7,"#,##0.00"),"-","△")&amp;"】"))</f>
        <v>【0.23】</v>
      </c>
    </row>
    <row r="7" spans="1:144" s="34" customFormat="1">
      <c r="A7" s="26"/>
      <c r="B7" s="35">
        <v>2015</v>
      </c>
      <c r="C7" s="35">
        <v>202207</v>
      </c>
      <c r="D7" s="35">
        <v>47</v>
      </c>
      <c r="E7" s="35">
        <v>17</v>
      </c>
      <c r="F7" s="35">
        <v>1</v>
      </c>
      <c r="G7" s="35">
        <v>0</v>
      </c>
      <c r="H7" s="35" t="s">
        <v>96</v>
      </c>
      <c r="I7" s="35" t="s">
        <v>97</v>
      </c>
      <c r="J7" s="35" t="s">
        <v>98</v>
      </c>
      <c r="K7" s="35" t="s">
        <v>99</v>
      </c>
      <c r="L7" s="35" t="s">
        <v>100</v>
      </c>
      <c r="M7" s="36" t="s">
        <v>101</v>
      </c>
      <c r="N7" s="36" t="s">
        <v>102</v>
      </c>
      <c r="O7" s="36">
        <v>81.22</v>
      </c>
      <c r="P7" s="36">
        <v>100</v>
      </c>
      <c r="Q7" s="36">
        <v>3888</v>
      </c>
      <c r="R7" s="36">
        <v>98514</v>
      </c>
      <c r="S7" s="36">
        <v>331.78</v>
      </c>
      <c r="T7" s="36">
        <v>296.93</v>
      </c>
      <c r="U7" s="36">
        <v>79805</v>
      </c>
      <c r="V7" s="36">
        <v>30.87</v>
      </c>
      <c r="W7" s="36">
        <v>2585.1999999999998</v>
      </c>
      <c r="X7" s="36">
        <v>85.02</v>
      </c>
      <c r="Y7" s="36">
        <v>86.32</v>
      </c>
      <c r="Z7" s="36">
        <v>87.28</v>
      </c>
      <c r="AA7" s="36">
        <v>90.13</v>
      </c>
      <c r="AB7" s="36">
        <v>96.12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1417.84</v>
      </c>
      <c r="BF7" s="36">
        <v>1239.45</v>
      </c>
      <c r="BG7" s="36">
        <v>1017.78</v>
      </c>
      <c r="BH7" s="36">
        <v>782.18</v>
      </c>
      <c r="BI7" s="36">
        <v>1856.85</v>
      </c>
      <c r="BJ7" s="36">
        <v>1247.2</v>
      </c>
      <c r="BK7" s="36">
        <v>1189.0999999999999</v>
      </c>
      <c r="BL7" s="36">
        <v>1115.1099999999999</v>
      </c>
      <c r="BM7" s="36">
        <v>1010.51</v>
      </c>
      <c r="BN7" s="36">
        <v>1031.56</v>
      </c>
      <c r="BO7" s="36">
        <v>763.62</v>
      </c>
      <c r="BP7" s="36">
        <v>76.22</v>
      </c>
      <c r="BQ7" s="36">
        <v>76.66</v>
      </c>
      <c r="BR7" s="36">
        <v>79.27</v>
      </c>
      <c r="BS7" s="36">
        <v>83.41</v>
      </c>
      <c r="BT7" s="36">
        <v>98.98</v>
      </c>
      <c r="BU7" s="36">
        <v>77.489999999999995</v>
      </c>
      <c r="BV7" s="36">
        <v>78.78</v>
      </c>
      <c r="BW7" s="36">
        <v>79.540000000000006</v>
      </c>
      <c r="BX7" s="36">
        <v>83</v>
      </c>
      <c r="BY7" s="36">
        <v>84.32</v>
      </c>
      <c r="BZ7" s="36">
        <v>98.53</v>
      </c>
      <c r="CA7" s="36">
        <v>265.18</v>
      </c>
      <c r="CB7" s="36">
        <v>264.08</v>
      </c>
      <c r="CC7" s="36">
        <v>255.49</v>
      </c>
      <c r="CD7" s="36">
        <v>247.91</v>
      </c>
      <c r="CE7" s="36">
        <v>208.77</v>
      </c>
      <c r="CF7" s="36">
        <v>201.25</v>
      </c>
      <c r="CG7" s="36">
        <v>199.32</v>
      </c>
      <c r="CH7" s="36">
        <v>199.36</v>
      </c>
      <c r="CI7" s="36">
        <v>193.74</v>
      </c>
      <c r="CJ7" s="36">
        <v>188.12</v>
      </c>
      <c r="CK7" s="36">
        <v>139.69999999999999</v>
      </c>
      <c r="CL7" s="36">
        <v>615.03</v>
      </c>
      <c r="CM7" s="36">
        <v>566.77</v>
      </c>
      <c r="CN7" s="36">
        <v>30.65</v>
      </c>
      <c r="CO7" s="36">
        <v>30.65</v>
      </c>
      <c r="CP7" s="36">
        <v>30.95</v>
      </c>
      <c r="CQ7" s="36">
        <v>63.88</v>
      </c>
      <c r="CR7" s="36">
        <v>65.31</v>
      </c>
      <c r="CS7" s="36">
        <v>62.09</v>
      </c>
      <c r="CT7" s="36">
        <v>62.23</v>
      </c>
      <c r="CU7" s="36">
        <v>60</v>
      </c>
      <c r="CV7" s="36">
        <v>60.01</v>
      </c>
      <c r="CW7" s="36">
        <v>91.24</v>
      </c>
      <c r="CX7" s="36">
        <v>93.06</v>
      </c>
      <c r="CY7" s="36">
        <v>89.24</v>
      </c>
      <c r="CZ7" s="36">
        <v>81.66</v>
      </c>
      <c r="DA7" s="36">
        <v>82.69</v>
      </c>
      <c r="DB7" s="36">
        <v>86.62</v>
      </c>
      <c r="DC7" s="36">
        <v>87.07</v>
      </c>
      <c r="DD7" s="36">
        <v>86.88</v>
      </c>
      <c r="DE7" s="36">
        <v>86.56</v>
      </c>
      <c r="DF7" s="36">
        <v>86.78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0.04</v>
      </c>
      <c r="EK7" s="36">
        <v>0.06</v>
      </c>
      <c r="EL7" s="36">
        <v>0.04</v>
      </c>
      <c r="EM7" s="36">
        <v>0.38</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2017-02-14T05:59:22Z</cp:lastPrinted>
  <dcterms:created xsi:type="dcterms:W3CDTF">2017-02-08T02:49:46Z</dcterms:created>
  <dcterms:modified xsi:type="dcterms:W3CDTF">2017-02-14T05:59:26Z</dcterms:modified>
  <cp:category/>
</cp:coreProperties>
</file>