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8990" windowHeight="639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AL8" i="4" s="1"/>
  <c r="Q6" i="5"/>
  <c r="AD10" i="4" s="1"/>
  <c r="P6" i="5"/>
  <c r="O6" i="5"/>
  <c r="N6" i="5"/>
  <c r="I10" i="4" s="1"/>
  <c r="M6" i="5"/>
  <c r="B10" i="4" s="1"/>
  <c r="L6" i="5"/>
  <c r="K6" i="5"/>
  <c r="J6" i="5"/>
  <c r="I6" i="5"/>
  <c r="B8" i="4" s="1"/>
  <c r="H6" i="5"/>
  <c r="G6" i="5"/>
  <c r="F6" i="5"/>
  <c r="E6" i="5"/>
  <c r="D6" i="5"/>
  <c r="C6" i="5"/>
  <c r="B6" i="5"/>
  <c r="E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P10" i="4"/>
  <c r="BB8" i="4"/>
  <c r="W8" i="4"/>
  <c r="P8" i="4"/>
  <c r="I8" i="4"/>
  <c r="B6" i="4"/>
  <c r="B10" i="5" l="1"/>
  <c r="F10" i="5"/>
  <c r="C10" i="5"/>
  <c r="D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<sst xmlns="http://schemas.openxmlformats.org/spreadsheetml/2006/main" count="221" uniqueCount="111">
  <si>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</si>
  <si>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</si>
  <si>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</si>
  <si>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</si>
  <si>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</si>
  <si>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</si>
  <si>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</si>
  <si>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</si>
  <si>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</si>
  <si>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</si>
  <si>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</si>
  <si>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</si>
  <si>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</si>
  <si>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</si>
  <si>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</si>
  <si>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</si>
  <si>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</si>
  <si>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</si>
  <si>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</si>
  <si>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</si>
  <si>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</si>
  <si>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</si>
  <si>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</si>
  <si>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</si>
  <si>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</si>
  <si>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</si>
  <si>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</si>
  <si>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</si>
  <si>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</si>
  <si>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</si>
  <si>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</si>
  <si>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</si>
  <si>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</si>
  <si>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</si>
  <si>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</si>
  <si>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</si>
  <si>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</si>
  <si>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</si>
  <si>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</si>
  <si>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</si>
  <si>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</si>
  <si>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</si>
  <si>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</si>
  <si>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</si>
  <si>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</si>
  <si>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</si>
  <si>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</si>
  <si>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</si>
  <si>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</si>
  <si>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</si>
  <si>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</si>
  <si>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</si>
  <si>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</si>
  <si>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</si>
  <si>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</si>
  <si>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</si>
  <si>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</si>
  <si>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</si>
  <si>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</si>
  <si>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</si>
  <si>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</si>
  <si>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</si>
  <si>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</si>
  <si>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</si>
  <si>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</si>
  <si>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</si>
  <si>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</si>
  <si>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</si>
  <si>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</si>
  <si>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</si>
  <si>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</si>
  <si>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</si>
  <si>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</si>
  <si>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</si>
  <si>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</si>
  <si>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</si>
  <si>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</si>
  <si>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</si>
  <si>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</si>
  <si>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</si>
  <si>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</si>
  <si>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</si>
  <si>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</si>
  <si>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</si>
  <si>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</si>
  <si>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</si>
  <si>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</si>
  <si>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</si>
  <si>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</si>
  <si>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</si>
  <si>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</si>
  <si>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</si>
  <si>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</si>
  <si>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</si>
  <si>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</si>
  <si>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</si>
  <si>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阿南町</t>
  </si>
  <si>
    <t>法非適用</t>
  </si>
  <si>
    <t>下水道事業</t>
  </si>
  <si>
    <t>小規模集合排水処理</t>
  </si>
  <si>
    <t>I2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</si>
  <si>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</si>
  <si>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</si>
  <si>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</si>
  <si>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</si>
  <si>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</si>
  <si>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</si>
  <si>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</si>
  <si>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供用開始から19年以上が経過し、今後処理場の劣化調査を行い、老朽化対策を検討する必要がある。
　管路については、更新の目安とする30年を経過しておらず、具体的な計画はない。
　</t>
    <rPh sb="1" eb="3">
      <t>キョウヨウ</t>
    </rPh>
    <rPh sb="3" eb="5">
      <t>カイシ</t>
    </rPh>
    <rPh sb="9" eb="10">
      <t>ネン</t>
    </rPh>
    <rPh sb="10" eb="12">
      <t>イジョウ</t>
    </rPh>
    <rPh sb="13" eb="15">
      <t>ケイカ</t>
    </rPh>
    <rPh sb="17" eb="19">
      <t>コンゴ</t>
    </rPh>
    <rPh sb="19" eb="22">
      <t>ショリジョウ</t>
    </rPh>
    <rPh sb="23" eb="25">
      <t>レッカ</t>
    </rPh>
    <rPh sb="25" eb="27">
      <t>チョウサ</t>
    </rPh>
    <rPh sb="28" eb="29">
      <t>オコナ</t>
    </rPh>
    <rPh sb="31" eb="34">
      <t>ロウキュウカ</t>
    </rPh>
    <rPh sb="34" eb="36">
      <t>タイサク</t>
    </rPh>
    <rPh sb="37" eb="39">
      <t>ケントウ</t>
    </rPh>
    <rPh sb="41" eb="43">
      <t>ヒツヨウ</t>
    </rPh>
    <rPh sb="49" eb="51">
      <t>カンロ</t>
    </rPh>
    <rPh sb="57" eb="59">
      <t>コウシン</t>
    </rPh>
    <rPh sb="60" eb="62">
      <t>メヤス</t>
    </rPh>
    <rPh sb="67" eb="68">
      <t>ネン</t>
    </rPh>
    <rPh sb="69" eb="71">
      <t>ケイカ</t>
    </rPh>
    <rPh sb="77" eb="80">
      <t>グタイテキ</t>
    </rPh>
    <rPh sb="81" eb="83">
      <t>ケイカク</t>
    </rPh>
    <phoneticPr fontId="4"/>
  </si>
  <si>
    <t>　人口減少等に伴い料金収入は伸び悩み、将来的には減少する見込みのため、適正な料金設定を検討する必要がある。
　汚水発生量の減少を見込み、全体費用を抑制するため、維持管理費の効率化により管理経費の削減を進める必要がある。
　水洗化率95%以上であるが、100%を目指し接続率向上の取り組みが必要である。少子高齢化とともに、未接続の家庭は高齢者世帯が多く、経済的負担等の理由により、伸び悩んでいる現状がある。
　地理的な制限があるため、施設の統合による効率化は不可能であり、現在の施設数（2施設）での規模で経営が続く予定。</t>
    <rPh sb="1" eb="3">
      <t>ジンコウ</t>
    </rPh>
    <rPh sb="3" eb="5">
      <t>ゲンショウ</t>
    </rPh>
    <rPh sb="68" eb="70">
      <t>ゼンタイ</t>
    </rPh>
    <rPh sb="70" eb="72">
      <t>ヒヨウ</t>
    </rPh>
    <rPh sb="73" eb="75">
      <t>ヨクセイ</t>
    </rPh>
    <rPh sb="103" eb="105">
      <t>ヒツヨウ</t>
    </rPh>
    <rPh sb="130" eb="132">
      <t>メザ</t>
    </rPh>
    <rPh sb="133" eb="135">
      <t>セツゾク</t>
    </rPh>
    <rPh sb="135" eb="136">
      <t>リツ</t>
    </rPh>
    <rPh sb="136" eb="138">
      <t>コウジョウ</t>
    </rPh>
    <rPh sb="139" eb="140">
      <t>ト</t>
    </rPh>
    <rPh sb="141" eb="142">
      <t>ク</t>
    </rPh>
    <rPh sb="144" eb="146">
      <t>ヒツヨウ</t>
    </rPh>
    <rPh sb="150" eb="152">
      <t>ショウシ</t>
    </rPh>
    <rPh sb="152" eb="155">
      <t>コウレイカ</t>
    </rPh>
    <rPh sb="160" eb="163">
      <t>ミセツゾク</t>
    </rPh>
    <rPh sb="164" eb="166">
      <t>カテイ</t>
    </rPh>
    <rPh sb="167" eb="170">
      <t>コウレイシャ</t>
    </rPh>
    <rPh sb="170" eb="172">
      <t>セタイ</t>
    </rPh>
    <rPh sb="173" eb="174">
      <t>オオ</t>
    </rPh>
    <rPh sb="176" eb="179">
      <t>ケイザイテキ</t>
    </rPh>
    <rPh sb="179" eb="181">
      <t>フタン</t>
    </rPh>
    <rPh sb="181" eb="182">
      <t>トウ</t>
    </rPh>
    <rPh sb="183" eb="185">
      <t>リユウ</t>
    </rPh>
    <rPh sb="189" eb="190">
      <t>ノ</t>
    </rPh>
    <rPh sb="191" eb="192">
      <t>ナヤ</t>
    </rPh>
    <rPh sb="196" eb="198">
      <t>ゲンジョウ</t>
    </rPh>
    <rPh sb="204" eb="207">
      <t>チリテキ</t>
    </rPh>
    <rPh sb="208" eb="210">
      <t>セイゲン</t>
    </rPh>
    <rPh sb="216" eb="218">
      <t>シセツ</t>
    </rPh>
    <rPh sb="219" eb="221">
      <t>トウゴウ</t>
    </rPh>
    <rPh sb="224" eb="227">
      <t>コウリツカ</t>
    </rPh>
    <rPh sb="228" eb="231">
      <t>フカノウ</t>
    </rPh>
    <rPh sb="235" eb="237">
      <t>ゲンザイ</t>
    </rPh>
    <rPh sb="238" eb="240">
      <t>シセツ</t>
    </rPh>
    <rPh sb="240" eb="241">
      <t>スウ</t>
    </rPh>
    <rPh sb="243" eb="245">
      <t>シセツ</t>
    </rPh>
    <rPh sb="248" eb="250">
      <t>キボ</t>
    </rPh>
    <rPh sb="251" eb="253">
      <t>ケイエイ</t>
    </rPh>
    <rPh sb="254" eb="255">
      <t>ツヅ</t>
    </rPh>
    <rPh sb="256" eb="258">
      <t>ヨテイ</t>
    </rPh>
    <phoneticPr fontId="4"/>
  </si>
  <si>
    <t>　経常収支比率が100％を割り込み、単年度収支が赤字である事を示している。また、企業債残高対事業規模比率は平均値より高く、経営規模に比べ地方債の規模が大きいことによる利払負担が収益圧迫要因となっている。　
　汚水処理原価が平均値より悪く、汚水流入量（有収水量）が少ない状況である。経費回収率は100％に満たず、維持管理に占める費用の割合が高い事を示している。
　施設利用率が平均値よりも悪く、整備した施設が現状では適切な水準の料金収入に結びついていないため、更なる水洗化率向上のため、接続推進に取り組む必要がある。
　施設効率を改善するとともに、経営のあり方（料金改定）や、今後の投資のあり方を見直す必要がある。</t>
    <rPh sb="1" eb="3">
      <t>ケイジョウ</t>
    </rPh>
    <rPh sb="3" eb="5">
      <t>シュウシ</t>
    </rPh>
    <rPh sb="5" eb="7">
      <t>ヒリツ</t>
    </rPh>
    <rPh sb="13" eb="14">
      <t>ワ</t>
    </rPh>
    <rPh sb="15" eb="16">
      <t>コ</t>
    </rPh>
    <rPh sb="18" eb="21">
      <t>タンネンド</t>
    </rPh>
    <rPh sb="21" eb="23">
      <t>シュウシ</t>
    </rPh>
    <rPh sb="29" eb="30">
      <t>コト</t>
    </rPh>
    <rPh sb="31" eb="32">
      <t>シメ</t>
    </rPh>
    <rPh sb="61" eb="63">
      <t>ケイエイ</t>
    </rPh>
    <rPh sb="63" eb="65">
      <t>キボ</t>
    </rPh>
    <rPh sb="66" eb="67">
      <t>クラ</t>
    </rPh>
    <rPh sb="68" eb="71">
      <t>チホウサイ</t>
    </rPh>
    <rPh sb="72" eb="74">
      <t>キボ</t>
    </rPh>
    <rPh sb="75" eb="76">
      <t>オオ</t>
    </rPh>
    <rPh sb="88" eb="90">
      <t>シュウエキ</t>
    </rPh>
    <rPh sb="90" eb="92">
      <t>アッパク</t>
    </rPh>
    <rPh sb="92" eb="94">
      <t>ヨウイン</t>
    </rPh>
    <rPh sb="104" eb="106">
      <t>オスイ</t>
    </rPh>
    <rPh sb="106" eb="108">
      <t>ショリ</t>
    </rPh>
    <rPh sb="108" eb="110">
      <t>ゲンカ</t>
    </rPh>
    <rPh sb="111" eb="113">
      <t>ヘイキン</t>
    </rPh>
    <rPh sb="113" eb="114">
      <t>チ</t>
    </rPh>
    <rPh sb="116" eb="117">
      <t>ワル</t>
    </rPh>
    <rPh sb="140" eb="142">
      <t>ケイヒ</t>
    </rPh>
    <rPh sb="142" eb="144">
      <t>カイシュウ</t>
    </rPh>
    <rPh sb="144" eb="145">
      <t>リツ</t>
    </rPh>
    <rPh sb="151" eb="152">
      <t>ミ</t>
    </rPh>
    <rPh sb="155" eb="157">
      <t>イジ</t>
    </rPh>
    <rPh sb="157" eb="159">
      <t>カンリ</t>
    </rPh>
    <rPh sb="160" eb="161">
      <t>シ</t>
    </rPh>
    <rPh sb="163" eb="165">
      <t>ヒヨウ</t>
    </rPh>
    <rPh sb="166" eb="168">
      <t>ワリアイ</t>
    </rPh>
    <rPh sb="169" eb="170">
      <t>タカ</t>
    </rPh>
    <rPh sb="171" eb="172">
      <t>コト</t>
    </rPh>
    <rPh sb="173" eb="174">
      <t>シメ</t>
    </rPh>
    <rPh sb="181" eb="183">
      <t>シセツ</t>
    </rPh>
    <rPh sb="183" eb="185">
      <t>リヨウ</t>
    </rPh>
    <rPh sb="185" eb="186">
      <t>リツ</t>
    </rPh>
    <rPh sb="187" eb="189">
      <t>ヘイキン</t>
    </rPh>
    <rPh sb="189" eb="190">
      <t>チ</t>
    </rPh>
    <rPh sb="193" eb="194">
      <t>ワル</t>
    </rPh>
    <rPh sb="196" eb="198">
      <t>セイビ</t>
    </rPh>
    <rPh sb="200" eb="202">
      <t>シセツ</t>
    </rPh>
    <rPh sb="203" eb="205">
      <t>ゲンジョウ</t>
    </rPh>
    <rPh sb="207" eb="209">
      <t>テキセツ</t>
    </rPh>
    <rPh sb="210" eb="212">
      <t>スイジュン</t>
    </rPh>
    <rPh sb="213" eb="215">
      <t>リョウキン</t>
    </rPh>
    <rPh sb="215" eb="217">
      <t>シュウニュウ</t>
    </rPh>
    <rPh sb="218" eb="219">
      <t>ムス</t>
    </rPh>
    <rPh sb="229" eb="230">
      <t>サラ</t>
    </rPh>
    <rPh sb="232" eb="235">
      <t>スイセンカ</t>
    </rPh>
    <rPh sb="235" eb="236">
      <t>リツ</t>
    </rPh>
    <rPh sb="236" eb="238">
      <t>コウジョウ</t>
    </rPh>
    <rPh sb="242" eb="244">
      <t>セツゾク</t>
    </rPh>
    <rPh sb="244" eb="246">
      <t>スイシン</t>
    </rPh>
    <rPh sb="259" eb="261">
      <t>シセツ</t>
    </rPh>
    <rPh sb="261" eb="263">
      <t>コウリツ</t>
    </rPh>
    <rPh sb="264" eb="266">
      <t>カイゼン</t>
    </rPh>
    <rPh sb="273" eb="275">
      <t>ケイエイ</t>
    </rPh>
    <rPh sb="278" eb="279">
      <t>カタ</t>
    </rPh>
    <rPh sb="280" eb="282">
      <t>リョウキン</t>
    </rPh>
    <rPh sb="282" eb="284">
      <t>カイテイ</t>
    </rPh>
    <rPh sb="287" eb="289">
      <t>コンゴ</t>
    </rPh>
    <rPh sb="290" eb="292">
      <t>トウシ</t>
    </rPh>
    <rPh sb="295" eb="296">
      <t>カタ</t>
    </rPh>
    <rPh sb="297" eb="299">
      <t>ミナオ</t>
    </rPh>
    <rPh sb="300" eb="3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</si>
</sst>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980544"/>
        <c:axId val="939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formatCode="#,##0.00;&quot;△&quot;#,##0.00;&quot;-&quot;">
                  <c:v>0.01</c:v>
                </c:pt>
                <c:pt idx="4">
                  <c:v>0</c:v>
                </c:pt>
              </c:numCache>
            </c:numRef>
          </c:val>
          <c:smooth val="0"/>
        </c:ser>
        <c:dLbls>
          <c:showLegendKey val="0"/>
          <c:showVal val="0"/>
          <c:showCatName val="0"/>
          <c:showSerName val="0"/>
          <c:showPercent val="0"/>
          <c:showBubbleSize val="0"/>
        </c:dLbls>
        <c:marker val="1"/>
        <c:smooth val="0"/>
        <c:axId val="93980544"/>
        <c:axId val="93999104"/>
      </c:lineChart>
      <c:dateAx>
        <c:axId val="93980544"/>
        <c:scaling>
          <c:orientation val="minMax"/>
        </c:scaling>
        <c:delete val="1"/>
        <c:axPos val="b"/>
        <c:numFmt formatCode="ge" sourceLinked="1"/>
        <c:majorTickMark val="none"/>
        <c:minorTickMark val="none"/>
        <c:tickLblPos val="none"/>
        <c:crossAx val="93999104"/>
        <c:crosses val="autoZero"/>
        <c:auto val="1"/>
        <c:lblOffset val="100"/>
        <c:baseTimeUnit val="years"/>
      </c:dateAx>
      <c:valAx>
        <c:axId val="939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0544"/>
        <c:crosses val="autoZero"/>
        <c:crossBetween val="between"/>
        <c:majorUnit val="1.0000000000000002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36.590000000000003</c:v>
                </c:pt>
                <c:pt idx="1">
                  <c:v>36.590000000000003</c:v>
                </c:pt>
                <c:pt idx="2">
                  <c:v>36.590000000000003</c:v>
                </c:pt>
                <c:pt idx="3">
                  <c:v>36.590000000000003</c:v>
                </c:pt>
                <c:pt idx="4">
                  <c:v>36.590000000000003</c:v>
                </c:pt>
              </c:numCache>
            </c:numRef>
          </c:val>
        </c:ser>
        <c:dLbls>
          <c:showLegendKey val="0"/>
          <c:showVal val="0"/>
          <c:showCatName val="0"/>
          <c:showSerName val="0"/>
          <c:showPercent val="0"/>
          <c:showBubbleSize val="0"/>
        </c:dLbls>
        <c:gapWidth val="150"/>
        <c:axId val="95627520"/>
        <c:axId val="956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45.55</c:v>
                </c:pt>
                <c:pt idx="2">
                  <c:v>35.64</c:v>
                </c:pt>
                <c:pt idx="3">
                  <c:v>37.950000000000003</c:v>
                </c:pt>
                <c:pt idx="4">
                  <c:v>34.92</c:v>
                </c:pt>
              </c:numCache>
            </c:numRef>
          </c:val>
          <c:smooth val="0"/>
        </c:ser>
        <c:dLbls>
          <c:showLegendKey val="0"/>
          <c:showVal val="0"/>
          <c:showCatName val="0"/>
          <c:showSerName val="0"/>
          <c:showPercent val="0"/>
          <c:showBubbleSize val="0"/>
        </c:dLbls>
        <c:marker val="1"/>
        <c:smooth val="0"/>
        <c:axId val="95627520"/>
        <c:axId val="95654272"/>
      </c:lineChart>
      <c:dateAx>
        <c:axId val="95627520"/>
        <c:scaling>
          <c:orientation val="minMax"/>
        </c:scaling>
        <c:delete val="1"/>
        <c:axPos val="b"/>
        <c:numFmt formatCode="ge" sourceLinked="1"/>
        <c:majorTickMark val="none"/>
        <c:minorTickMark val="none"/>
        <c:tickLblPos val="none"/>
        <c:crossAx val="95654272"/>
        <c:crosses val="autoZero"/>
        <c:auto val="1"/>
        <c:lblOffset val="100"/>
        <c:baseTimeUnit val="years"/>
      </c:dateAx>
      <c:valAx>
        <c:axId val="956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93.75</c:v>
                </c:pt>
                <c:pt idx="1">
                  <c:v>93.51</c:v>
                </c:pt>
                <c:pt idx="2">
                  <c:v>93.15</c:v>
                </c:pt>
                <c:pt idx="3">
                  <c:v>95.71</c:v>
                </c:pt>
                <c:pt idx="4">
                  <c:v>98.65</c:v>
                </c:pt>
              </c:numCache>
            </c:numRef>
          </c:val>
        </c:ser>
        <c:dLbls>
          <c:showLegendKey val="0"/>
          <c:showVal val="0"/>
          <c:showCatName val="0"/>
          <c:showSerName val="0"/>
          <c:showPercent val="0"/>
          <c:showBubbleSize val="0"/>
        </c:dLbls>
        <c:gapWidth val="150"/>
        <c:axId val="95684480"/>
        <c:axId val="956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80.91</c:v>
                </c:pt>
                <c:pt idx="2">
                  <c:v>87.19</c:v>
                </c:pt>
                <c:pt idx="3">
                  <c:v>88.2</c:v>
                </c:pt>
                <c:pt idx="4">
                  <c:v>88.64</c:v>
                </c:pt>
              </c:numCache>
            </c:numRef>
          </c:val>
          <c:smooth val="0"/>
        </c:ser>
        <c:dLbls>
          <c:showLegendKey val="0"/>
          <c:showVal val="0"/>
          <c:showCatName val="0"/>
          <c:showSerName val="0"/>
          <c:showPercent val="0"/>
          <c:showBubbleSize val="0"/>
        </c:dLbls>
        <c:marker val="1"/>
        <c:smooth val="0"/>
        <c:axId val="95684480"/>
        <c:axId val="95690752"/>
      </c:lineChart>
      <c:dateAx>
        <c:axId val="95684480"/>
        <c:scaling>
          <c:orientation val="minMax"/>
        </c:scaling>
        <c:delete val="1"/>
        <c:axPos val="b"/>
        <c:numFmt formatCode="ge" sourceLinked="1"/>
        <c:majorTickMark val="none"/>
        <c:minorTickMark val="none"/>
        <c:tickLblPos val="none"/>
        <c:crossAx val="95690752"/>
        <c:crosses val="autoZero"/>
        <c:auto val="1"/>
        <c:lblOffset val="100"/>
        <c:baseTimeUnit val="years"/>
      </c:dateAx>
      <c:valAx>
        <c:axId val="956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67.040000000000006</c:v>
                </c:pt>
                <c:pt idx="1">
                  <c:v>80.48</c:v>
                </c:pt>
                <c:pt idx="2">
                  <c:v>91.85</c:v>
                </c:pt>
                <c:pt idx="3">
                  <c:v>72.599999999999994</c:v>
                </c:pt>
                <c:pt idx="4">
                  <c:v>71.52</c:v>
                </c:pt>
              </c:numCache>
            </c:numRef>
          </c:val>
        </c:ser>
        <c:dLbls>
          <c:showLegendKey val="0"/>
          <c:showVal val="0"/>
          <c:showCatName val="0"/>
          <c:showSerName val="0"/>
          <c:showPercent val="0"/>
          <c:showBubbleSize val="0"/>
        </c:dLbls>
        <c:gapWidth val="150"/>
        <c:axId val="94029312"/>
        <c:axId val="940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29312"/>
        <c:axId val="94031232"/>
      </c:lineChart>
      <c:dateAx>
        <c:axId val="94029312"/>
        <c:scaling>
          <c:orientation val="minMax"/>
        </c:scaling>
        <c:delete val="1"/>
        <c:axPos val="b"/>
        <c:numFmt formatCode="ge" sourceLinked="1"/>
        <c:majorTickMark val="none"/>
        <c:minorTickMark val="none"/>
        <c:tickLblPos val="none"/>
        <c:crossAx val="94031232"/>
        <c:crosses val="autoZero"/>
        <c:auto val="1"/>
        <c:lblOffset val="100"/>
        <c:baseTimeUnit val="years"/>
      </c:dateAx>
      <c:valAx>
        <c:axId val="940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05056"/>
        <c:axId val="942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05056"/>
        <c:axId val="94206976"/>
      </c:lineChart>
      <c:dateAx>
        <c:axId val="94205056"/>
        <c:scaling>
          <c:orientation val="minMax"/>
        </c:scaling>
        <c:delete val="1"/>
        <c:axPos val="b"/>
        <c:numFmt formatCode="ge" sourceLinked="1"/>
        <c:majorTickMark val="none"/>
        <c:minorTickMark val="none"/>
        <c:tickLblPos val="none"/>
        <c:crossAx val="94206976"/>
        <c:crosses val="autoZero"/>
        <c:auto val="1"/>
        <c:lblOffset val="100"/>
        <c:baseTimeUnit val="years"/>
      </c:dateAx>
      <c:valAx>
        <c:axId val="942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63840"/>
        <c:axId val="953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63840"/>
        <c:axId val="95365760"/>
      </c:lineChart>
      <c:dateAx>
        <c:axId val="95363840"/>
        <c:scaling>
          <c:orientation val="minMax"/>
        </c:scaling>
        <c:delete val="1"/>
        <c:axPos val="b"/>
        <c:numFmt formatCode="ge" sourceLinked="1"/>
        <c:majorTickMark val="none"/>
        <c:minorTickMark val="none"/>
        <c:tickLblPos val="none"/>
        <c:crossAx val="95365760"/>
        <c:crosses val="autoZero"/>
        <c:auto val="1"/>
        <c:lblOffset val="100"/>
        <c:baseTimeUnit val="years"/>
      </c:dateAx>
      <c:valAx>
        <c:axId val="953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98528"/>
        <c:axId val="954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98528"/>
        <c:axId val="95404800"/>
      </c:lineChart>
      <c:dateAx>
        <c:axId val="95398528"/>
        <c:scaling>
          <c:orientation val="minMax"/>
        </c:scaling>
        <c:delete val="1"/>
        <c:axPos val="b"/>
        <c:numFmt formatCode="ge" sourceLinked="1"/>
        <c:majorTickMark val="none"/>
        <c:minorTickMark val="none"/>
        <c:tickLblPos val="none"/>
        <c:crossAx val="95404800"/>
        <c:crosses val="autoZero"/>
        <c:auto val="1"/>
        <c:lblOffset val="100"/>
        <c:baseTimeUnit val="years"/>
      </c:dateAx>
      <c:valAx>
        <c:axId val="954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39104"/>
        <c:axId val="954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39104"/>
        <c:axId val="95445376"/>
      </c:lineChart>
      <c:dateAx>
        <c:axId val="95439104"/>
        <c:scaling>
          <c:orientation val="minMax"/>
        </c:scaling>
        <c:delete val="1"/>
        <c:axPos val="b"/>
        <c:numFmt formatCode="ge" sourceLinked="1"/>
        <c:majorTickMark val="none"/>
        <c:minorTickMark val="none"/>
        <c:tickLblPos val="none"/>
        <c:crossAx val="95445376"/>
        <c:crosses val="autoZero"/>
        <c:auto val="1"/>
        <c:lblOffset val="100"/>
        <c:baseTimeUnit val="years"/>
      </c:dateAx>
      <c:valAx>
        <c:axId val="954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5159.41</c:v>
                </c:pt>
              </c:numCache>
            </c:numRef>
          </c:val>
        </c:ser>
        <c:dLbls>
          <c:showLegendKey val="0"/>
          <c:showVal val="0"/>
          <c:showCatName val="0"/>
          <c:showSerName val="0"/>
          <c:showPercent val="0"/>
          <c:showBubbleSize val="0"/>
        </c:dLbls>
        <c:gapWidth val="150"/>
        <c:axId val="95483392"/>
        <c:axId val="954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3394.76</c:v>
                </c:pt>
                <c:pt idx="2">
                  <c:v>3189.89</c:v>
                </c:pt>
                <c:pt idx="3">
                  <c:v>2585.83</c:v>
                </c:pt>
                <c:pt idx="4">
                  <c:v>2464.06</c:v>
                </c:pt>
              </c:numCache>
            </c:numRef>
          </c:val>
          <c:smooth val="0"/>
        </c:ser>
        <c:dLbls>
          <c:showLegendKey val="0"/>
          <c:showVal val="0"/>
          <c:showCatName val="0"/>
          <c:showSerName val="0"/>
          <c:showPercent val="0"/>
          <c:showBubbleSize val="0"/>
        </c:dLbls>
        <c:marker val="1"/>
        <c:smooth val="0"/>
        <c:axId val="95483392"/>
        <c:axId val="95485312"/>
      </c:lineChart>
      <c:dateAx>
        <c:axId val="95483392"/>
        <c:scaling>
          <c:orientation val="minMax"/>
        </c:scaling>
        <c:delete val="1"/>
        <c:axPos val="b"/>
        <c:numFmt formatCode="ge" sourceLinked="1"/>
        <c:majorTickMark val="none"/>
        <c:minorTickMark val="none"/>
        <c:tickLblPos val="none"/>
        <c:crossAx val="95485312"/>
        <c:crosses val="autoZero"/>
        <c:auto val="1"/>
        <c:lblOffset val="100"/>
        <c:baseTimeUnit val="years"/>
      </c:dateAx>
      <c:valAx>
        <c:axId val="954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24.53</c:v>
                </c:pt>
                <c:pt idx="1">
                  <c:v>40.08</c:v>
                </c:pt>
                <c:pt idx="2">
                  <c:v>59.96</c:v>
                </c:pt>
                <c:pt idx="3">
                  <c:v>29.74</c:v>
                </c:pt>
                <c:pt idx="4">
                  <c:v>28.52</c:v>
                </c:pt>
              </c:numCache>
            </c:numRef>
          </c:val>
        </c:ser>
        <c:dLbls>
          <c:showLegendKey val="0"/>
          <c:showVal val="0"/>
          <c:showCatName val="0"/>
          <c:showSerName val="0"/>
          <c:showPercent val="0"/>
          <c:showBubbleSize val="0"/>
        </c:dLbls>
        <c:gapWidth val="150"/>
        <c:axId val="95497600"/>
        <c:axId val="955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32.81</c:v>
                </c:pt>
                <c:pt idx="2">
                  <c:v>27.92</c:v>
                </c:pt>
                <c:pt idx="3">
                  <c:v>31.45</c:v>
                </c:pt>
                <c:pt idx="4">
                  <c:v>32.909999999999997</c:v>
                </c:pt>
              </c:numCache>
            </c:numRef>
          </c:val>
          <c:smooth val="0"/>
        </c:ser>
        <c:dLbls>
          <c:showLegendKey val="0"/>
          <c:showVal val="0"/>
          <c:showCatName val="0"/>
          <c:showSerName val="0"/>
          <c:showPercent val="0"/>
          <c:showBubbleSize val="0"/>
        </c:dLbls>
        <c:marker val="1"/>
        <c:smooth val="0"/>
        <c:axId val="95497600"/>
        <c:axId val="95524352"/>
      </c:lineChart>
      <c:dateAx>
        <c:axId val="95497600"/>
        <c:scaling>
          <c:orientation val="minMax"/>
        </c:scaling>
        <c:delete val="1"/>
        <c:axPos val="b"/>
        <c:numFmt formatCode="ge" sourceLinked="1"/>
        <c:majorTickMark val="none"/>
        <c:minorTickMark val="none"/>
        <c:tickLblPos val="none"/>
        <c:crossAx val="95524352"/>
        <c:crosses val="autoZero"/>
        <c:auto val="1"/>
        <c:lblOffset val="100"/>
        <c:baseTimeUnit val="years"/>
      </c:dateAx>
      <c:valAx>
        <c:axId val="955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796.9</c:v>
                </c:pt>
                <c:pt idx="1">
                  <c:v>487.71</c:v>
                </c:pt>
                <c:pt idx="2">
                  <c:v>325.99</c:v>
                </c:pt>
                <c:pt idx="3">
                  <c:v>657.67</c:v>
                </c:pt>
                <c:pt idx="4">
                  <c:v>685.73</c:v>
                </c:pt>
              </c:numCache>
            </c:numRef>
          </c:val>
        </c:ser>
        <c:dLbls>
          <c:showLegendKey val="0"/>
          <c:showVal val="0"/>
          <c:showCatName val="0"/>
          <c:showSerName val="0"/>
          <c:showPercent val="0"/>
          <c:showBubbleSize val="0"/>
        </c:dLbls>
        <c:gapWidth val="150"/>
        <c:axId val="95545984"/>
        <c:axId val="9561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483.69</c:v>
                </c:pt>
                <c:pt idx="2">
                  <c:v>602.87</c:v>
                </c:pt>
                <c:pt idx="3">
                  <c:v>588.54999999999995</c:v>
                </c:pt>
                <c:pt idx="4">
                  <c:v>561.54</c:v>
                </c:pt>
              </c:numCache>
            </c:numRef>
          </c:val>
          <c:smooth val="0"/>
        </c:ser>
        <c:dLbls>
          <c:showLegendKey val="0"/>
          <c:showVal val="0"/>
          <c:showCatName val="0"/>
          <c:showSerName val="0"/>
          <c:showPercent val="0"/>
          <c:showBubbleSize val="0"/>
        </c:dLbls>
        <c:marker val="1"/>
        <c:smooth val="0"/>
        <c:axId val="95545984"/>
        <c:axId val="95617792"/>
      </c:lineChart>
      <c:dateAx>
        <c:axId val="95545984"/>
        <c:scaling>
          <c:orientation val="minMax"/>
        </c:scaling>
        <c:delete val="1"/>
        <c:axPos val="b"/>
        <c:numFmt formatCode="ge" sourceLinked="1"/>
        <c:majorTickMark val="none"/>
        <c:minorTickMark val="none"/>
        <c:tickLblPos val="none"/>
        <c:crossAx val="95617792"/>
        <c:crosses val="autoZero"/>
        <c:auto val="1"/>
        <c:lblOffset val="100"/>
        <c:baseTimeUnit val="years"/>
      </c:dateAx>
      <c:valAx>
        <c:axId val="956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7"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阿南町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4990</v>
      </c>
      <c r="AM8" s="64"/>
      <c r="AN8" s="64"/>
      <c r="AO8" s="64"/>
      <c r="AP8" s="64"/>
      <c r="AQ8" s="64"/>
      <c r="AR8" s="64"/>
      <c r="AS8" s="64"/>
      <c r="AT8" s="63">
        <f>データ!S6</f>
        <v>123.07</v>
      </c>
      <c r="AU8" s="63"/>
      <c r="AV8" s="63"/>
      <c r="AW8" s="63"/>
      <c r="AX8" s="63"/>
      <c r="AY8" s="63"/>
      <c r="AZ8" s="63"/>
      <c r="BA8" s="63"/>
      <c r="BB8" s="63">
        <f>データ!T6</f>
        <v>40.549999999999997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v>
      </c>
      <c r="Q10" s="63"/>
      <c r="R10" s="63"/>
      <c r="S10" s="63"/>
      <c r="T10" s="63"/>
      <c r="U10" s="63"/>
      <c r="V10" s="63"/>
      <c r="W10" s="63">
        <f>データ!P6</f>
        <v>100</v>
      </c>
      <c r="X10" s="63"/>
      <c r="Y10" s="63"/>
      <c r="Z10" s="63"/>
      <c r="AA10" s="63"/>
      <c r="AB10" s="63"/>
      <c r="AC10" s="63"/>
      <c r="AD10" s="64">
        <f>データ!Q6</f>
        <v>3900</v>
      </c>
      <c r="AE10" s="64"/>
      <c r="AF10" s="64"/>
      <c r="AG10" s="64"/>
      <c r="AH10" s="64"/>
      <c r="AI10" s="64"/>
      <c r="AJ10" s="64"/>
      <c r="AK10" s="2"/>
      <c r="AL10" s="64">
        <f>データ!U6</f>
        <v>74</v>
      </c>
      <c r="AM10" s="64"/>
      <c r="AN10" s="64"/>
      <c r="AO10" s="64"/>
      <c r="AP10" s="64"/>
      <c r="AQ10" s="64"/>
      <c r="AR10" s="64"/>
      <c r="AS10" s="64"/>
      <c r="AT10" s="63">
        <f>データ!V6</f>
        <v>0.02</v>
      </c>
      <c r="AU10" s="63"/>
      <c r="AV10" s="63"/>
      <c r="AW10" s="63"/>
      <c r="AX10" s="63"/>
      <c r="AY10" s="63"/>
      <c r="AZ10" s="63"/>
      <c r="BA10" s="63"/>
      <c r="BB10" s="63">
        <f>データ!W6</f>
        <v>3700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204048</v>
      </c>
      <c r="D6" s="31">
        <f t="shared" si="3"/>
        <v>47</v>
      </c>
      <c r="E6" s="31">
        <f t="shared" si="3"/>
        <v>17</v>
      </c>
      <c r="F6" s="31">
        <f t="shared" si="3"/>
        <v>9</v>
      </c>
      <c r="G6" s="31">
        <f t="shared" si="3"/>
        <v>0</v>
      </c>
      <c r="H6" s="31" t="str">
        <f t="shared" si="3"/>
        <v>長野県　阿南町</v>
      </c>
      <c r="I6" s="31" t="str">
        <f t="shared" si="3"/>
        <v>法非適用</v>
      </c>
      <c r="J6" s="31" t="str">
        <f t="shared" si="3"/>
        <v>下水道事業</v>
      </c>
      <c r="K6" s="31" t="str">
        <f t="shared" si="3"/>
        <v>小規模集合排水処理</v>
      </c>
      <c r="L6" s="31" t="str">
        <f t="shared" si="3"/>
        <v>I2</v>
      </c>
      <c r="M6" s="32" t="str">
        <f t="shared" si="3"/>
        <v>-</v>
      </c>
      <c r="N6" s="32" t="str">
        <f t="shared" si="3"/>
        <v>該当数値なし</v>
      </c>
      <c r="O6" s="32">
        <f t="shared" si="3"/>
        <v>1.5</v>
      </c>
      <c r="P6" s="32">
        <f t="shared" si="3"/>
        <v>100</v>
      </c>
      <c r="Q6" s="32">
        <f t="shared" si="3"/>
        <v>3900</v>
      </c>
      <c r="R6" s="32">
        <f t="shared" si="3"/>
        <v>4990</v>
      </c>
      <c r="S6" s="32">
        <f t="shared" si="3"/>
        <v>123.07</v>
      </c>
      <c r="T6" s="32">
        <f t="shared" si="3"/>
        <v>40.549999999999997</v>
      </c>
      <c r="U6" s="32">
        <f t="shared" si="3"/>
        <v>74</v>
      </c>
      <c r="V6" s="32">
        <f t="shared" si="3"/>
        <v>0.02</v>
      </c>
      <c r="W6" s="32">
        <f t="shared" si="3"/>
        <v>3700</v>
      </c>
      <c r="X6" s="33">
        <f>IF(X7="",NA(),X7)</f>
        <v>67.040000000000006</v>
      </c>
      <c r="Y6" s="33">
        <f t="shared" ref="Y6:AG6" si="4">IF(Y7="",NA(),Y7)</f>
        <v>80.48</v>
      </c>
      <c r="Z6" s="33">
        <f t="shared" si="4"/>
        <v>91.85</v>
      </c>
      <c r="AA6" s="33">
        <f t="shared" si="4"/>
        <v>72.599999999999994</v>
      </c>
      <c r="AB6" s="33">
        <f t="shared" si="4"/>
        <v>71.52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5159.41</v>
      </c>
      <c r="BJ6" s="33">
        <f t="shared" si="7"/>
        <v>2988.96</v>
      </c>
      <c r="BK6" s="33">
        <f t="shared" si="7"/>
        <v>3394.76</v>
      </c>
      <c r="BL6" s="33">
        <f t="shared" si="7"/>
        <v>3189.89</v>
      </c>
      <c r="BM6" s="33">
        <f t="shared" si="7"/>
        <v>2585.83</v>
      </c>
      <c r="BN6" s="33">
        <f t="shared" si="7"/>
        <v>2464.06</v>
      </c>
      <c r="BO6" s="32" t="str">
        <f>IF(BO7="","",IF(BO7="-","【-】","【"&amp;SUBSTITUTE(TEXT(BO7,"#,##0.00"),"-","△")&amp;"】"))</f>
        <v>【2,685.08】</v>
      </c>
      <c r="BP6" s="33">
        <f>IF(BP7="",NA(),BP7)</f>
        <v>24.53</v>
      </c>
      <c r="BQ6" s="33">
        <f t="shared" ref="BQ6:BY6" si="8">IF(BQ7="",NA(),BQ7)</f>
        <v>40.08</v>
      </c>
      <c r="BR6" s="33">
        <f t="shared" si="8"/>
        <v>59.96</v>
      </c>
      <c r="BS6" s="33">
        <f t="shared" si="8"/>
        <v>29.74</v>
      </c>
      <c r="BT6" s="33">
        <f t="shared" si="8"/>
        <v>28.52</v>
      </c>
      <c r="BU6" s="33">
        <f t="shared" si="8"/>
        <v>26.99</v>
      </c>
      <c r="BV6" s="33">
        <f t="shared" si="8"/>
        <v>32.81</v>
      </c>
      <c r="BW6" s="33">
        <f t="shared" si="8"/>
        <v>27.92</v>
      </c>
      <c r="BX6" s="33">
        <f t="shared" si="8"/>
        <v>31.45</v>
      </c>
      <c r="BY6" s="33">
        <f t="shared" si="8"/>
        <v>32.909999999999997</v>
      </c>
      <c r="BZ6" s="32" t="str">
        <f>IF(BZ7="","",IF(BZ7="-","【-】","【"&amp;SUBSTITUTE(TEXT(BZ7,"#,##0.00"),"-","△")&amp;"】"))</f>
        <v>【30.63】</v>
      </c>
      <c r="CA6" s="33">
        <f>IF(CA7="",NA(),CA7)</f>
        <v>796.9</v>
      </c>
      <c r="CB6" s="33">
        <f t="shared" ref="CB6:CJ6" si="9">IF(CB7="",NA(),CB7)</f>
        <v>487.71</v>
      </c>
      <c r="CC6" s="33">
        <f t="shared" si="9"/>
        <v>325.99</v>
      </c>
      <c r="CD6" s="33">
        <f t="shared" si="9"/>
        <v>657.67</v>
      </c>
      <c r="CE6" s="33">
        <f t="shared" si="9"/>
        <v>685.73</v>
      </c>
      <c r="CF6" s="33">
        <f t="shared" si="9"/>
        <v>663.6</v>
      </c>
      <c r="CG6" s="33">
        <f t="shared" si="9"/>
        <v>483.69</v>
      </c>
      <c r="CH6" s="33">
        <f t="shared" si="9"/>
        <v>602.87</v>
      </c>
      <c r="CI6" s="33">
        <f t="shared" si="9"/>
        <v>588.54999999999995</v>
      </c>
      <c r="CJ6" s="33">
        <f t="shared" si="9"/>
        <v>561.54</v>
      </c>
      <c r="CK6" s="32" t="str">
        <f>IF(CK7="","",IF(CK7="-","【-】","【"&amp;SUBSTITUTE(TEXT(CK7,"#,##0.00"),"-","△")&amp;"】"))</f>
        <v>【600.63】</v>
      </c>
      <c r="CL6" s="33">
        <f>IF(CL7="",NA(),CL7)</f>
        <v>36.590000000000003</v>
      </c>
      <c r="CM6" s="33">
        <f t="shared" ref="CM6:CU6" si="10">IF(CM7="",NA(),CM7)</f>
        <v>36.590000000000003</v>
      </c>
      <c r="CN6" s="33">
        <f t="shared" si="10"/>
        <v>36.590000000000003</v>
      </c>
      <c r="CO6" s="33">
        <f t="shared" si="10"/>
        <v>36.590000000000003</v>
      </c>
      <c r="CP6" s="33">
        <f t="shared" si="10"/>
        <v>36.590000000000003</v>
      </c>
      <c r="CQ6" s="33">
        <f t="shared" si="10"/>
        <v>38.97</v>
      </c>
      <c r="CR6" s="33">
        <f t="shared" si="10"/>
        <v>45.55</v>
      </c>
      <c r="CS6" s="33">
        <f t="shared" si="10"/>
        <v>35.64</v>
      </c>
      <c r="CT6" s="33">
        <f t="shared" si="10"/>
        <v>37.950000000000003</v>
      </c>
      <c r="CU6" s="33">
        <f t="shared" si="10"/>
        <v>34.92</v>
      </c>
      <c r="CV6" s="32" t="str">
        <f>IF(CV7="","",IF(CV7="-","【-】","【"&amp;SUBSTITUTE(TEXT(CV7,"#,##0.00"),"-","△")&amp;"】"))</f>
        <v>【36.67】</v>
      </c>
      <c r="CW6" s="33">
        <f>IF(CW7="",NA(),CW7)</f>
        <v>93.75</v>
      </c>
      <c r="CX6" s="33">
        <f t="shared" ref="CX6:DF6" si="11">IF(CX7="",NA(),CX7)</f>
        <v>93.51</v>
      </c>
      <c r="CY6" s="33">
        <f t="shared" si="11"/>
        <v>93.15</v>
      </c>
      <c r="CZ6" s="33">
        <f t="shared" si="11"/>
        <v>95.71</v>
      </c>
      <c r="DA6" s="33">
        <f t="shared" si="11"/>
        <v>98.65</v>
      </c>
      <c r="DB6" s="33">
        <f t="shared" si="11"/>
        <v>86.89</v>
      </c>
      <c r="DC6" s="33">
        <f t="shared" si="11"/>
        <v>80.91</v>
      </c>
      <c r="DD6" s="33">
        <f t="shared" si="11"/>
        <v>87.19</v>
      </c>
      <c r="DE6" s="33">
        <f t="shared" si="11"/>
        <v>88.2</v>
      </c>
      <c r="DF6" s="33">
        <f t="shared" si="11"/>
        <v>88.64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3">
        <f t="shared" si="14"/>
        <v>0.01</v>
      </c>
      <c r="EM6" s="32">
        <f t="shared" si="14"/>
        <v>0</v>
      </c>
      <c r="EN6" s="32" t="str">
        <f>IF(EN7="","",IF(EN7="-","【-】","【"&amp;SUBSTITUTE(TEXT(EN7,"#,##0.00"),"-","△")&amp;"】"))</f>
        <v>【0.17】</v>
      </c>
    </row>
    <row r="7" spans="1:144" s="34" customFormat="1">
      <c r="A7" s="26"/>
      <c r="B7" s="35">
        <v>2015</v>
      </c>
      <c r="C7" s="35">
        <v>204048</v>
      </c>
      <c r="D7" s="35">
        <v>47</v>
      </c>
      <c r="E7" s="35">
        <v>17</v>
      </c>
      <c r="F7" s="35">
        <v>9</v>
      </c>
      <c r="G7" s="35">
        <v>0</v>
      </c>
      <c r="H7" s="35" t="s">
        <v>96</v>
      </c>
      <c r="I7" s="35" t="s">
        <v>97</v>
      </c>
      <c r="J7" s="35" t="s">
        <v>98</v>
      </c>
      <c r="K7" s="35" t="s">
        <v>99</v>
      </c>
      <c r="L7" s="35" t="s">
        <v>100</v>
      </c>
      <c r="M7" s="36" t="s">
        <v>101</v>
      </c>
      <c r="N7" s="36" t="s">
        <v>102</v>
      </c>
      <c r="O7" s="36">
        <v>1.5</v>
      </c>
      <c r="P7" s="36">
        <v>100</v>
      </c>
      <c r="Q7" s="36">
        <v>3900</v>
      </c>
      <c r="R7" s="36">
        <v>4990</v>
      </c>
      <c r="S7" s="36">
        <v>123.07</v>
      </c>
      <c r="T7" s="36">
        <v>40.549999999999997</v>
      </c>
      <c r="U7" s="36">
        <v>74</v>
      </c>
      <c r="V7" s="36">
        <v>0.02</v>
      </c>
      <c r="W7" s="36">
        <v>3700</v>
      </c>
      <c r="X7" s="36">
        <v>67.040000000000006</v>
      </c>
      <c r="Y7" s="36">
        <v>80.48</v>
      </c>
      <c r="Z7" s="36">
        <v>91.85</v>
      </c>
      <c r="AA7" s="36">
        <v>72.599999999999994</v>
      </c>
      <c r="AB7" s="36">
        <v>71.52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5159.41</v>
      </c>
      <c r="BJ7" s="36">
        <v>2988.96</v>
      </c>
      <c r="BK7" s="36">
        <v>3394.76</v>
      </c>
      <c r="BL7" s="36">
        <v>3189.89</v>
      </c>
      <c r="BM7" s="36">
        <v>2585.83</v>
      </c>
      <c r="BN7" s="36">
        <v>2464.06</v>
      </c>
      <c r="BO7" s="36">
        <v>2685.08</v>
      </c>
      <c r="BP7" s="36">
        <v>24.53</v>
      </c>
      <c r="BQ7" s="36">
        <v>40.08</v>
      </c>
      <c r="BR7" s="36">
        <v>59.96</v>
      </c>
      <c r="BS7" s="36">
        <v>29.74</v>
      </c>
      <c r="BT7" s="36">
        <v>28.52</v>
      </c>
      <c r="BU7" s="36">
        <v>26.99</v>
      </c>
      <c r="BV7" s="36">
        <v>32.81</v>
      </c>
      <c r="BW7" s="36">
        <v>27.92</v>
      </c>
      <c r="BX7" s="36">
        <v>31.45</v>
      </c>
      <c r="BY7" s="36">
        <v>32.909999999999997</v>
      </c>
      <c r="BZ7" s="36">
        <v>30.63</v>
      </c>
      <c r="CA7" s="36">
        <v>796.9</v>
      </c>
      <c r="CB7" s="36">
        <v>487.71</v>
      </c>
      <c r="CC7" s="36">
        <v>325.99</v>
      </c>
      <c r="CD7" s="36">
        <v>657.67</v>
      </c>
      <c r="CE7" s="36">
        <v>685.73</v>
      </c>
      <c r="CF7" s="36">
        <v>663.6</v>
      </c>
      <c r="CG7" s="36">
        <v>483.69</v>
      </c>
      <c r="CH7" s="36">
        <v>602.87</v>
      </c>
      <c r="CI7" s="36">
        <v>588.54999999999995</v>
      </c>
      <c r="CJ7" s="36">
        <v>561.54</v>
      </c>
      <c r="CK7" s="36">
        <v>600.63</v>
      </c>
      <c r="CL7" s="36">
        <v>36.590000000000003</v>
      </c>
      <c r="CM7" s="36">
        <v>36.590000000000003</v>
      </c>
      <c r="CN7" s="36">
        <v>36.590000000000003</v>
      </c>
      <c r="CO7" s="36">
        <v>36.590000000000003</v>
      </c>
      <c r="CP7" s="36">
        <v>36.590000000000003</v>
      </c>
      <c r="CQ7" s="36">
        <v>38.97</v>
      </c>
      <c r="CR7" s="36">
        <v>45.55</v>
      </c>
      <c r="CS7" s="36">
        <v>35.64</v>
      </c>
      <c r="CT7" s="36">
        <v>37.950000000000003</v>
      </c>
      <c r="CU7" s="36">
        <v>34.92</v>
      </c>
      <c r="CV7" s="36">
        <v>36.67</v>
      </c>
      <c r="CW7" s="36">
        <v>93.75</v>
      </c>
      <c r="CX7" s="36">
        <v>93.51</v>
      </c>
      <c r="CY7" s="36">
        <v>93.15</v>
      </c>
      <c r="CZ7" s="36">
        <v>95.71</v>
      </c>
      <c r="DA7" s="36">
        <v>98.65</v>
      </c>
      <c r="DB7" s="36">
        <v>86.89</v>
      </c>
      <c r="DC7" s="36">
        <v>80.91</v>
      </c>
      <c r="DD7" s="36">
        <v>87.19</v>
      </c>
      <c r="DE7" s="36">
        <v>88.2</v>
      </c>
      <c r="DF7" s="36">
        <v>88.64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0.01</v>
      </c>
      <c r="EM7" s="36">
        <v>0</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N0206127</cp:lastModifiedBy>
  <dcterms:created xsi:type="dcterms:W3CDTF">2017-02-08T03:20:31Z</dcterms:created>
  <dcterms:modified xsi:type="dcterms:W3CDTF">2017-02-15T04:17:33Z</dcterms:modified>
  <cp:category/>
</cp:coreProperties>
</file>