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8975" windowHeight="57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<sst xmlns="http://schemas.openxmlformats.org/spreadsheetml/2006/main" count="221" uniqueCount="111">
  <si>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</si>
  <si>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</si>
  <si>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</si>
  <si>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</si>
  <si>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</si>
  <si>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</si>
  <si>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</si>
  <si>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</si>
  <si>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</si>
  <si>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</si>
  <si>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</si>
  <si>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</si>
  <si>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</si>
  <si>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</si>
  <si>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</si>
  <si>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</si>
  <si>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</si>
  <si>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</si>
  <si>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</si>
  <si>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</si>
  <si>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</si>
  <si>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</si>
  <si>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</si>
  <si>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</si>
  <si>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</si>
  <si>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</si>
  <si>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</si>
  <si>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</si>
  <si>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</si>
  <si>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</si>
  <si>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</si>
  <si>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</si>
  <si>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</si>
  <si>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</si>
  <si>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</si>
  <si>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</si>
  <si>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</si>
  <si>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</si>
  <si>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</si>
  <si>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</si>
  <si>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</si>
  <si>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</si>
  <si>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</si>
  <si>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</si>
  <si>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</si>
  <si>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</si>
  <si>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</si>
  <si>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</si>
  <si>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</si>
  <si>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</si>
  <si>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</si>
  <si>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</si>
  <si>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</si>
  <si>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</si>
  <si>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</si>
  <si>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</si>
  <si>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</si>
  <si>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</si>
  <si>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</si>
  <si>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</si>
  <si>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</si>
  <si>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</si>
  <si>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</si>
  <si>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</si>
  <si>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</si>
  <si>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</si>
  <si>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</si>
  <si>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</si>
  <si>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</si>
  <si>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</si>
  <si>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</si>
  <si>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</si>
  <si>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</si>
  <si>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</si>
  <si>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</si>
  <si>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</si>
  <si>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</si>
  <si>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</si>
  <si>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</si>
  <si>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</si>
  <si>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</si>
  <si>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</si>
  <si>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</si>
  <si>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</si>
  <si>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</si>
  <si>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</si>
  <si>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</si>
  <si>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</si>
  <si>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</si>
  <si>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</si>
  <si>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</si>
  <si>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</si>
  <si>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</si>
  <si>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</si>
  <si>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</si>
  <si>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</si>
  <si>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阿南町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</si>
  <si>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</si>
  <si>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</si>
  <si>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</si>
  <si>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</si>
  <si>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</si>
  <si>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</si>
  <si>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</si>
  <si>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</si>
  <si>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</si>
  <si>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</si>
  <si>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</si>
  <si>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18年以上が経過し、処理槽の劣化、ポンプ類等設備の故障など老朽化が進み、平成23年度から国庫補助事業を導入し、処理場の機能強化工事を順次計画的に実施している。処理場は計画的に実施する予定だが、管路については、更新の目安とする30年を経過しておらず、具体的な計画はない。</t>
    <rPh sb="1" eb="3">
      <t>キョウヨウ</t>
    </rPh>
    <rPh sb="3" eb="5">
      <t>カイシ</t>
    </rPh>
    <rPh sb="9" eb="10">
      <t>ネン</t>
    </rPh>
    <rPh sb="10" eb="12">
      <t>イジョウ</t>
    </rPh>
    <rPh sb="13" eb="15">
      <t>ケイカ</t>
    </rPh>
    <rPh sb="17" eb="19">
      <t>ショリ</t>
    </rPh>
    <rPh sb="19" eb="20">
      <t>ソウ</t>
    </rPh>
    <rPh sb="21" eb="23">
      <t>レッカ</t>
    </rPh>
    <rPh sb="27" eb="28">
      <t>ルイ</t>
    </rPh>
    <rPh sb="28" eb="29">
      <t>トウ</t>
    </rPh>
    <rPh sb="29" eb="31">
      <t>セツビ</t>
    </rPh>
    <rPh sb="32" eb="34">
      <t>コショウ</t>
    </rPh>
    <rPh sb="36" eb="39">
      <t>ロウキュウカ</t>
    </rPh>
    <rPh sb="40" eb="41">
      <t>スス</t>
    </rPh>
    <rPh sb="43" eb="45">
      <t>ヘイセイ</t>
    </rPh>
    <rPh sb="47" eb="49">
      <t>ネンド</t>
    </rPh>
    <rPh sb="51" eb="53">
      <t>コッコ</t>
    </rPh>
    <rPh sb="53" eb="55">
      <t>ホジョ</t>
    </rPh>
    <rPh sb="55" eb="57">
      <t>ジギョウ</t>
    </rPh>
    <rPh sb="58" eb="60">
      <t>ドウニュウ</t>
    </rPh>
    <rPh sb="62" eb="64">
      <t>ショリ</t>
    </rPh>
    <rPh sb="64" eb="65">
      <t>ジョウ</t>
    </rPh>
    <rPh sb="66" eb="68">
      <t>キノウ</t>
    </rPh>
    <rPh sb="68" eb="70">
      <t>キョウカ</t>
    </rPh>
    <rPh sb="70" eb="72">
      <t>コウジ</t>
    </rPh>
    <rPh sb="71" eb="72">
      <t>カコウ</t>
    </rPh>
    <rPh sb="73" eb="75">
      <t>ジュンジ</t>
    </rPh>
    <rPh sb="75" eb="78">
      <t>ケイカクテキ</t>
    </rPh>
    <rPh sb="79" eb="81">
      <t>ジッシ</t>
    </rPh>
    <rPh sb="86" eb="89">
      <t>ショリジョウ</t>
    </rPh>
    <rPh sb="90" eb="93">
      <t>ケイカクテキ</t>
    </rPh>
    <rPh sb="94" eb="96">
      <t>ジッシ</t>
    </rPh>
    <rPh sb="98" eb="100">
      <t>ヨテイ</t>
    </rPh>
    <rPh sb="103" eb="105">
      <t>カンロ</t>
    </rPh>
    <rPh sb="111" eb="113">
      <t>コウシン</t>
    </rPh>
    <rPh sb="114" eb="116">
      <t>メヤス</t>
    </rPh>
    <rPh sb="121" eb="122">
      <t>ネン</t>
    </rPh>
    <rPh sb="123" eb="125">
      <t>ケイカ</t>
    </rPh>
    <rPh sb="131" eb="134">
      <t>グタイテキ</t>
    </rPh>
    <rPh sb="135" eb="137">
      <t>ケイカク</t>
    </rPh>
    <phoneticPr fontId="4"/>
  </si>
  <si>
    <t>　人口減少等に伴い料金収入は伸び悩み、将来的には減少する見込みのため、適正な料金設定を検討する必要がある。
　汚水発生量の減少を見込み、全体費用を抑制するため、維持管理費の効率化により管理経費の削減を進める必要がある。一方、施設の老朽化に伴う国庫事業を実施する予定であり、地方債の借入れ及び一般会計からの繰入による経営状況が続く見込みである。
　更なる接続率向上の取り組みが必要であるが、少子高齢化とともに、未接続の家庭は高齢者世帯が多く、経済的負担等の理由により、伸び悩んでいる現状がある。
　地理的な制限があるため、施設の統合による効率化は不可能であり、現在の施設数（4施設）での規模で経営が続く予定。</t>
    <rPh sb="1" eb="3">
      <t>ジンコウ</t>
    </rPh>
    <rPh sb="3" eb="5">
      <t>ゲンショウ</t>
    </rPh>
    <rPh sb="68" eb="70">
      <t>ゼンタイ</t>
    </rPh>
    <rPh sb="70" eb="72">
      <t>ヒヨウ</t>
    </rPh>
    <rPh sb="73" eb="75">
      <t>ヨクセイ</t>
    </rPh>
    <rPh sb="103" eb="105">
      <t>ヒツヨウ</t>
    </rPh>
    <rPh sb="109" eb="111">
      <t>イッポウ</t>
    </rPh>
    <rPh sb="115" eb="118">
      <t>ロウキュウカ</t>
    </rPh>
    <rPh sb="119" eb="120">
      <t>トモナ</t>
    </rPh>
    <rPh sb="121" eb="123">
      <t>コッコ</t>
    </rPh>
    <rPh sb="123" eb="125">
      <t>ジギョウ</t>
    </rPh>
    <rPh sb="130" eb="132">
      <t>ヨテイ</t>
    </rPh>
    <rPh sb="136" eb="139">
      <t>チホウサイ</t>
    </rPh>
    <rPh sb="140" eb="142">
      <t>カリイレ</t>
    </rPh>
    <rPh sb="143" eb="144">
      <t>オヨ</t>
    </rPh>
    <rPh sb="145" eb="147">
      <t>イッパン</t>
    </rPh>
    <rPh sb="147" eb="149">
      <t>カイケイ</t>
    </rPh>
    <rPh sb="164" eb="166">
      <t>ミコ</t>
    </rPh>
    <rPh sb="173" eb="174">
      <t>サラ</t>
    </rPh>
    <rPh sb="176" eb="178">
      <t>セツゾク</t>
    </rPh>
    <rPh sb="178" eb="179">
      <t>リツ</t>
    </rPh>
    <rPh sb="179" eb="181">
      <t>コウジョウ</t>
    </rPh>
    <rPh sb="182" eb="183">
      <t>ト</t>
    </rPh>
    <rPh sb="184" eb="185">
      <t>ク</t>
    </rPh>
    <rPh sb="187" eb="189">
      <t>ヒツヨウ</t>
    </rPh>
    <rPh sb="194" eb="196">
      <t>ショウシ</t>
    </rPh>
    <rPh sb="196" eb="199">
      <t>コウレイカ</t>
    </rPh>
    <rPh sb="204" eb="207">
      <t>ミセツゾク</t>
    </rPh>
    <rPh sb="208" eb="210">
      <t>カテイ</t>
    </rPh>
    <rPh sb="211" eb="214">
      <t>コウレイシャ</t>
    </rPh>
    <rPh sb="214" eb="216">
      <t>セタイ</t>
    </rPh>
    <rPh sb="217" eb="218">
      <t>オオ</t>
    </rPh>
    <rPh sb="220" eb="223">
      <t>ケイザイテキ</t>
    </rPh>
    <rPh sb="223" eb="225">
      <t>フタン</t>
    </rPh>
    <rPh sb="225" eb="226">
      <t>トウ</t>
    </rPh>
    <rPh sb="227" eb="229">
      <t>リユウ</t>
    </rPh>
    <rPh sb="233" eb="234">
      <t>ノ</t>
    </rPh>
    <rPh sb="235" eb="236">
      <t>ナヤ</t>
    </rPh>
    <rPh sb="240" eb="242">
      <t>ゲンジョウ</t>
    </rPh>
    <rPh sb="248" eb="251">
      <t>チリテキ</t>
    </rPh>
    <rPh sb="252" eb="254">
      <t>セイゲン</t>
    </rPh>
    <rPh sb="260" eb="262">
      <t>シセツ</t>
    </rPh>
    <rPh sb="263" eb="265">
      <t>トウゴウ</t>
    </rPh>
    <rPh sb="268" eb="271">
      <t>コウリツカ</t>
    </rPh>
    <rPh sb="272" eb="275">
      <t>フカノウ</t>
    </rPh>
    <rPh sb="279" eb="281">
      <t>ゲンザイ</t>
    </rPh>
    <rPh sb="282" eb="284">
      <t>シセツ</t>
    </rPh>
    <rPh sb="284" eb="285">
      <t>スウ</t>
    </rPh>
    <rPh sb="287" eb="289">
      <t>シセツ</t>
    </rPh>
    <rPh sb="292" eb="294">
      <t>キボ</t>
    </rPh>
    <rPh sb="295" eb="297">
      <t>ケイエイ</t>
    </rPh>
    <rPh sb="298" eb="299">
      <t>ツヅ</t>
    </rPh>
    <rPh sb="300" eb="302">
      <t>ヨテイ</t>
    </rPh>
    <phoneticPr fontId="4"/>
  </si>
  <si>
    <t>　経常収支比率が100％を割り込み、単年度収支が赤字であることを示している。また、企業債残高対事業規模比率は平均値より高く、経営規模に比べ地方債の規模が大きいことによる利払負担が収益圧迫要因となっている。　
　経費回収率、汚水処理原価共に平均値との比較ではおおむね良好だが、経費回収率は100％に満たず、維持管理に占める費用の割合が高く、使用料だけでは賄えていない状況を示している。
　施設利用率が低く、整備した施設が現状では適切な水準の料金収入に結びついていないため、更なる水洗化率向上のため、接続推進に取り組む必要がある。
　施設効率を改善するとともに、経営のあり方（料金改定）や、今後の投資のあり方を見直す必要がある。</t>
    <rPh sb="1" eb="3">
      <t>ケイジョウ</t>
    </rPh>
    <rPh sb="3" eb="5">
      <t>シュウシ</t>
    </rPh>
    <rPh sb="5" eb="7">
      <t>ヒリツ</t>
    </rPh>
    <rPh sb="13" eb="14">
      <t>ワ</t>
    </rPh>
    <rPh sb="15" eb="16">
      <t>コ</t>
    </rPh>
    <rPh sb="32" eb="33">
      <t>シメ</t>
    </rPh>
    <rPh sb="62" eb="64">
      <t>ケイエイ</t>
    </rPh>
    <rPh sb="64" eb="66">
      <t>キボ</t>
    </rPh>
    <rPh sb="67" eb="68">
      <t>クラ</t>
    </rPh>
    <rPh sb="69" eb="72">
      <t>チホウサイ</t>
    </rPh>
    <rPh sb="73" eb="75">
      <t>キボ</t>
    </rPh>
    <rPh sb="76" eb="77">
      <t>オオ</t>
    </rPh>
    <rPh sb="89" eb="91">
      <t>シュウエキ</t>
    </rPh>
    <rPh sb="91" eb="93">
      <t>アッパク</t>
    </rPh>
    <rPh sb="93" eb="95">
      <t>ヨウイン</t>
    </rPh>
    <rPh sb="105" eb="107">
      <t>ケイヒ</t>
    </rPh>
    <rPh sb="107" eb="109">
      <t>カイシュウ</t>
    </rPh>
    <rPh sb="109" eb="110">
      <t>リツ</t>
    </rPh>
    <rPh sb="111" eb="113">
      <t>オスイ</t>
    </rPh>
    <rPh sb="113" eb="115">
      <t>ショリ</t>
    </rPh>
    <rPh sb="115" eb="117">
      <t>ゲンカ</t>
    </rPh>
    <rPh sb="117" eb="118">
      <t>トモ</t>
    </rPh>
    <rPh sb="124" eb="126">
      <t>ヒカク</t>
    </rPh>
    <rPh sb="132" eb="134">
      <t>リョウコウ</t>
    </rPh>
    <rPh sb="137" eb="139">
      <t>ケイヒ</t>
    </rPh>
    <rPh sb="139" eb="141">
      <t>カイシュウ</t>
    </rPh>
    <rPh sb="141" eb="142">
      <t>リツ</t>
    </rPh>
    <rPh sb="148" eb="149">
      <t>ミ</t>
    </rPh>
    <rPh sb="152" eb="154">
      <t>イジ</t>
    </rPh>
    <rPh sb="154" eb="156">
      <t>カンリ</t>
    </rPh>
    <rPh sb="157" eb="158">
      <t>シ</t>
    </rPh>
    <rPh sb="160" eb="162">
      <t>ヒヨウ</t>
    </rPh>
    <rPh sb="163" eb="165">
      <t>ワリアイ</t>
    </rPh>
    <rPh sb="166" eb="167">
      <t>タカ</t>
    </rPh>
    <rPh sb="169" eb="172">
      <t>シヨウリョウ</t>
    </rPh>
    <rPh sb="176" eb="177">
      <t>マカナ</t>
    </rPh>
    <rPh sb="182" eb="184">
      <t>ジョウキョウ</t>
    </rPh>
    <rPh sb="185" eb="186">
      <t>シメ</t>
    </rPh>
    <rPh sb="193" eb="195">
      <t>シセツ</t>
    </rPh>
    <rPh sb="195" eb="197">
      <t>リヨウ</t>
    </rPh>
    <rPh sb="197" eb="198">
      <t>リツ</t>
    </rPh>
    <rPh sb="199" eb="200">
      <t>ヒク</t>
    </rPh>
    <rPh sb="202" eb="204">
      <t>セイビ</t>
    </rPh>
    <rPh sb="206" eb="208">
      <t>シセツ</t>
    </rPh>
    <rPh sb="209" eb="211">
      <t>ゲンジョウ</t>
    </rPh>
    <rPh sb="213" eb="215">
      <t>テキセツ</t>
    </rPh>
    <rPh sb="216" eb="218">
      <t>スイジュン</t>
    </rPh>
    <rPh sb="219" eb="221">
      <t>リョウキン</t>
    </rPh>
    <rPh sb="221" eb="223">
      <t>シュウニュウ</t>
    </rPh>
    <rPh sb="224" eb="225">
      <t>ムス</t>
    </rPh>
    <rPh sb="235" eb="236">
      <t>サラ</t>
    </rPh>
    <rPh sb="238" eb="241">
      <t>スイセンカ</t>
    </rPh>
    <rPh sb="241" eb="242">
      <t>リツ</t>
    </rPh>
    <rPh sb="242" eb="244">
      <t>コウジョウ</t>
    </rPh>
    <rPh sb="248" eb="250">
      <t>セツゾク</t>
    </rPh>
    <rPh sb="250" eb="252">
      <t>スイシン</t>
    </rPh>
    <rPh sb="253" eb="254">
      <t>ト</t>
    </rPh>
    <rPh sb="255" eb="256">
      <t>ク</t>
    </rPh>
    <rPh sb="257" eb="259">
      <t>ヒツヨウ</t>
    </rPh>
    <rPh sb="265" eb="267">
      <t>シセツ</t>
    </rPh>
    <rPh sb="267" eb="269">
      <t>コウリツ</t>
    </rPh>
    <rPh sb="270" eb="272">
      <t>カイゼン</t>
    </rPh>
    <rPh sb="279" eb="281">
      <t>ケイエイ</t>
    </rPh>
    <rPh sb="284" eb="285">
      <t>カタ</t>
    </rPh>
    <rPh sb="286" eb="288">
      <t>リョウキン</t>
    </rPh>
    <rPh sb="288" eb="290">
      <t>カイテイ</t>
    </rPh>
    <rPh sb="293" eb="295">
      <t>コンゴ</t>
    </rPh>
    <rPh sb="296" eb="298">
      <t>トウシ</t>
    </rPh>
    <rPh sb="301" eb="302">
      <t>カタ</t>
    </rPh>
    <rPh sb="303" eb="305">
      <t>ミナオ</t>
    </rPh>
    <rPh sb="306" eb="3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</si>
</sst>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40000"/>
        <c:axId val="94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4640000"/>
        <c:axId val="94654464"/>
      </c:lineChart>
      <c:dateAx>
        <c:axId val="94640000"/>
        <c:scaling>
          <c:orientation val="minMax"/>
        </c:scaling>
        <c:delete val="1"/>
        <c:axPos val="b"/>
        <c:numFmt formatCode="ge" sourceLinked="1"/>
        <c:majorTickMark val="none"/>
        <c:minorTickMark val="none"/>
        <c:tickLblPos val="none"/>
        <c:crossAx val="94654464"/>
        <c:crosses val="autoZero"/>
        <c:auto val="1"/>
        <c:lblOffset val="100"/>
        <c:baseTimeUnit val="years"/>
      </c:dateAx>
      <c:valAx>
        <c:axId val="94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0000"/>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48.81</c:v>
                </c:pt>
                <c:pt idx="1">
                  <c:v>42.4</c:v>
                </c:pt>
                <c:pt idx="2">
                  <c:v>43.23</c:v>
                </c:pt>
                <c:pt idx="3">
                  <c:v>44.13</c:v>
                </c:pt>
                <c:pt idx="4">
                  <c:v>45.29</c:v>
                </c:pt>
              </c:numCache>
            </c:numRef>
          </c:val>
        </c:ser>
        <c:dLbls>
          <c:showLegendKey val="0"/>
          <c:showVal val="0"/>
          <c:showCatName val="0"/>
          <c:showSerName val="0"/>
          <c:showPercent val="0"/>
          <c:showBubbleSize val="0"/>
        </c:dLbls>
        <c:gapWidth val="150"/>
        <c:axId val="98580736"/>
        <c:axId val="986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8580736"/>
        <c:axId val="98607488"/>
      </c:lineChart>
      <c:dateAx>
        <c:axId val="98580736"/>
        <c:scaling>
          <c:orientation val="minMax"/>
        </c:scaling>
        <c:delete val="1"/>
        <c:axPos val="b"/>
        <c:numFmt formatCode="ge" sourceLinked="1"/>
        <c:majorTickMark val="none"/>
        <c:minorTickMark val="none"/>
        <c:tickLblPos val="none"/>
        <c:crossAx val="98607488"/>
        <c:crosses val="autoZero"/>
        <c:auto val="1"/>
        <c:lblOffset val="100"/>
        <c:baseTimeUnit val="years"/>
      </c:dateAx>
      <c:valAx>
        <c:axId val="986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86.74</c:v>
                </c:pt>
                <c:pt idx="1">
                  <c:v>89.04</c:v>
                </c:pt>
                <c:pt idx="2">
                  <c:v>88.12</c:v>
                </c:pt>
                <c:pt idx="3">
                  <c:v>86.65</c:v>
                </c:pt>
                <c:pt idx="4">
                  <c:v>90.36</c:v>
                </c:pt>
              </c:numCache>
            </c:numRef>
          </c:val>
        </c:ser>
        <c:dLbls>
          <c:showLegendKey val="0"/>
          <c:showVal val="0"/>
          <c:showCatName val="0"/>
          <c:showSerName val="0"/>
          <c:showPercent val="0"/>
          <c:showBubbleSize val="0"/>
        </c:dLbls>
        <c:gapWidth val="150"/>
        <c:axId val="98641792"/>
        <c:axId val="98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8641792"/>
        <c:axId val="98652160"/>
      </c:lineChart>
      <c:dateAx>
        <c:axId val="98641792"/>
        <c:scaling>
          <c:orientation val="minMax"/>
        </c:scaling>
        <c:delete val="1"/>
        <c:axPos val="b"/>
        <c:numFmt formatCode="ge" sourceLinked="1"/>
        <c:majorTickMark val="none"/>
        <c:minorTickMark val="none"/>
        <c:tickLblPos val="none"/>
        <c:crossAx val="98652160"/>
        <c:crosses val="autoZero"/>
        <c:auto val="1"/>
        <c:lblOffset val="100"/>
        <c:baseTimeUnit val="years"/>
      </c:dateAx>
      <c:valAx>
        <c:axId val="98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79.099999999999994</c:v>
                </c:pt>
                <c:pt idx="1">
                  <c:v>85.5</c:v>
                </c:pt>
                <c:pt idx="2">
                  <c:v>86.56</c:v>
                </c:pt>
                <c:pt idx="3">
                  <c:v>84.07</c:v>
                </c:pt>
                <c:pt idx="4">
                  <c:v>79.930000000000007</c:v>
                </c:pt>
              </c:numCache>
            </c:numRef>
          </c:val>
        </c:ser>
        <c:dLbls>
          <c:showLegendKey val="0"/>
          <c:showVal val="0"/>
          <c:showCatName val="0"/>
          <c:showSerName val="0"/>
          <c:showPercent val="0"/>
          <c:showBubbleSize val="0"/>
        </c:dLbls>
        <c:gapWidth val="150"/>
        <c:axId val="94684672"/>
        <c:axId val="946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84672"/>
        <c:axId val="94686592"/>
      </c:lineChart>
      <c:dateAx>
        <c:axId val="94684672"/>
        <c:scaling>
          <c:orientation val="minMax"/>
        </c:scaling>
        <c:delete val="1"/>
        <c:axPos val="b"/>
        <c:numFmt formatCode="ge" sourceLinked="1"/>
        <c:majorTickMark val="none"/>
        <c:minorTickMark val="none"/>
        <c:tickLblPos val="none"/>
        <c:crossAx val="94686592"/>
        <c:crosses val="autoZero"/>
        <c:auto val="1"/>
        <c:lblOffset val="100"/>
        <c:baseTimeUnit val="years"/>
      </c:dateAx>
      <c:valAx>
        <c:axId val="94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62944"/>
        <c:axId val="96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62944"/>
        <c:axId val="96164864"/>
      </c:lineChart>
      <c:dateAx>
        <c:axId val="96162944"/>
        <c:scaling>
          <c:orientation val="minMax"/>
        </c:scaling>
        <c:delete val="1"/>
        <c:axPos val="b"/>
        <c:numFmt formatCode="ge" sourceLinked="1"/>
        <c:majorTickMark val="none"/>
        <c:minorTickMark val="none"/>
        <c:tickLblPos val="none"/>
        <c:crossAx val="96164864"/>
        <c:crosses val="autoZero"/>
        <c:auto val="1"/>
        <c:lblOffset val="100"/>
        <c:baseTimeUnit val="years"/>
      </c:dateAx>
      <c:valAx>
        <c:axId val="96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77248"/>
        <c:axId val="962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77248"/>
        <c:axId val="96279168"/>
      </c:lineChart>
      <c:dateAx>
        <c:axId val="96277248"/>
        <c:scaling>
          <c:orientation val="minMax"/>
        </c:scaling>
        <c:delete val="1"/>
        <c:axPos val="b"/>
        <c:numFmt formatCode="ge" sourceLinked="1"/>
        <c:majorTickMark val="none"/>
        <c:minorTickMark val="none"/>
        <c:tickLblPos val="none"/>
        <c:crossAx val="96279168"/>
        <c:crosses val="autoZero"/>
        <c:auto val="1"/>
        <c:lblOffset val="100"/>
        <c:baseTimeUnit val="years"/>
      </c:dateAx>
      <c:valAx>
        <c:axId val="962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11552"/>
        <c:axId val="96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11552"/>
        <c:axId val="96317824"/>
      </c:lineChart>
      <c:dateAx>
        <c:axId val="96311552"/>
        <c:scaling>
          <c:orientation val="minMax"/>
        </c:scaling>
        <c:delete val="1"/>
        <c:axPos val="b"/>
        <c:numFmt formatCode="ge" sourceLinked="1"/>
        <c:majorTickMark val="none"/>
        <c:minorTickMark val="none"/>
        <c:tickLblPos val="none"/>
        <c:crossAx val="96317824"/>
        <c:crosses val="autoZero"/>
        <c:auto val="1"/>
        <c:lblOffset val="100"/>
        <c:baseTimeUnit val="years"/>
      </c:dateAx>
      <c:valAx>
        <c:axId val="96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81440"/>
        <c:axId val="987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81440"/>
        <c:axId val="98787712"/>
      </c:lineChart>
      <c:dateAx>
        <c:axId val="98781440"/>
        <c:scaling>
          <c:orientation val="minMax"/>
        </c:scaling>
        <c:delete val="1"/>
        <c:axPos val="b"/>
        <c:numFmt formatCode="ge" sourceLinked="1"/>
        <c:majorTickMark val="none"/>
        <c:minorTickMark val="none"/>
        <c:tickLblPos val="none"/>
        <c:crossAx val="98787712"/>
        <c:crosses val="autoZero"/>
        <c:auto val="1"/>
        <c:lblOffset val="100"/>
        <c:baseTimeUnit val="years"/>
      </c:dateAx>
      <c:valAx>
        <c:axId val="987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523.54</c:v>
                </c:pt>
              </c:numCache>
            </c:numRef>
          </c:val>
        </c:ser>
        <c:dLbls>
          <c:showLegendKey val="0"/>
          <c:showVal val="0"/>
          <c:showCatName val="0"/>
          <c:showSerName val="0"/>
          <c:showPercent val="0"/>
          <c:showBubbleSize val="0"/>
        </c:dLbls>
        <c:gapWidth val="150"/>
        <c:axId val="98817920"/>
        <c:axId val="988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8817920"/>
        <c:axId val="98820096"/>
      </c:lineChart>
      <c:dateAx>
        <c:axId val="98817920"/>
        <c:scaling>
          <c:orientation val="minMax"/>
        </c:scaling>
        <c:delete val="1"/>
        <c:axPos val="b"/>
        <c:numFmt formatCode="ge" sourceLinked="1"/>
        <c:majorTickMark val="none"/>
        <c:minorTickMark val="none"/>
        <c:tickLblPos val="none"/>
        <c:crossAx val="98820096"/>
        <c:crosses val="autoZero"/>
        <c:auto val="1"/>
        <c:lblOffset val="100"/>
        <c:baseTimeUnit val="years"/>
      </c:dateAx>
      <c:valAx>
        <c:axId val="988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73.63</c:v>
                </c:pt>
                <c:pt idx="1">
                  <c:v>93.49</c:v>
                </c:pt>
                <c:pt idx="2">
                  <c:v>98.52</c:v>
                </c:pt>
                <c:pt idx="3">
                  <c:v>92.31</c:v>
                </c:pt>
                <c:pt idx="4">
                  <c:v>80.38</c:v>
                </c:pt>
              </c:numCache>
            </c:numRef>
          </c:val>
        </c:ser>
        <c:dLbls>
          <c:showLegendKey val="0"/>
          <c:showVal val="0"/>
          <c:showCatName val="0"/>
          <c:showSerName val="0"/>
          <c:showPercent val="0"/>
          <c:showBubbleSize val="0"/>
        </c:dLbls>
        <c:gapWidth val="150"/>
        <c:axId val="98542720"/>
        <c:axId val="985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8542720"/>
        <c:axId val="98544640"/>
      </c:lineChart>
      <c:dateAx>
        <c:axId val="98542720"/>
        <c:scaling>
          <c:orientation val="minMax"/>
        </c:scaling>
        <c:delete val="1"/>
        <c:axPos val="b"/>
        <c:numFmt formatCode="ge" sourceLinked="1"/>
        <c:majorTickMark val="none"/>
        <c:minorTickMark val="none"/>
        <c:tickLblPos val="none"/>
        <c:crossAx val="98544640"/>
        <c:crosses val="autoZero"/>
        <c:auto val="1"/>
        <c:lblOffset val="100"/>
        <c:baseTimeUnit val="years"/>
      </c:dateAx>
      <c:valAx>
        <c:axId val="985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266.06</c:v>
                </c:pt>
                <c:pt idx="1">
                  <c:v>209.01</c:v>
                </c:pt>
                <c:pt idx="2">
                  <c:v>198.22</c:v>
                </c:pt>
                <c:pt idx="3">
                  <c:v>206.98</c:v>
                </c:pt>
                <c:pt idx="4">
                  <c:v>244.85</c:v>
                </c:pt>
              </c:numCache>
            </c:numRef>
          </c:val>
        </c:ser>
        <c:dLbls>
          <c:showLegendKey val="0"/>
          <c:showVal val="0"/>
          <c:showCatName val="0"/>
          <c:showSerName val="0"/>
          <c:showPercent val="0"/>
          <c:showBubbleSize val="0"/>
        </c:dLbls>
        <c:gapWidth val="150"/>
        <c:axId val="98556544"/>
        <c:axId val="985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8556544"/>
        <c:axId val="98571008"/>
      </c:lineChart>
      <c:dateAx>
        <c:axId val="98556544"/>
        <c:scaling>
          <c:orientation val="minMax"/>
        </c:scaling>
        <c:delete val="1"/>
        <c:axPos val="b"/>
        <c:numFmt formatCode="ge" sourceLinked="1"/>
        <c:majorTickMark val="none"/>
        <c:minorTickMark val="none"/>
        <c:tickLblPos val="none"/>
        <c:crossAx val="98571008"/>
        <c:crosses val="autoZero"/>
        <c:auto val="1"/>
        <c:lblOffset val="100"/>
        <c:baseTimeUnit val="years"/>
      </c:dateAx>
      <c:valAx>
        <c:axId val="985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阿南町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4990</v>
      </c>
      <c r="AM8" s="64"/>
      <c r="AN8" s="64"/>
      <c r="AO8" s="64"/>
      <c r="AP8" s="64"/>
      <c r="AQ8" s="64"/>
      <c r="AR8" s="64"/>
      <c r="AS8" s="64"/>
      <c r="AT8" s="63">
        <f>データ!S6</f>
        <v>123.07</v>
      </c>
      <c r="AU8" s="63"/>
      <c r="AV8" s="63"/>
      <c r="AW8" s="63"/>
      <c r="AX8" s="63"/>
      <c r="AY8" s="63"/>
      <c r="AZ8" s="63"/>
      <c r="BA8" s="63"/>
      <c r="BB8" s="63">
        <f>データ!T6</f>
        <v>40.549999999999997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54.81</v>
      </c>
      <c r="Q10" s="63"/>
      <c r="R10" s="63"/>
      <c r="S10" s="63"/>
      <c r="T10" s="63"/>
      <c r="U10" s="63"/>
      <c r="V10" s="63"/>
      <c r="W10" s="63">
        <f>データ!P6</f>
        <v>100</v>
      </c>
      <c r="X10" s="63"/>
      <c r="Y10" s="63"/>
      <c r="Z10" s="63"/>
      <c r="AA10" s="63"/>
      <c r="AB10" s="63"/>
      <c r="AC10" s="63"/>
      <c r="AD10" s="64">
        <f>データ!Q6</f>
        <v>3900</v>
      </c>
      <c r="AE10" s="64"/>
      <c r="AF10" s="64"/>
      <c r="AG10" s="64"/>
      <c r="AH10" s="64"/>
      <c r="AI10" s="64"/>
      <c r="AJ10" s="64"/>
      <c r="AK10" s="2"/>
      <c r="AL10" s="64">
        <f>データ!U6</f>
        <v>2696</v>
      </c>
      <c r="AM10" s="64"/>
      <c r="AN10" s="64"/>
      <c r="AO10" s="64"/>
      <c r="AP10" s="64"/>
      <c r="AQ10" s="64"/>
      <c r="AR10" s="64"/>
      <c r="AS10" s="64"/>
      <c r="AT10" s="63">
        <f>データ!V6</f>
        <v>1.35</v>
      </c>
      <c r="AU10" s="63"/>
      <c r="AV10" s="63"/>
      <c r="AW10" s="63"/>
      <c r="AX10" s="63"/>
      <c r="AY10" s="63"/>
      <c r="AZ10" s="63"/>
      <c r="BA10" s="63"/>
      <c r="BB10" s="63">
        <f>データ!W6</f>
        <v>1997.04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204048</v>
      </c>
      <c r="D6" s="31">
        <f t="shared" si="3"/>
        <v>47</v>
      </c>
      <c r="E6" s="31">
        <f t="shared" si="3"/>
        <v>17</v>
      </c>
      <c r="F6" s="31">
        <f t="shared" si="3"/>
        <v>5</v>
      </c>
      <c r="G6" s="31">
        <f t="shared" si="3"/>
        <v>0</v>
      </c>
      <c r="H6" s="31" t="str">
        <f t="shared" si="3"/>
        <v>長野県　阿南町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54.81</v>
      </c>
      <c r="P6" s="32">
        <f t="shared" si="3"/>
        <v>100</v>
      </c>
      <c r="Q6" s="32">
        <f t="shared" si="3"/>
        <v>3900</v>
      </c>
      <c r="R6" s="32">
        <f t="shared" si="3"/>
        <v>4990</v>
      </c>
      <c r="S6" s="32">
        <f t="shared" si="3"/>
        <v>123.07</v>
      </c>
      <c r="T6" s="32">
        <f t="shared" si="3"/>
        <v>40.549999999999997</v>
      </c>
      <c r="U6" s="32">
        <f t="shared" si="3"/>
        <v>2696</v>
      </c>
      <c r="V6" s="32">
        <f t="shared" si="3"/>
        <v>1.35</v>
      </c>
      <c r="W6" s="32">
        <f t="shared" si="3"/>
        <v>1997.04</v>
      </c>
      <c r="X6" s="33">
        <f>IF(X7="",NA(),X7)</f>
        <v>79.099999999999994</v>
      </c>
      <c r="Y6" s="33">
        <f t="shared" ref="Y6:AG6" si="4">IF(Y7="",NA(),Y7)</f>
        <v>85.5</v>
      </c>
      <c r="Z6" s="33">
        <f t="shared" si="4"/>
        <v>86.56</v>
      </c>
      <c r="AA6" s="33">
        <f t="shared" si="4"/>
        <v>84.07</v>
      </c>
      <c r="AB6" s="33">
        <f t="shared" si="4"/>
        <v>79.930000000000007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523.54</v>
      </c>
      <c r="BJ6" s="33">
        <f t="shared" si="7"/>
        <v>1239.2</v>
      </c>
      <c r="BK6" s="33">
        <f t="shared" si="7"/>
        <v>1197.82</v>
      </c>
      <c r="BL6" s="33">
        <f t="shared" si="7"/>
        <v>1126.77</v>
      </c>
      <c r="BM6" s="33">
        <f t="shared" si="7"/>
        <v>1044.8</v>
      </c>
      <c r="BN6" s="33">
        <f t="shared" si="7"/>
        <v>1081.8</v>
      </c>
      <c r="BO6" s="32" t="str">
        <f>IF(BO7="","",IF(BO7="-","【-】","【"&amp;SUBSTITUTE(TEXT(BO7,"#,##0.00"),"-","△")&amp;"】"))</f>
        <v>【1,015.77】</v>
      </c>
      <c r="BP6" s="33">
        <f>IF(BP7="",NA(),BP7)</f>
        <v>73.63</v>
      </c>
      <c r="BQ6" s="33">
        <f t="shared" ref="BQ6:BY6" si="8">IF(BQ7="",NA(),BQ7)</f>
        <v>93.49</v>
      </c>
      <c r="BR6" s="33">
        <f t="shared" si="8"/>
        <v>98.52</v>
      </c>
      <c r="BS6" s="33">
        <f t="shared" si="8"/>
        <v>92.31</v>
      </c>
      <c r="BT6" s="33">
        <f t="shared" si="8"/>
        <v>80.38</v>
      </c>
      <c r="BU6" s="33">
        <f t="shared" si="8"/>
        <v>51.56</v>
      </c>
      <c r="BV6" s="33">
        <f t="shared" si="8"/>
        <v>51.03</v>
      </c>
      <c r="BW6" s="33">
        <f t="shared" si="8"/>
        <v>50.9</v>
      </c>
      <c r="BX6" s="33">
        <f t="shared" si="8"/>
        <v>50.82</v>
      </c>
      <c r="BY6" s="33">
        <f t="shared" si="8"/>
        <v>52.19</v>
      </c>
      <c r="BZ6" s="32" t="str">
        <f>IF(BZ7="","",IF(BZ7="-","【-】","【"&amp;SUBSTITUTE(TEXT(BZ7,"#,##0.00"),"-","△")&amp;"】"))</f>
        <v>【52.78】</v>
      </c>
      <c r="CA6" s="33">
        <f>IF(CA7="",NA(),CA7)</f>
        <v>266.06</v>
      </c>
      <c r="CB6" s="33">
        <f t="shared" ref="CB6:CJ6" si="9">IF(CB7="",NA(),CB7)</f>
        <v>209.01</v>
      </c>
      <c r="CC6" s="33">
        <f t="shared" si="9"/>
        <v>198.22</v>
      </c>
      <c r="CD6" s="33">
        <f t="shared" si="9"/>
        <v>206.98</v>
      </c>
      <c r="CE6" s="33">
        <f t="shared" si="9"/>
        <v>244.85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48.81</v>
      </c>
      <c r="CM6" s="33">
        <f t="shared" ref="CM6:CU6" si="10">IF(CM7="",NA(),CM7)</f>
        <v>42.4</v>
      </c>
      <c r="CN6" s="33">
        <f t="shared" si="10"/>
        <v>43.23</v>
      </c>
      <c r="CO6" s="33">
        <f t="shared" si="10"/>
        <v>44.13</v>
      </c>
      <c r="CP6" s="33">
        <f t="shared" si="10"/>
        <v>45.29</v>
      </c>
      <c r="CQ6" s="33">
        <f t="shared" si="10"/>
        <v>55.2</v>
      </c>
      <c r="CR6" s="33">
        <f t="shared" si="10"/>
        <v>54.74</v>
      </c>
      <c r="CS6" s="33">
        <f t="shared" si="10"/>
        <v>53.78</v>
      </c>
      <c r="CT6" s="33">
        <f t="shared" si="10"/>
        <v>53.24</v>
      </c>
      <c r="CU6" s="33">
        <f t="shared" si="10"/>
        <v>52.31</v>
      </c>
      <c r="CV6" s="32" t="str">
        <f>IF(CV7="","",IF(CV7="-","【-】","【"&amp;SUBSTITUTE(TEXT(CV7,"#,##0.00"),"-","△")&amp;"】"))</f>
        <v>【52.74】</v>
      </c>
      <c r="CW6" s="33">
        <f>IF(CW7="",NA(),CW7)</f>
        <v>86.74</v>
      </c>
      <c r="CX6" s="33">
        <f t="shared" ref="CX6:DF6" si="11">IF(CX7="",NA(),CX7)</f>
        <v>89.04</v>
      </c>
      <c r="CY6" s="33">
        <f t="shared" si="11"/>
        <v>88.12</v>
      </c>
      <c r="CZ6" s="33">
        <f t="shared" si="11"/>
        <v>86.65</v>
      </c>
      <c r="DA6" s="33">
        <f t="shared" si="11"/>
        <v>90.36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204048</v>
      </c>
      <c r="D7" s="35">
        <v>47</v>
      </c>
      <c r="E7" s="35">
        <v>17</v>
      </c>
      <c r="F7" s="35">
        <v>5</v>
      </c>
      <c r="G7" s="35">
        <v>0</v>
      </c>
      <c r="H7" s="35" t="s">
        <v>96</v>
      </c>
      <c r="I7" s="35" t="s">
        <v>97</v>
      </c>
      <c r="J7" s="35" t="s">
        <v>98</v>
      </c>
      <c r="K7" s="35" t="s">
        <v>99</v>
      </c>
      <c r="L7" s="35" t="s">
        <v>100</v>
      </c>
      <c r="M7" s="36" t="s">
        <v>101</v>
      </c>
      <c r="N7" s="36" t="s">
        <v>102</v>
      </c>
      <c r="O7" s="36">
        <v>54.81</v>
      </c>
      <c r="P7" s="36">
        <v>100</v>
      </c>
      <c r="Q7" s="36">
        <v>3900</v>
      </c>
      <c r="R7" s="36">
        <v>4990</v>
      </c>
      <c r="S7" s="36">
        <v>123.07</v>
      </c>
      <c r="T7" s="36">
        <v>40.549999999999997</v>
      </c>
      <c r="U7" s="36">
        <v>2696</v>
      </c>
      <c r="V7" s="36">
        <v>1.35</v>
      </c>
      <c r="W7" s="36">
        <v>1997.04</v>
      </c>
      <c r="X7" s="36">
        <v>79.099999999999994</v>
      </c>
      <c r="Y7" s="36">
        <v>85.5</v>
      </c>
      <c r="Z7" s="36">
        <v>86.56</v>
      </c>
      <c r="AA7" s="36">
        <v>84.07</v>
      </c>
      <c r="AB7" s="36">
        <v>79.930000000000007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523.54</v>
      </c>
      <c r="BJ7" s="36">
        <v>1239.2</v>
      </c>
      <c r="BK7" s="36">
        <v>1197.82</v>
      </c>
      <c r="BL7" s="36">
        <v>1126.77</v>
      </c>
      <c r="BM7" s="36">
        <v>1044.8</v>
      </c>
      <c r="BN7" s="36">
        <v>1081.8</v>
      </c>
      <c r="BO7" s="36">
        <v>1015.77</v>
      </c>
      <c r="BP7" s="36">
        <v>73.63</v>
      </c>
      <c r="BQ7" s="36">
        <v>93.49</v>
      </c>
      <c r="BR7" s="36">
        <v>98.52</v>
      </c>
      <c r="BS7" s="36">
        <v>92.31</v>
      </c>
      <c r="BT7" s="36">
        <v>80.38</v>
      </c>
      <c r="BU7" s="36">
        <v>51.56</v>
      </c>
      <c r="BV7" s="36">
        <v>51.03</v>
      </c>
      <c r="BW7" s="36">
        <v>50.9</v>
      </c>
      <c r="BX7" s="36">
        <v>50.82</v>
      </c>
      <c r="BY7" s="36">
        <v>52.19</v>
      </c>
      <c r="BZ7" s="36">
        <v>52.78</v>
      </c>
      <c r="CA7" s="36">
        <v>266.06</v>
      </c>
      <c r="CB7" s="36">
        <v>209.01</v>
      </c>
      <c r="CC7" s="36">
        <v>198.22</v>
      </c>
      <c r="CD7" s="36">
        <v>206.98</v>
      </c>
      <c r="CE7" s="36">
        <v>244.85</v>
      </c>
      <c r="CF7" s="36">
        <v>283.26</v>
      </c>
      <c r="CG7" s="36">
        <v>289.60000000000002</v>
      </c>
      <c r="CH7" s="36">
        <v>293.27</v>
      </c>
      <c r="CI7" s="36">
        <v>300.52</v>
      </c>
      <c r="CJ7" s="36">
        <v>296.14</v>
      </c>
      <c r="CK7" s="36">
        <v>289.81</v>
      </c>
      <c r="CL7" s="36">
        <v>48.81</v>
      </c>
      <c r="CM7" s="36">
        <v>42.4</v>
      </c>
      <c r="CN7" s="36">
        <v>43.23</v>
      </c>
      <c r="CO7" s="36">
        <v>44.13</v>
      </c>
      <c r="CP7" s="36">
        <v>45.29</v>
      </c>
      <c r="CQ7" s="36">
        <v>55.2</v>
      </c>
      <c r="CR7" s="36">
        <v>54.74</v>
      </c>
      <c r="CS7" s="36">
        <v>53.78</v>
      </c>
      <c r="CT7" s="36">
        <v>53.24</v>
      </c>
      <c r="CU7" s="36">
        <v>52.31</v>
      </c>
      <c r="CV7" s="36">
        <v>52.74</v>
      </c>
      <c r="CW7" s="36">
        <v>86.74</v>
      </c>
      <c r="CX7" s="36">
        <v>89.04</v>
      </c>
      <c r="CY7" s="36">
        <v>88.12</v>
      </c>
      <c r="CZ7" s="36">
        <v>86.65</v>
      </c>
      <c r="DA7" s="36">
        <v>90.36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N0206127</cp:lastModifiedBy>
  <dcterms:created xsi:type="dcterms:W3CDTF">2017-02-08T03:11:02Z</dcterms:created>
  <dcterms:modified xsi:type="dcterms:W3CDTF">2017-02-15T04:17:24Z</dcterms:modified>
  <cp:category/>
</cp:coreProperties>
</file>