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150" windowWidth="19200" windowHeight="7800"/>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Q6" i="5"/>
  <c r="P6" i="5"/>
  <c r="W10" i="4" s="1"/>
  <c r="O6" i="5"/>
  <c r="P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I10" i="4"/>
  <c r="B10" i="4"/>
  <c r="AL8" i="4"/>
  <c r="P8" i="4"/>
  <c r="I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<sst xmlns="http://schemas.openxmlformats.org/spreadsheetml/2006/main" count="221" uniqueCount="111">
  <si>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</si>
  <si>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</si>
  <si>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</si>
  <si>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</si>
  <si>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</si>
  <si>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</si>
  <si>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</si>
  <si>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</si>
  <si>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</si>
  <si>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</si>
  <si>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</si>
  <si>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</si>
  <si>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</si>
  <si>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</si>
  <si>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</si>
  <si>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</si>
  <si>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</si>
  <si>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</si>
  <si>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</si>
  <si>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</si>
  <si>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</si>
  <si>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</si>
  <si>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</si>
  <si>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</si>
  <si>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</si>
  <si>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</si>
  <si>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</si>
  <si>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</si>
  <si>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</si>
  <si>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</si>
  <si>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</si>
  <si>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</si>
  <si>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</si>
  <si>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</si>
  <si>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</si>
  <si>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</si>
  <si>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</si>
  <si>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</si>
  <si>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</si>
  <si>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</si>
  <si>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</si>
  <si>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</si>
  <si>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</si>
  <si>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</si>
  <si>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</si>
  <si>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</si>
  <si>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</si>
  <si>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</si>
  <si>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</si>
  <si>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</si>
  <si>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</si>
  <si>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</si>
  <si>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</si>
  <si>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</si>
  <si>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</si>
  <si>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</si>
  <si>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</si>
  <si>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</si>
  <si>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</si>
  <si>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</si>
  <si>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</si>
  <si>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</si>
  <si>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</si>
  <si>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</si>
  <si>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</si>
  <si>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</si>
  <si>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</si>
  <si>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</si>
  <si>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</si>
  <si>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</si>
  <si>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</si>
  <si>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</si>
  <si>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</si>
  <si>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</si>
  <si>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</si>
  <si>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</si>
  <si>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</si>
  <si>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</si>
  <si>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</si>
  <si>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</si>
  <si>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</si>
  <si>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</si>
  <si>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</si>
  <si>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</si>
  <si>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</si>
  <si>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</si>
  <si>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</si>
  <si>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</si>
  <si>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</si>
  <si>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</si>
  <si>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</si>
  <si>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</si>
  <si>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</si>
  <si>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</si>
  <si>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</si>
  <si>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</si>
  <si>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上松町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</si>
  <si>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</si>
  <si>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</si>
  <si>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</si>
  <si>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</si>
  <si>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</si>
  <si>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</si>
  <si>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</si>
  <si>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</si>
  <si>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</si>
  <si>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</si>
  <si>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</si>
  <si>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下回っており、普及率の鈍化に伴い使用料収入が伸び悩み、収益の7割弱を他会計からの繰入金に依存している状況であるが、平成12年より着工した下水道事業の地方債の償還額がピークを過ぎたことから、今後は徐々にではあるが改善される見込みである。
　しかし、供用から12年が経過し機器等の経年劣化による修繕費が増加してきていることから、適切な維持管理と計画的な更新を図るとともに、供用開始以来料金改定を行っていないため、現会計に見合った料金改定が必要な時期を迎えている。
　経費回収率は、類似団体を上回っているが、100％は下回っており、年々率が下がってきていることから、適正な使用料収入が確保できていない状況であり、近年中の使用料の改定と汚水処理費の削減が求められている。
　汚水処理原価は、類似団体と比較し下回っている。維持管理費の内処理場の電気料金の削減が図られたことで若干ではあるが前年を下回ったが、今後も適切な維持管理を図り更なる費用の削減や適正な使用料の改定を行う必要がある。
　施設利用率については類似団体を上回っているが、やや減少傾向にあり、人口減少に伴う処理量の減少が要因と思われる。
　水洗化率については、接続件数の増加により向上しており、類似団体と比較しても上回っていることから、住民への接続促進を啓発し、さらなる水洗化率の向上に努めなければならない状況である。</t>
    <rPh sb="1" eb="4">
      <t>シュウエキテキ</t>
    </rPh>
    <rPh sb="4" eb="6">
      <t>シュウシ</t>
    </rPh>
    <rPh sb="6" eb="8">
      <t>ヒリツ</t>
    </rPh>
    <rPh sb="15" eb="16">
      <t>シタ</t>
    </rPh>
    <rPh sb="16" eb="17">
      <t>マワ</t>
    </rPh>
    <rPh sb="22" eb="24">
      <t>フキュウ</t>
    </rPh>
    <rPh sb="24" eb="25">
      <t>リツ</t>
    </rPh>
    <rPh sb="26" eb="28">
      <t>ドンカ</t>
    </rPh>
    <rPh sb="29" eb="30">
      <t>トモナ</t>
    </rPh>
    <rPh sb="31" eb="33">
      <t>シヨウ</t>
    </rPh>
    <rPh sb="33" eb="34">
      <t>リョウ</t>
    </rPh>
    <rPh sb="34" eb="36">
      <t>シュウニュウ</t>
    </rPh>
    <rPh sb="37" eb="38">
      <t>ノ</t>
    </rPh>
    <rPh sb="39" eb="40">
      <t>ナヤ</t>
    </rPh>
    <rPh sb="42" eb="44">
      <t>シュウエキ</t>
    </rPh>
    <rPh sb="46" eb="48">
      <t>ワリジャク</t>
    </rPh>
    <rPh sb="49" eb="50">
      <t>タ</t>
    </rPh>
    <rPh sb="50" eb="52">
      <t>カイケイ</t>
    </rPh>
    <rPh sb="55" eb="57">
      <t>クリイレ</t>
    </rPh>
    <rPh sb="57" eb="58">
      <t>キン</t>
    </rPh>
    <rPh sb="59" eb="61">
      <t>イゾン</t>
    </rPh>
    <rPh sb="65" eb="67">
      <t>ジョウキョウ</t>
    </rPh>
    <rPh sb="72" eb="74">
      <t>ヘイセイ</t>
    </rPh>
    <rPh sb="76" eb="77">
      <t>ネン</t>
    </rPh>
    <rPh sb="79" eb="81">
      <t>チャッコウ</t>
    </rPh>
    <rPh sb="83" eb="86">
      <t>ゲスイドウ</t>
    </rPh>
    <rPh sb="86" eb="88">
      <t>ジギョウ</t>
    </rPh>
    <rPh sb="89" eb="92">
      <t>チホウサイ</t>
    </rPh>
    <rPh sb="93" eb="95">
      <t>ショウカン</t>
    </rPh>
    <rPh sb="95" eb="96">
      <t>ガク</t>
    </rPh>
    <rPh sb="101" eb="102">
      <t>ス</t>
    </rPh>
    <rPh sb="109" eb="111">
      <t>コンゴ</t>
    </rPh>
    <rPh sb="112" eb="114">
      <t>ジョジョ</t>
    </rPh>
    <rPh sb="120" eb="122">
      <t>カイゼン</t>
    </rPh>
    <rPh sb="125" eb="127">
      <t>ミコ</t>
    </rPh>
    <rPh sb="138" eb="140">
      <t>キョウヨウ</t>
    </rPh>
    <rPh sb="144" eb="145">
      <t>ネン</t>
    </rPh>
    <rPh sb="146" eb="148">
      <t>ケイカ</t>
    </rPh>
    <rPh sb="149" eb="151">
      <t>キキ</t>
    </rPh>
    <rPh sb="151" eb="152">
      <t>ナド</t>
    </rPh>
    <rPh sb="153" eb="155">
      <t>ケイネン</t>
    </rPh>
    <rPh sb="155" eb="157">
      <t>レッカ</t>
    </rPh>
    <rPh sb="160" eb="163">
      <t>シュウゼンヒ</t>
    </rPh>
    <rPh sb="164" eb="166">
      <t>ゾウカ</t>
    </rPh>
    <rPh sb="177" eb="179">
      <t>テキセツ</t>
    </rPh>
    <rPh sb="180" eb="182">
      <t>イジ</t>
    </rPh>
    <rPh sb="182" eb="184">
      <t>カンリ</t>
    </rPh>
    <rPh sb="185" eb="188">
      <t>ケイカクテキ</t>
    </rPh>
    <rPh sb="189" eb="191">
      <t>コウシン</t>
    </rPh>
    <rPh sb="192" eb="193">
      <t>ハカ</t>
    </rPh>
    <rPh sb="199" eb="201">
      <t>キョウヨウ</t>
    </rPh>
    <rPh sb="201" eb="203">
      <t>カイシ</t>
    </rPh>
    <rPh sb="203" eb="205">
      <t>イライ</t>
    </rPh>
    <rPh sb="205" eb="207">
      <t>リョウキン</t>
    </rPh>
    <rPh sb="207" eb="209">
      <t>カイテイ</t>
    </rPh>
    <rPh sb="210" eb="211">
      <t>オコナ</t>
    </rPh>
    <rPh sb="219" eb="220">
      <t>ゲン</t>
    </rPh>
    <rPh sb="220" eb="222">
      <t>カイケイ</t>
    </rPh>
    <rPh sb="223" eb="225">
      <t>ミア</t>
    </rPh>
    <rPh sb="227" eb="229">
      <t>リョウキン</t>
    </rPh>
    <rPh sb="229" eb="231">
      <t>カイテイ</t>
    </rPh>
    <rPh sb="232" eb="234">
      <t>ヒツヨウ</t>
    </rPh>
    <rPh sb="235" eb="237">
      <t>ジキ</t>
    </rPh>
    <rPh sb="238" eb="239">
      <t>ムカ</t>
    </rPh>
    <rPh sb="246" eb="248">
      <t>ケイヒ</t>
    </rPh>
    <rPh sb="248" eb="250">
      <t>カイシュウ</t>
    </rPh>
    <rPh sb="250" eb="251">
      <t>リツ</t>
    </rPh>
    <rPh sb="253" eb="255">
      <t>ルイジ</t>
    </rPh>
    <rPh sb="255" eb="257">
      <t>ダンタイ</t>
    </rPh>
    <rPh sb="258" eb="260">
      <t>ウワマワ</t>
    </rPh>
    <rPh sb="271" eb="273">
      <t>シタマワ</t>
    </rPh>
    <rPh sb="278" eb="280">
      <t>ネンネン</t>
    </rPh>
    <rPh sb="280" eb="281">
      <t>リツ</t>
    </rPh>
    <rPh sb="282" eb="283">
      <t>サ</t>
    </rPh>
    <rPh sb="295" eb="297">
      <t>テキセイ</t>
    </rPh>
    <rPh sb="298" eb="301">
      <t>シヨウリョウ</t>
    </rPh>
    <rPh sb="301" eb="303">
      <t>シュウニュウ</t>
    </rPh>
    <rPh sb="304" eb="306">
      <t>カクホ</t>
    </rPh>
    <rPh sb="312" eb="314">
      <t>ジョウキョウ</t>
    </rPh>
    <rPh sb="318" eb="321">
      <t>キンネンチュウ</t>
    </rPh>
    <rPh sb="322" eb="325">
      <t>シヨウリョウ</t>
    </rPh>
    <rPh sb="326" eb="328">
      <t>カイテイ</t>
    </rPh>
    <rPh sb="329" eb="331">
      <t>オスイ</t>
    </rPh>
    <rPh sb="331" eb="333">
      <t>ショリ</t>
    </rPh>
    <rPh sb="333" eb="334">
      <t>ヒ</t>
    </rPh>
    <rPh sb="335" eb="337">
      <t>サクゲン</t>
    </rPh>
    <rPh sb="338" eb="339">
      <t>モト</t>
    </rPh>
    <rPh sb="348" eb="350">
      <t>オスイ</t>
    </rPh>
    <rPh sb="350" eb="352">
      <t>ショリ</t>
    </rPh>
    <rPh sb="352" eb="354">
      <t>ゲンカ</t>
    </rPh>
    <rPh sb="356" eb="358">
      <t>ルイジ</t>
    </rPh>
    <rPh sb="358" eb="360">
      <t>ダンタイ</t>
    </rPh>
    <rPh sb="361" eb="363">
      <t>ヒカク</t>
    </rPh>
    <rPh sb="364" eb="366">
      <t>シタマワ</t>
    </rPh>
    <rPh sb="371" eb="373">
      <t>イジ</t>
    </rPh>
    <rPh sb="373" eb="376">
      <t>カンリヒ</t>
    </rPh>
    <rPh sb="377" eb="378">
      <t>ウチ</t>
    </rPh>
    <rPh sb="378" eb="381">
      <t>ショリジョウ</t>
    </rPh>
    <rPh sb="382" eb="384">
      <t>デンキ</t>
    </rPh>
    <rPh sb="384" eb="385">
      <t>リョウ</t>
    </rPh>
    <rPh sb="385" eb="386">
      <t>カネ</t>
    </rPh>
    <rPh sb="387" eb="389">
      <t>サクゲン</t>
    </rPh>
    <rPh sb="390" eb="391">
      <t>ハカ</t>
    </rPh>
    <rPh sb="397" eb="399">
      <t>ジャッカン</t>
    </rPh>
    <rPh sb="404" eb="406">
      <t>ゼンネン</t>
    </rPh>
    <rPh sb="407" eb="409">
      <t>シタマワ</t>
    </rPh>
    <rPh sb="413" eb="415">
      <t>コンゴ</t>
    </rPh>
    <rPh sb="416" eb="418">
      <t>テキセツ</t>
    </rPh>
    <rPh sb="419" eb="421">
      <t>イジ</t>
    </rPh>
    <rPh sb="421" eb="423">
      <t>カンリ</t>
    </rPh>
    <rPh sb="424" eb="425">
      <t>ハカ</t>
    </rPh>
    <rPh sb="426" eb="427">
      <t>サラ</t>
    </rPh>
    <rPh sb="429" eb="431">
      <t>ヒヨウ</t>
    </rPh>
    <rPh sb="432" eb="434">
      <t>サクゲン</t>
    </rPh>
    <rPh sb="435" eb="437">
      <t>テキセイ</t>
    </rPh>
    <rPh sb="438" eb="440">
      <t>シヨウ</t>
    </rPh>
    <rPh sb="440" eb="441">
      <t>リョウ</t>
    </rPh>
    <rPh sb="442" eb="444">
      <t>カイテイ</t>
    </rPh>
    <rPh sb="445" eb="446">
      <t>オコナ</t>
    </rPh>
    <rPh sb="447" eb="449">
      <t>ヒツヨウ</t>
    </rPh>
    <rPh sb="455" eb="457">
      <t>シセツ</t>
    </rPh>
    <rPh sb="457" eb="460">
      <t>リヨウリツ</t>
    </rPh>
    <rPh sb="465" eb="467">
      <t>ルイジ</t>
    </rPh>
    <rPh sb="467" eb="469">
      <t>ダンタイ</t>
    </rPh>
    <rPh sb="470" eb="472">
      <t>ウワマワ</t>
    </rPh>
    <rPh sb="480" eb="482">
      <t>ゲンショウ</t>
    </rPh>
    <rPh sb="482" eb="484">
      <t>ケイコウ</t>
    </rPh>
    <rPh sb="488" eb="490">
      <t>ジンコウ</t>
    </rPh>
    <rPh sb="490" eb="492">
      <t>ゲンショウ</t>
    </rPh>
    <rPh sb="493" eb="494">
      <t>トモナ</t>
    </rPh>
    <rPh sb="495" eb="497">
      <t>ショリ</t>
    </rPh>
    <rPh sb="497" eb="498">
      <t>リョウ</t>
    </rPh>
    <rPh sb="499" eb="501">
      <t>ゲンショウ</t>
    </rPh>
    <rPh sb="502" eb="504">
      <t>ヨウイン</t>
    </rPh>
    <rPh sb="505" eb="506">
      <t>オモ</t>
    </rPh>
    <rPh sb="512" eb="515">
      <t>スイセンカ</t>
    </rPh>
    <rPh sb="515" eb="516">
      <t>リツ</t>
    </rPh>
    <rPh sb="522" eb="524">
      <t>セツゾク</t>
    </rPh>
    <rPh sb="524" eb="526">
      <t>ケンスウ</t>
    </rPh>
    <rPh sb="527" eb="529">
      <t>ゾウカ</t>
    </rPh>
    <rPh sb="532" eb="534">
      <t>コウジョウ</t>
    </rPh>
    <rPh sb="539" eb="541">
      <t>ルイジ</t>
    </rPh>
    <rPh sb="541" eb="543">
      <t>ダンタイ</t>
    </rPh>
    <rPh sb="544" eb="546">
      <t>ヒカク</t>
    </rPh>
    <rPh sb="549" eb="551">
      <t>ウワマワ</t>
    </rPh>
    <rPh sb="560" eb="562">
      <t>ジュウミン</t>
    </rPh>
    <rPh sb="564" eb="566">
      <t>セツゾク</t>
    </rPh>
    <rPh sb="566" eb="568">
      <t>ソクシン</t>
    </rPh>
    <rPh sb="569" eb="571">
      <t>ケイハツ</t>
    </rPh>
    <rPh sb="577" eb="580">
      <t>スイセンカ</t>
    </rPh>
    <rPh sb="580" eb="581">
      <t>リツ</t>
    </rPh>
    <rPh sb="582" eb="584">
      <t>コウジョウ</t>
    </rPh>
    <rPh sb="585" eb="586">
      <t>ツト</t>
    </rPh>
    <rPh sb="595" eb="597">
      <t>ジョウキョウ</t>
    </rPh>
    <phoneticPr fontId="4"/>
  </si>
  <si>
    <t>　供用開始から12年を経過しており、比較的施設はまだ新しいが、地理的条件からマンホールポンプ及び宅内ポンプの施設が多いため、部品の交換や修繕が必要になってきている。
　管渠については、布設替え等はしばらくないが、マンホールポンプからの圧送先マンホール及び蓋が硫化水素により劣化してきていることから、改修が必要な時期を迎えている。</t>
    <rPh sb="3" eb="5">
      <t>カイシ</t>
    </rPh>
    <rPh sb="11" eb="13">
      <t>ケイカ</t>
    </rPh>
    <rPh sb="18" eb="21">
      <t>ヒカクテキ</t>
    </rPh>
    <rPh sb="21" eb="23">
      <t>シセツ</t>
    </rPh>
    <rPh sb="26" eb="27">
      <t>アタラ</t>
    </rPh>
    <rPh sb="31" eb="34">
      <t>チリテキ</t>
    </rPh>
    <rPh sb="34" eb="36">
      <t>ジョウケン</t>
    </rPh>
    <rPh sb="46" eb="47">
      <t>オヨ</t>
    </rPh>
    <rPh sb="48" eb="50">
      <t>タクナイ</t>
    </rPh>
    <rPh sb="54" eb="56">
      <t>シセツ</t>
    </rPh>
    <rPh sb="57" eb="58">
      <t>オオ</t>
    </rPh>
    <rPh sb="62" eb="64">
      <t>ブヒン</t>
    </rPh>
    <rPh sb="65" eb="67">
      <t>コウカン</t>
    </rPh>
    <rPh sb="68" eb="70">
      <t>シュウゼン</t>
    </rPh>
    <rPh sb="71" eb="73">
      <t>ヒツヨウ</t>
    </rPh>
    <rPh sb="84" eb="86">
      <t>カンキョ</t>
    </rPh>
    <rPh sb="92" eb="94">
      <t>フセツ</t>
    </rPh>
    <rPh sb="94" eb="95">
      <t>ガ</t>
    </rPh>
    <rPh sb="96" eb="97">
      <t>トウ</t>
    </rPh>
    <rPh sb="117" eb="118">
      <t>アツ</t>
    </rPh>
    <rPh sb="118" eb="119">
      <t>ソウ</t>
    </rPh>
    <rPh sb="119" eb="120">
      <t>サキ</t>
    </rPh>
    <rPh sb="125" eb="126">
      <t>オヨ</t>
    </rPh>
    <rPh sb="127" eb="128">
      <t>フタ</t>
    </rPh>
    <rPh sb="129" eb="131">
      <t>リュウカ</t>
    </rPh>
    <rPh sb="131" eb="133">
      <t>スイソ</t>
    </rPh>
    <rPh sb="136" eb="138">
      <t>レッカ</t>
    </rPh>
    <rPh sb="149" eb="151">
      <t>カイシュウ</t>
    </rPh>
    <rPh sb="152" eb="154">
      <t>ヒツヨウ</t>
    </rPh>
    <rPh sb="155" eb="157">
      <t>ジキ</t>
    </rPh>
    <rPh sb="158" eb="159">
      <t>ムカ</t>
    </rPh>
    <phoneticPr fontId="4"/>
  </si>
  <si>
    <t>　地方債の償還額がピークを過ぎたことから、今後は徐々にではあるが経営的に改善されるため、比較的ゆとりが生じてくるものと思われる。
　しかし、経年劣化による修繕費が年々増加してきていることから、適切な維持管理と計画的な更新を図り、使用料についても現会計に見合った改定が必要と考える。
　また、近々、地方公営企業会計に移行することを見据え、資産等の把握・精査に努めるとともに安定的な会計になるよう努力していく。</t>
    <rPh sb="32" eb="34">
      <t>ケイエイ</t>
    </rPh>
    <rPh sb="34" eb="35">
      <t>テキ</t>
    </rPh>
    <rPh sb="44" eb="47">
      <t>ヒカクテキ</t>
    </rPh>
    <rPh sb="51" eb="52">
      <t>ショウ</t>
    </rPh>
    <rPh sb="59" eb="60">
      <t>オモ</t>
    </rPh>
    <rPh sb="81" eb="83">
      <t>ネンネン</t>
    </rPh>
    <rPh sb="83" eb="85">
      <t>ゾウカ</t>
    </rPh>
    <rPh sb="136" eb="137">
      <t>カンガ</t>
    </rPh>
    <rPh sb="145" eb="147">
      <t>チカヂカ</t>
    </rPh>
    <rPh sb="148" eb="150">
      <t>チホウ</t>
    </rPh>
    <rPh sb="150" eb="152">
      <t>コウエイ</t>
    </rPh>
    <rPh sb="152" eb="154">
      <t>キギョウ</t>
    </rPh>
    <rPh sb="154" eb="156">
      <t>カイケイ</t>
    </rPh>
    <rPh sb="157" eb="159">
      <t>イコウ</t>
    </rPh>
    <rPh sb="164" eb="166">
      <t>ミス</t>
    </rPh>
    <rPh sb="168" eb="170">
      <t>シサン</t>
    </rPh>
    <rPh sb="170" eb="171">
      <t>トウ</t>
    </rPh>
    <rPh sb="172" eb="174">
      <t>ハアク</t>
    </rPh>
    <rPh sb="175" eb="177">
      <t>セイサ</t>
    </rPh>
    <rPh sb="178" eb="179">
      <t>ツト</t>
    </rPh>
    <rPh sb="185" eb="188">
      <t>アンテイテキ</t>
    </rPh>
    <rPh sb="189" eb="191">
      <t>カイケイ</t>
    </rPh>
    <rPh sb="196" eb="198">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</si>
</sst>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0.28999999999999998</c:v>
                </c:pt>
              </c:numCache>
            </c:numRef>
          </c:val>
        </c:ser>
        <c:dLbls>
          <c:showLegendKey val="0"/>
          <c:showVal val="0"/>
          <c:showCatName val="0"/>
          <c:showSerName val="0"/>
          <c:showPercent val="0"/>
          <c:showBubbleSize val="0"/>
        </c:dLbls>
        <c:gapWidth val="150"/>
        <c:axId val="86050688"/>
        <c:axId val="860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86050688"/>
        <c:axId val="86057728"/>
      </c:lineChart>
      <c:dateAx>
        <c:axId val="86050688"/>
        <c:scaling>
          <c:orientation val="minMax"/>
        </c:scaling>
        <c:delete val="1"/>
        <c:axPos val="b"/>
        <c:numFmt formatCode="ge" sourceLinked="1"/>
        <c:majorTickMark val="none"/>
        <c:minorTickMark val="none"/>
        <c:tickLblPos val="none"/>
        <c:crossAx val="86057728"/>
        <c:crosses val="autoZero"/>
        <c:auto val="1"/>
        <c:lblOffset val="100"/>
        <c:baseTimeUnit val="years"/>
      </c:dateAx>
      <c:valAx>
        <c:axId val="86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63.64</c:v>
                </c:pt>
                <c:pt idx="1">
                  <c:v>65.37</c:v>
                </c:pt>
                <c:pt idx="2">
                  <c:v>64.05</c:v>
                </c:pt>
                <c:pt idx="3">
                  <c:v>63.22</c:v>
                </c:pt>
                <c:pt idx="4">
                  <c:v>61.57</c:v>
                </c:pt>
              </c:numCache>
            </c:numRef>
          </c:val>
        </c:ser>
        <c:dLbls>
          <c:showLegendKey val="0"/>
          <c:showVal val="0"/>
          <c:showCatName val="0"/>
          <c:showSerName val="0"/>
          <c:showPercent val="0"/>
          <c:showBubbleSize val="0"/>
        </c:dLbls>
        <c:gapWidth val="150"/>
        <c:axId val="96623232"/>
        <c:axId val="966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96623232"/>
        <c:axId val="96629504"/>
      </c:lineChart>
      <c:dateAx>
        <c:axId val="96623232"/>
        <c:scaling>
          <c:orientation val="minMax"/>
        </c:scaling>
        <c:delete val="1"/>
        <c:axPos val="b"/>
        <c:numFmt formatCode="ge" sourceLinked="1"/>
        <c:majorTickMark val="none"/>
        <c:minorTickMark val="none"/>
        <c:tickLblPos val="none"/>
        <c:crossAx val="96629504"/>
        <c:crosses val="autoZero"/>
        <c:auto val="1"/>
        <c:lblOffset val="100"/>
        <c:baseTimeUnit val="years"/>
      </c:dateAx>
      <c:valAx>
        <c:axId val="966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68.14</c:v>
                </c:pt>
                <c:pt idx="1">
                  <c:v>70.36</c:v>
                </c:pt>
                <c:pt idx="2">
                  <c:v>71.52</c:v>
                </c:pt>
                <c:pt idx="3">
                  <c:v>72.87</c:v>
                </c:pt>
                <c:pt idx="4">
                  <c:v>74.56</c:v>
                </c:pt>
              </c:numCache>
            </c:numRef>
          </c:val>
        </c:ser>
        <c:dLbls>
          <c:showLegendKey val="0"/>
          <c:showVal val="0"/>
          <c:showCatName val="0"/>
          <c:showSerName val="0"/>
          <c:showPercent val="0"/>
          <c:showBubbleSize val="0"/>
        </c:dLbls>
        <c:gapWidth val="150"/>
        <c:axId val="96643328"/>
        <c:axId val="950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96643328"/>
        <c:axId val="95035776"/>
      </c:lineChart>
      <c:dateAx>
        <c:axId val="96643328"/>
        <c:scaling>
          <c:orientation val="minMax"/>
        </c:scaling>
        <c:delete val="1"/>
        <c:axPos val="b"/>
        <c:numFmt formatCode="ge" sourceLinked="1"/>
        <c:majorTickMark val="none"/>
        <c:minorTickMark val="none"/>
        <c:tickLblPos val="none"/>
        <c:crossAx val="95035776"/>
        <c:crosses val="autoZero"/>
        <c:auto val="1"/>
        <c:lblOffset val="100"/>
        <c:baseTimeUnit val="years"/>
      </c:dateAx>
      <c:valAx>
        <c:axId val="950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96.51</c:v>
                </c:pt>
                <c:pt idx="1">
                  <c:v>94.92</c:v>
                </c:pt>
                <c:pt idx="2">
                  <c:v>95.37</c:v>
                </c:pt>
                <c:pt idx="3">
                  <c:v>94.38</c:v>
                </c:pt>
                <c:pt idx="4">
                  <c:v>93.77</c:v>
                </c:pt>
              </c:numCache>
            </c:numRef>
          </c:val>
        </c:ser>
        <c:dLbls>
          <c:showLegendKey val="0"/>
          <c:showVal val="0"/>
          <c:showCatName val="0"/>
          <c:showSerName val="0"/>
          <c:showPercent val="0"/>
          <c:showBubbleSize val="0"/>
        </c:dLbls>
        <c:gapWidth val="150"/>
        <c:axId val="96274688"/>
        <c:axId val="962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74688"/>
        <c:axId val="96280960"/>
      </c:lineChart>
      <c:dateAx>
        <c:axId val="96274688"/>
        <c:scaling>
          <c:orientation val="minMax"/>
        </c:scaling>
        <c:delete val="1"/>
        <c:axPos val="b"/>
        <c:numFmt formatCode="ge" sourceLinked="1"/>
        <c:majorTickMark val="none"/>
        <c:minorTickMark val="none"/>
        <c:tickLblPos val="none"/>
        <c:crossAx val="96280960"/>
        <c:crosses val="autoZero"/>
        <c:auto val="1"/>
        <c:lblOffset val="100"/>
        <c:baseTimeUnit val="years"/>
      </c:dateAx>
      <c:valAx>
        <c:axId val="962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07072"/>
        <c:axId val="963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07072"/>
        <c:axId val="96309248"/>
      </c:lineChart>
      <c:dateAx>
        <c:axId val="96307072"/>
        <c:scaling>
          <c:orientation val="minMax"/>
        </c:scaling>
        <c:delete val="1"/>
        <c:axPos val="b"/>
        <c:numFmt formatCode="ge" sourceLinked="1"/>
        <c:majorTickMark val="none"/>
        <c:minorTickMark val="none"/>
        <c:tickLblPos val="none"/>
        <c:crossAx val="96309248"/>
        <c:crosses val="autoZero"/>
        <c:auto val="1"/>
        <c:lblOffset val="100"/>
        <c:baseTimeUnit val="years"/>
      </c:dateAx>
      <c:valAx>
        <c:axId val="96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31264"/>
        <c:axId val="963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31264"/>
        <c:axId val="96333184"/>
      </c:lineChart>
      <c:dateAx>
        <c:axId val="96331264"/>
        <c:scaling>
          <c:orientation val="minMax"/>
        </c:scaling>
        <c:delete val="1"/>
        <c:axPos val="b"/>
        <c:numFmt formatCode="ge" sourceLinked="1"/>
        <c:majorTickMark val="none"/>
        <c:minorTickMark val="none"/>
        <c:tickLblPos val="none"/>
        <c:crossAx val="96333184"/>
        <c:crosses val="autoZero"/>
        <c:auto val="1"/>
        <c:lblOffset val="100"/>
        <c:baseTimeUnit val="years"/>
      </c:dateAx>
      <c:valAx>
        <c:axId val="963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57376"/>
        <c:axId val="96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57376"/>
        <c:axId val="96380032"/>
      </c:lineChart>
      <c:dateAx>
        <c:axId val="96357376"/>
        <c:scaling>
          <c:orientation val="minMax"/>
        </c:scaling>
        <c:delete val="1"/>
        <c:axPos val="b"/>
        <c:numFmt formatCode="ge" sourceLinked="1"/>
        <c:majorTickMark val="none"/>
        <c:minorTickMark val="none"/>
        <c:tickLblPos val="none"/>
        <c:crossAx val="96380032"/>
        <c:crosses val="autoZero"/>
        <c:auto val="1"/>
        <c:lblOffset val="100"/>
        <c:baseTimeUnit val="years"/>
      </c:dateAx>
      <c:valAx>
        <c:axId val="963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73856"/>
        <c:axId val="964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73856"/>
        <c:axId val="96475776"/>
      </c:lineChart>
      <c:dateAx>
        <c:axId val="96473856"/>
        <c:scaling>
          <c:orientation val="minMax"/>
        </c:scaling>
        <c:delete val="1"/>
        <c:axPos val="b"/>
        <c:numFmt formatCode="ge" sourceLinked="1"/>
        <c:majorTickMark val="none"/>
        <c:minorTickMark val="none"/>
        <c:tickLblPos val="none"/>
        <c:crossAx val="96475776"/>
        <c:crosses val="autoZero"/>
        <c:auto val="1"/>
        <c:lblOffset val="100"/>
        <c:baseTimeUnit val="years"/>
      </c:dateAx>
      <c:valAx>
        <c:axId val="964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257.95</c:v>
                </c:pt>
                <c:pt idx="1">
                  <c:v>251.68</c:v>
                </c:pt>
                <c:pt idx="2">
                  <c:v>386.13</c:v>
                </c:pt>
                <c:pt idx="3">
                  <c:v>257.62</c:v>
                </c:pt>
                <c:pt idx="4">
                  <c:v>287.25</c:v>
                </c:pt>
              </c:numCache>
            </c:numRef>
          </c:val>
        </c:ser>
        <c:dLbls>
          <c:showLegendKey val="0"/>
          <c:showVal val="0"/>
          <c:showCatName val="0"/>
          <c:showSerName val="0"/>
          <c:showPercent val="0"/>
          <c:showBubbleSize val="0"/>
        </c:dLbls>
        <c:gapWidth val="150"/>
        <c:axId val="96526720"/>
        <c:axId val="965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96526720"/>
        <c:axId val="96528640"/>
      </c:lineChart>
      <c:dateAx>
        <c:axId val="96526720"/>
        <c:scaling>
          <c:orientation val="minMax"/>
        </c:scaling>
        <c:delete val="1"/>
        <c:axPos val="b"/>
        <c:numFmt formatCode="ge" sourceLinked="1"/>
        <c:majorTickMark val="none"/>
        <c:minorTickMark val="none"/>
        <c:tickLblPos val="none"/>
        <c:crossAx val="96528640"/>
        <c:crosses val="autoZero"/>
        <c:auto val="1"/>
        <c:lblOffset val="100"/>
        <c:baseTimeUnit val="years"/>
      </c:dateAx>
      <c:valAx>
        <c:axId val="96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86.44</c:v>
                </c:pt>
                <c:pt idx="1">
                  <c:v>80.959999999999994</c:v>
                </c:pt>
                <c:pt idx="2">
                  <c:v>82.98</c:v>
                </c:pt>
                <c:pt idx="3">
                  <c:v>80.92</c:v>
                </c:pt>
                <c:pt idx="4">
                  <c:v>81.05</c:v>
                </c:pt>
              </c:numCache>
            </c:numRef>
          </c:val>
        </c:ser>
        <c:dLbls>
          <c:showLegendKey val="0"/>
          <c:showVal val="0"/>
          <c:showCatName val="0"/>
          <c:showSerName val="0"/>
          <c:showPercent val="0"/>
          <c:showBubbleSize val="0"/>
        </c:dLbls>
        <c:gapWidth val="150"/>
        <c:axId val="96546816"/>
        <c:axId val="965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96546816"/>
        <c:axId val="96548736"/>
      </c:lineChart>
      <c:dateAx>
        <c:axId val="96546816"/>
        <c:scaling>
          <c:orientation val="minMax"/>
        </c:scaling>
        <c:delete val="1"/>
        <c:axPos val="b"/>
        <c:numFmt formatCode="ge" sourceLinked="1"/>
        <c:majorTickMark val="none"/>
        <c:minorTickMark val="none"/>
        <c:tickLblPos val="none"/>
        <c:crossAx val="96548736"/>
        <c:crosses val="autoZero"/>
        <c:auto val="1"/>
        <c:lblOffset val="100"/>
        <c:baseTimeUnit val="years"/>
      </c:dateAx>
      <c:valAx>
        <c:axId val="965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205.84</c:v>
                </c:pt>
                <c:pt idx="1">
                  <c:v>220.07</c:v>
                </c:pt>
                <c:pt idx="2">
                  <c:v>215.3</c:v>
                </c:pt>
                <c:pt idx="3">
                  <c:v>227.15</c:v>
                </c:pt>
                <c:pt idx="4">
                  <c:v>226.98</c:v>
                </c:pt>
              </c:numCache>
            </c:numRef>
          </c:val>
        </c:ser>
        <c:dLbls>
          <c:showLegendKey val="0"/>
          <c:showVal val="0"/>
          <c:showCatName val="0"/>
          <c:showSerName val="0"/>
          <c:showPercent val="0"/>
          <c:showBubbleSize val="0"/>
        </c:dLbls>
        <c:gapWidth val="150"/>
        <c:axId val="96594944"/>
        <c:axId val="965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96594944"/>
        <c:axId val="96597120"/>
      </c:lineChart>
      <c:dateAx>
        <c:axId val="96594944"/>
        <c:scaling>
          <c:orientation val="minMax"/>
        </c:scaling>
        <c:delete val="1"/>
        <c:axPos val="b"/>
        <c:numFmt formatCode="ge" sourceLinked="1"/>
        <c:majorTickMark val="none"/>
        <c:minorTickMark val="none"/>
        <c:tickLblPos val="none"/>
        <c:crossAx val="96597120"/>
        <c:crosses val="autoZero"/>
        <c:auto val="1"/>
        <c:lblOffset val="100"/>
        <c:baseTimeUnit val="years"/>
      </c:dateAx>
      <c:valAx>
        <c:axId val="965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52" zoomScale="60" zoomScaleNormal="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長野県　上松町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Cd3</v>
      </c>
      <c r="X8" s="64"/>
      <c r="Y8" s="64"/>
      <c r="Z8" s="64"/>
      <c r="AA8" s="64"/>
      <c r="AB8" s="64"/>
      <c r="AC8" s="64"/>
      <c r="AD8" s="3"/>
      <c r="AE8" s="3"/>
      <c r="AF8" s="3"/>
      <c r="AG8" s="3"/>
      <c r="AH8" s="3"/>
      <c r="AI8" s="3"/>
      <c r="AJ8" s="3"/>
      <c r="AK8" s="3"/>
      <c r="AL8" s="58">
        <f>データ!R6</f>
        <v>4828</v>
      </c>
      <c r="AM8" s="58"/>
      <c r="AN8" s="58"/>
      <c r="AO8" s="58"/>
      <c r="AP8" s="58"/>
      <c r="AQ8" s="58"/>
      <c r="AR8" s="58"/>
      <c r="AS8" s="58"/>
      <c r="AT8" s="57">
        <f>データ!S6</f>
        <v>168.42</v>
      </c>
      <c r="AU8" s="57"/>
      <c r="AV8" s="57"/>
      <c r="AW8" s="57"/>
      <c r="AX8" s="57"/>
      <c r="AY8" s="57"/>
      <c r="AZ8" s="57"/>
      <c r="BA8" s="57"/>
      <c r="BB8" s="57">
        <f>データ!T6</f>
        <v>28.67</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70.39</v>
      </c>
      <c r="Q10" s="57"/>
      <c r="R10" s="57"/>
      <c r="S10" s="57"/>
      <c r="T10" s="57"/>
      <c r="U10" s="57"/>
      <c r="V10" s="57"/>
      <c r="W10" s="57">
        <f>データ!P6</f>
        <v>98.54</v>
      </c>
      <c r="X10" s="57"/>
      <c r="Y10" s="57"/>
      <c r="Z10" s="57"/>
      <c r="AA10" s="57"/>
      <c r="AB10" s="57"/>
      <c r="AC10" s="57"/>
      <c r="AD10" s="58">
        <f>データ!Q6</f>
        <v>3580</v>
      </c>
      <c r="AE10" s="58"/>
      <c r="AF10" s="58"/>
      <c r="AG10" s="58"/>
      <c r="AH10" s="58"/>
      <c r="AI10" s="58"/>
      <c r="AJ10" s="58"/>
      <c r="AK10" s="2"/>
      <c r="AL10" s="58">
        <f>データ!U6</f>
        <v>3369</v>
      </c>
      <c r="AM10" s="58"/>
      <c r="AN10" s="58"/>
      <c r="AO10" s="58"/>
      <c r="AP10" s="58"/>
      <c r="AQ10" s="58"/>
      <c r="AR10" s="58"/>
      <c r="AS10" s="58"/>
      <c r="AT10" s="57">
        <f>データ!V6</f>
        <v>1.65</v>
      </c>
      <c r="AU10" s="57"/>
      <c r="AV10" s="57"/>
      <c r="AW10" s="57"/>
      <c r="AX10" s="57"/>
      <c r="AY10" s="57"/>
      <c r="AZ10" s="57"/>
      <c r="BA10" s="57"/>
      <c r="BB10" s="57">
        <f>データ!W6</f>
        <v>2041.82</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204226</v>
      </c>
      <c r="D6" s="31">
        <f t="shared" si="3"/>
        <v>47</v>
      </c>
      <c r="E6" s="31">
        <f t="shared" si="3"/>
        <v>17</v>
      </c>
      <c r="F6" s="31">
        <f t="shared" si="3"/>
        <v>1</v>
      </c>
      <c r="G6" s="31">
        <f t="shared" si="3"/>
        <v>0</v>
      </c>
      <c r="H6" s="31" t="str">
        <f t="shared" si="3"/>
        <v>長野県　上松町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70.39</v>
      </c>
      <c r="P6" s="32">
        <f t="shared" si="3"/>
        <v>98.54</v>
      </c>
      <c r="Q6" s="32">
        <f t="shared" si="3"/>
        <v>3580</v>
      </c>
      <c r="R6" s="32">
        <f t="shared" si="3"/>
        <v>4828</v>
      </c>
      <c r="S6" s="32">
        <f t="shared" si="3"/>
        <v>168.42</v>
      </c>
      <c r="T6" s="32">
        <f t="shared" si="3"/>
        <v>28.67</v>
      </c>
      <c r="U6" s="32">
        <f t="shared" si="3"/>
        <v>3369</v>
      </c>
      <c r="V6" s="32">
        <f t="shared" si="3"/>
        <v>1.65</v>
      </c>
      <c r="W6" s="32">
        <f t="shared" si="3"/>
        <v>2041.82</v>
      </c>
      <c r="X6" s="33">
        <f>IF(X7="",NA(),X7)</f>
        <v>96.51</v>
      </c>
      <c r="Y6" s="33">
        <f t="shared" ref="Y6:AG6" si="4">IF(Y7="",NA(),Y7)</f>
        <v>94.92</v>
      </c>
      <c r="Z6" s="33">
        <f t="shared" si="4"/>
        <v>95.37</v>
      </c>
      <c r="AA6" s="33">
        <f t="shared" si="4"/>
        <v>94.38</v>
      </c>
      <c r="AB6" s="33">
        <f t="shared" si="4"/>
        <v>93.77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257.95</v>
      </c>
      <c r="BF6" s="33">
        <f t="shared" ref="BF6:BN6" si="7">IF(BF7="",NA(),BF7)</f>
        <v>251.68</v>
      </c>
      <c r="BG6" s="33">
        <f t="shared" si="7"/>
        <v>386.13</v>
      </c>
      <c r="BH6" s="33">
        <f t="shared" si="7"/>
        <v>257.62</v>
      </c>
      <c r="BI6" s="33">
        <f t="shared" si="7"/>
        <v>287.25</v>
      </c>
      <c r="BJ6" s="33">
        <f t="shared" si="7"/>
        <v>1734.34</v>
      </c>
      <c r="BK6" s="33">
        <f t="shared" si="7"/>
        <v>1791.46</v>
      </c>
      <c r="BL6" s="33">
        <f t="shared" si="7"/>
        <v>1826.49</v>
      </c>
      <c r="BM6" s="33">
        <f t="shared" si="7"/>
        <v>1696.96</v>
      </c>
      <c r="BN6" s="33">
        <f t="shared" si="7"/>
        <v>1824.34</v>
      </c>
      <c r="BO6" s="32" t="str">
        <f>IF(BO7="","",IF(BO7="-","【-】","【"&amp;SUBSTITUTE(TEXT(BO7,"#,##0.00"),"-","△")&amp;"】"))</f>
        <v>【763.62】</v>
      </c>
      <c r="BP6" s="33">
        <f>IF(BP7="",NA(),BP7)</f>
        <v>86.44</v>
      </c>
      <c r="BQ6" s="33">
        <f t="shared" ref="BQ6:BY6" si="8">IF(BQ7="",NA(),BQ7)</f>
        <v>80.959999999999994</v>
      </c>
      <c r="BR6" s="33">
        <f t="shared" si="8"/>
        <v>82.98</v>
      </c>
      <c r="BS6" s="33">
        <f t="shared" si="8"/>
        <v>80.92</v>
      </c>
      <c r="BT6" s="33">
        <f t="shared" si="8"/>
        <v>81.05</v>
      </c>
      <c r="BU6" s="33">
        <f t="shared" si="8"/>
        <v>55.91</v>
      </c>
      <c r="BV6" s="33">
        <f t="shared" si="8"/>
        <v>51.28</v>
      </c>
      <c r="BW6" s="33">
        <f t="shared" si="8"/>
        <v>48</v>
      </c>
      <c r="BX6" s="33">
        <f t="shared" si="8"/>
        <v>47.23</v>
      </c>
      <c r="BY6" s="33">
        <f t="shared" si="8"/>
        <v>54.16</v>
      </c>
      <c r="BZ6" s="32" t="str">
        <f>IF(BZ7="","",IF(BZ7="-","【-】","【"&amp;SUBSTITUTE(TEXT(BZ7,"#,##0.00"),"-","△")&amp;"】"))</f>
        <v>【98.53】</v>
      </c>
      <c r="CA6" s="33">
        <f>IF(CA7="",NA(),CA7)</f>
        <v>205.84</v>
      </c>
      <c r="CB6" s="33">
        <f t="shared" ref="CB6:CJ6" si="9">IF(CB7="",NA(),CB7)</f>
        <v>220.07</v>
      </c>
      <c r="CC6" s="33">
        <f t="shared" si="9"/>
        <v>215.3</v>
      </c>
      <c r="CD6" s="33">
        <f t="shared" si="9"/>
        <v>227.15</v>
      </c>
      <c r="CE6" s="33">
        <f t="shared" si="9"/>
        <v>226.98</v>
      </c>
      <c r="CF6" s="33">
        <f t="shared" si="9"/>
        <v>284.98</v>
      </c>
      <c r="CG6" s="33">
        <f t="shared" si="9"/>
        <v>311.81</v>
      </c>
      <c r="CH6" s="33">
        <f t="shared" si="9"/>
        <v>334.37</v>
      </c>
      <c r="CI6" s="33">
        <f t="shared" si="9"/>
        <v>351.41</v>
      </c>
      <c r="CJ6" s="33">
        <f t="shared" si="9"/>
        <v>307.56</v>
      </c>
      <c r="CK6" s="32" t="str">
        <f>IF(CK7="","",IF(CK7="-","【-】","【"&amp;SUBSTITUTE(TEXT(CK7,"#,##0.00"),"-","△")&amp;"】"))</f>
        <v>【139.70】</v>
      </c>
      <c r="CL6" s="33">
        <f>IF(CL7="",NA(),CL7)</f>
        <v>63.64</v>
      </c>
      <c r="CM6" s="33">
        <f t="shared" ref="CM6:CU6" si="10">IF(CM7="",NA(),CM7)</f>
        <v>65.37</v>
      </c>
      <c r="CN6" s="33">
        <f t="shared" si="10"/>
        <v>64.05</v>
      </c>
      <c r="CO6" s="33">
        <f t="shared" si="10"/>
        <v>63.22</v>
      </c>
      <c r="CP6" s="33">
        <f t="shared" si="10"/>
        <v>61.57</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68.14</v>
      </c>
      <c r="CX6" s="33">
        <f t="shared" ref="CX6:DF6" si="11">IF(CX7="",NA(),CX7)</f>
        <v>70.36</v>
      </c>
      <c r="CY6" s="33">
        <f t="shared" si="11"/>
        <v>71.52</v>
      </c>
      <c r="CZ6" s="33">
        <f t="shared" si="11"/>
        <v>72.87</v>
      </c>
      <c r="DA6" s="33">
        <f t="shared" si="11"/>
        <v>74.56</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0.28999999999999998</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x14ac:dyDescent="0.15">
      <c r="A7" s="26"/>
      <c r="B7" s="35">
        <v>2015</v>
      </c>
      <c r="C7" s="35">
        <v>204226</v>
      </c>
      <c r="D7" s="35">
        <v>47</v>
      </c>
      <c r="E7" s="35">
        <v>17</v>
      </c>
      <c r="F7" s="35">
        <v>1</v>
      </c>
      <c r="G7" s="35">
        <v>0</v>
      </c>
      <c r="H7" s="35" t="s">
        <v>96</v>
      </c>
      <c r="I7" s="35" t="s">
        <v>97</v>
      </c>
      <c r="J7" s="35" t="s">
        <v>98</v>
      </c>
      <c r="K7" s="35" t="s">
        <v>99</v>
      </c>
      <c r="L7" s="35" t="s">
        <v>100</v>
      </c>
      <c r="M7" s="36" t="s">
        <v>101</v>
      </c>
      <c r="N7" s="36" t="s">
        <v>102</v>
      </c>
      <c r="O7" s="36">
        <v>70.39</v>
      </c>
      <c r="P7" s="36">
        <v>98.54</v>
      </c>
      <c r="Q7" s="36">
        <v>3580</v>
      </c>
      <c r="R7" s="36">
        <v>4828</v>
      </c>
      <c r="S7" s="36">
        <v>168.42</v>
      </c>
      <c r="T7" s="36">
        <v>28.67</v>
      </c>
      <c r="U7" s="36">
        <v>3369</v>
      </c>
      <c r="V7" s="36">
        <v>1.65</v>
      </c>
      <c r="W7" s="36">
        <v>2041.82</v>
      </c>
      <c r="X7" s="36">
        <v>96.51</v>
      </c>
      <c r="Y7" s="36">
        <v>94.92</v>
      </c>
      <c r="Z7" s="36">
        <v>95.37</v>
      </c>
      <c r="AA7" s="36">
        <v>94.38</v>
      </c>
      <c r="AB7" s="36">
        <v>93.77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257.95</v>
      </c>
      <c r="BF7" s="36">
        <v>251.68</v>
      </c>
      <c r="BG7" s="36">
        <v>386.13</v>
      </c>
      <c r="BH7" s="36">
        <v>257.62</v>
      </c>
      <c r="BI7" s="36">
        <v>287.25</v>
      </c>
      <c r="BJ7" s="36">
        <v>1734.34</v>
      </c>
      <c r="BK7" s="36">
        <v>1791.46</v>
      </c>
      <c r="BL7" s="36">
        <v>1826.49</v>
      </c>
      <c r="BM7" s="36">
        <v>1696.96</v>
      </c>
      <c r="BN7" s="36">
        <v>1824.34</v>
      </c>
      <c r="BO7" s="36">
        <v>763.62</v>
      </c>
      <c r="BP7" s="36">
        <v>86.44</v>
      </c>
      <c r="BQ7" s="36">
        <v>80.959999999999994</v>
      </c>
      <c r="BR7" s="36">
        <v>82.98</v>
      </c>
      <c r="BS7" s="36">
        <v>80.92</v>
      </c>
      <c r="BT7" s="36">
        <v>81.05</v>
      </c>
      <c r="BU7" s="36">
        <v>55.91</v>
      </c>
      <c r="BV7" s="36">
        <v>51.28</v>
      </c>
      <c r="BW7" s="36">
        <v>48</v>
      </c>
      <c r="BX7" s="36">
        <v>47.23</v>
      </c>
      <c r="BY7" s="36">
        <v>54.16</v>
      </c>
      <c r="BZ7" s="36">
        <v>98.53</v>
      </c>
      <c r="CA7" s="36">
        <v>205.84</v>
      </c>
      <c r="CB7" s="36">
        <v>220.07</v>
      </c>
      <c r="CC7" s="36">
        <v>215.3</v>
      </c>
      <c r="CD7" s="36">
        <v>227.15</v>
      </c>
      <c r="CE7" s="36">
        <v>226.98</v>
      </c>
      <c r="CF7" s="36">
        <v>284.98</v>
      </c>
      <c r="CG7" s="36">
        <v>311.81</v>
      </c>
      <c r="CH7" s="36">
        <v>334.37</v>
      </c>
      <c r="CI7" s="36">
        <v>351.41</v>
      </c>
      <c r="CJ7" s="36">
        <v>307.56</v>
      </c>
      <c r="CK7" s="36">
        <v>139.69999999999999</v>
      </c>
      <c r="CL7" s="36">
        <v>63.64</v>
      </c>
      <c r="CM7" s="36">
        <v>65.37</v>
      </c>
      <c r="CN7" s="36">
        <v>64.05</v>
      </c>
      <c r="CO7" s="36">
        <v>63.22</v>
      </c>
      <c r="CP7" s="36">
        <v>61.57</v>
      </c>
      <c r="CQ7" s="36">
        <v>41.48</v>
      </c>
      <c r="CR7" s="36">
        <v>41.95</v>
      </c>
      <c r="CS7" s="36">
        <v>40.71</v>
      </c>
      <c r="CT7" s="36">
        <v>43.53</v>
      </c>
      <c r="CU7" s="36">
        <v>39.869999999999997</v>
      </c>
      <c r="CV7" s="36">
        <v>60.01</v>
      </c>
      <c r="CW7" s="36">
        <v>68.14</v>
      </c>
      <c r="CX7" s="36">
        <v>70.36</v>
      </c>
      <c r="CY7" s="36">
        <v>71.52</v>
      </c>
      <c r="CZ7" s="36">
        <v>72.87</v>
      </c>
      <c r="DA7" s="36">
        <v>74.56</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0.28999999999999998</v>
      </c>
      <c r="EI7" s="36">
        <v>0</v>
      </c>
      <c r="EJ7" s="36">
        <v>0.14000000000000001</v>
      </c>
      <c r="EK7" s="36">
        <v>0</v>
      </c>
      <c r="EL7" s="36">
        <v>0.17</v>
      </c>
      <c r="EM7" s="36">
        <v>0.2</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JWS13013</cp:lastModifiedBy>
  <cp:lastPrinted>2017-02-13T01:40:27Z</cp:lastPrinted>
  <dcterms:created xsi:type="dcterms:W3CDTF">2017-02-08T02:49:53Z</dcterms:created>
  <dcterms:modified xsi:type="dcterms:W3CDTF">2017-02-13T01:41:44Z</dcterms:modified>
</cp:coreProperties>
</file>