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<sst xmlns="http://schemas.openxmlformats.org/spreadsheetml/2006/main" count="218" uniqueCount="108">
  <si>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</si>
  <si>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</si>
  <si>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</si>
  <si>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</si>
  <si>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</si>
  <si>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</si>
  <si>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</si>
  <si>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</si>
  <si>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</si>
  <si>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</si>
  <si>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</si>
  <si>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</si>
  <si>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</si>
  <si>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</si>
  <si>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</si>
  <si>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</si>
  <si>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</si>
  <si>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</si>
  <si>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</si>
  <si>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</si>
  <si>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</si>
  <si>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</si>
  <si>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</si>
  <si>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</si>
  <si>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</si>
  <si>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</si>
  <si>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</si>
  <si>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</si>
  <si>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</si>
  <si>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</si>
  <si>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</si>
  <si>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</si>
  <si>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</si>
  <si>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</si>
  <si>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</si>
  <si>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</si>
  <si>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</si>
  <si>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</si>
  <si>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</si>
  <si>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</si>
  <si>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</si>
  <si>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</si>
  <si>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</si>
  <si>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</si>
  <si>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</si>
  <si>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</si>
  <si>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</si>
  <si>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</si>
  <si>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</si>
  <si>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</si>
  <si>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</si>
  <si>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</si>
  <si>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</si>
  <si>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</si>
  <si>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</si>
  <si>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</si>
  <si>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</si>
  <si>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</si>
  <si>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</si>
  <si>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</si>
  <si>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</si>
  <si>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</si>
  <si>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</si>
  <si>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</si>
  <si>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</si>
  <si>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</si>
  <si>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</si>
  <si>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</si>
  <si>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</si>
  <si>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</si>
  <si>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</si>
  <si>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</si>
  <si>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</si>
  <si>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</si>
  <si>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</si>
  <si>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</si>
  <si>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</si>
  <si>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</si>
  <si>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</si>
  <si>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</si>
  <si>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</si>
  <si>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</si>
  <si>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</si>
  <si>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</si>
  <si>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</si>
  <si>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</si>
  <si>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</si>
  <si>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</si>
  <si>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</si>
  <si>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</si>
  <si>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</si>
  <si>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</si>
  <si>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</si>
  <si>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阿智村</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</si>
  <si>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</si>
  <si>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</si>
  <si>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</si>
  <si>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</si>
  <si>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</si>
  <si>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</si>
  <si>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</si>
  <si>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</si>
  <si>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</si>
  <si>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</si>
  <si>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</si>
  <si>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状況】全体的に施設の老朽化が進んでいる。これまでに、大きな更新を行っていないため、今後、法定耐用年数を超える施設や管路の更新が必要となる。施設や機器、管路の更新時期が集中するため、財源の確保や、経営に与える影響を考慮し、計画的な更新と事業の平準化を行うようにする。</t>
    <rPh sb="1" eb="4">
      <t>ロウキュウカ</t>
    </rPh>
    <rPh sb="5" eb="7">
      <t>ジョウキョウ</t>
    </rPh>
    <rPh sb="8" eb="10">
      <t>ゼンタイ</t>
    </rPh>
    <rPh sb="10" eb="11">
      <t>テキ</t>
    </rPh>
    <rPh sb="12" eb="14">
      <t>シセツ</t>
    </rPh>
    <rPh sb="15" eb="18">
      <t>ロウキュウカ</t>
    </rPh>
    <rPh sb="19" eb="20">
      <t>スス</t>
    </rPh>
    <rPh sb="31" eb="32">
      <t>オオ</t>
    </rPh>
    <rPh sb="34" eb="36">
      <t>コウシン</t>
    </rPh>
    <rPh sb="37" eb="38">
      <t>オコナ</t>
    </rPh>
    <rPh sb="46" eb="48">
      <t>コンゴ</t>
    </rPh>
    <rPh sb="49" eb="51">
      <t>ホウテイ</t>
    </rPh>
    <rPh sb="51" eb="53">
      <t>タイヨウ</t>
    </rPh>
    <rPh sb="53" eb="55">
      <t>ネンスウ</t>
    </rPh>
    <rPh sb="56" eb="57">
      <t>コ</t>
    </rPh>
    <rPh sb="59" eb="61">
      <t>シセツ</t>
    </rPh>
    <rPh sb="62" eb="64">
      <t>カンロ</t>
    </rPh>
    <rPh sb="65" eb="67">
      <t>コウシン</t>
    </rPh>
    <rPh sb="68" eb="70">
      <t>ヒツヨウ</t>
    </rPh>
    <rPh sb="74" eb="76">
      <t>シセツ</t>
    </rPh>
    <rPh sb="77" eb="79">
      <t>キキ</t>
    </rPh>
    <rPh sb="80" eb="82">
      <t>カンロ</t>
    </rPh>
    <rPh sb="83" eb="85">
      <t>コウシン</t>
    </rPh>
    <rPh sb="85" eb="87">
      <t>ジキ</t>
    </rPh>
    <rPh sb="88" eb="90">
      <t>シュウチュウ</t>
    </rPh>
    <rPh sb="95" eb="97">
      <t>ザイゲン</t>
    </rPh>
    <rPh sb="98" eb="100">
      <t>カクホ</t>
    </rPh>
    <rPh sb="102" eb="104">
      <t>ケイエイ</t>
    </rPh>
    <rPh sb="105" eb="106">
      <t>アタ</t>
    </rPh>
    <rPh sb="108" eb="110">
      <t>エイキョウ</t>
    </rPh>
    <rPh sb="111" eb="113">
      <t>コウリョ</t>
    </rPh>
    <rPh sb="115" eb="118">
      <t>ケイカクテキ</t>
    </rPh>
    <rPh sb="119" eb="121">
      <t>コウシン</t>
    </rPh>
    <rPh sb="122" eb="124">
      <t>ジギョウ</t>
    </rPh>
    <rPh sb="125" eb="128">
      <t>ヘイジュンカ</t>
    </rPh>
    <rPh sb="129" eb="130">
      <t>オコナ</t>
    </rPh>
    <phoneticPr fontId="4"/>
  </si>
  <si>
    <t xml:space="preserve">【収益的収支比率】収益では、料金収入が年々減少している。費用では、地方債償還金は減少しているが、施設の修繕や機器の更新費用が増加している。その他必要経費を抑え事業を行っているため、経年としては大きな増減はない。
【企業債残高対給水収益比率】これまで、地方債を財源とする施設更新等を行っていないため、地方債償還金の残高は減少している。使用料金は平成11年に改正し以降据え置きとなっているため料金水準は低い状態である。今後、施設の更新等を行うことにしており、その財源となる使用料金を改定し平成28年4月から適用する。
【料金回収率】料金回収率は、100％を下回っているが、給水収益以外の収益は、繰出基準以内で一般会計より繰入を受けている。経年の比較では、ほぼ一定となっているが、今後、漏水点検と使用料金の改定を行い回収率を上げるようにする。
【給水原価】ほぼ一定の原価で給水できている。今後、有収水量が減っていくなかで、施設の更新等を行う必要があるため、給水原価が上がることが予想される。
【施設利用率】施設利用率は、80％を推移しており、適切な状態となっている。今後の施設更新等が、過大なものにならないよう注意する。
【有収率】経年で一定となっているが、給水水量が収益に結びついていない状況である。漏水、メーターの不感等が原因となっているため、施設の更新や機器の改修を行い有収率を上げていく。
</t>
    <rPh sb="1" eb="3">
      <t>シュウエキ</t>
    </rPh>
    <rPh sb="3" eb="4">
      <t>テキ</t>
    </rPh>
    <rPh sb="4" eb="6">
      <t>シュウシ</t>
    </rPh>
    <rPh sb="6" eb="8">
      <t>ヒリツ</t>
    </rPh>
    <rPh sb="9" eb="11">
      <t>シュウエキ</t>
    </rPh>
    <rPh sb="14" eb="16">
      <t>リョウキン</t>
    </rPh>
    <rPh sb="16" eb="18">
      <t>シュウニュウ</t>
    </rPh>
    <rPh sb="19" eb="21">
      <t>ネンネン</t>
    </rPh>
    <rPh sb="21" eb="23">
      <t>ゲンショウ</t>
    </rPh>
    <rPh sb="28" eb="30">
      <t>ヒヨウ</t>
    </rPh>
    <rPh sb="33" eb="35">
      <t>チホウ</t>
    </rPh>
    <rPh sb="35" eb="36">
      <t>サイ</t>
    </rPh>
    <rPh sb="36" eb="38">
      <t>ショウカン</t>
    </rPh>
    <rPh sb="38" eb="39">
      <t>キン</t>
    </rPh>
    <rPh sb="40" eb="42">
      <t>ゲンショウ</t>
    </rPh>
    <rPh sb="48" eb="50">
      <t>シセツ</t>
    </rPh>
    <rPh sb="51" eb="53">
      <t>シュウゼン</t>
    </rPh>
    <rPh sb="54" eb="56">
      <t>キキ</t>
    </rPh>
    <rPh sb="57" eb="59">
      <t>コウシン</t>
    </rPh>
    <rPh sb="59" eb="61">
      <t>ヒヨウ</t>
    </rPh>
    <rPh sb="62" eb="64">
      <t>ゾウカ</t>
    </rPh>
    <rPh sb="71" eb="72">
      <t>タ</t>
    </rPh>
    <rPh sb="72" eb="74">
      <t>ヒツヨウ</t>
    </rPh>
    <rPh sb="74" eb="76">
      <t>ケイヒ</t>
    </rPh>
    <rPh sb="77" eb="78">
      <t>オサ</t>
    </rPh>
    <rPh sb="79" eb="81">
      <t>ジギョウ</t>
    </rPh>
    <rPh sb="82" eb="83">
      <t>オコナ</t>
    </rPh>
    <rPh sb="90" eb="92">
      <t>ケイネン</t>
    </rPh>
    <rPh sb="96" eb="97">
      <t>オオ</t>
    </rPh>
    <rPh sb="99" eb="101">
      <t>ゾウゲン</t>
    </rPh>
    <rPh sb="107" eb="109">
      <t>キギョウ</t>
    </rPh>
    <rPh sb="109" eb="110">
      <t>サイ</t>
    </rPh>
    <rPh sb="110" eb="112">
      <t>ザンダカ</t>
    </rPh>
    <rPh sb="112" eb="113">
      <t>タイ</t>
    </rPh>
    <rPh sb="113" eb="115">
      <t>キュウスイ</t>
    </rPh>
    <rPh sb="115" eb="117">
      <t>シュウエキ</t>
    </rPh>
    <rPh sb="117" eb="119">
      <t>ヒリツ</t>
    </rPh>
    <rPh sb="125" eb="127">
      <t>チホウ</t>
    </rPh>
    <rPh sb="127" eb="128">
      <t>サイ</t>
    </rPh>
    <rPh sb="129" eb="131">
      <t>ザイゲン</t>
    </rPh>
    <rPh sb="134" eb="136">
      <t>シセツ</t>
    </rPh>
    <rPh sb="136" eb="138">
      <t>コウシン</t>
    </rPh>
    <rPh sb="138" eb="139">
      <t>トウ</t>
    </rPh>
    <rPh sb="140" eb="141">
      <t>オコナ</t>
    </rPh>
    <rPh sb="149" eb="151">
      <t>チホウ</t>
    </rPh>
    <rPh sb="151" eb="152">
      <t>サイ</t>
    </rPh>
    <rPh sb="152" eb="154">
      <t>ショウカン</t>
    </rPh>
    <rPh sb="154" eb="155">
      <t>キン</t>
    </rPh>
    <rPh sb="156" eb="158">
      <t>ザンダカ</t>
    </rPh>
    <rPh sb="159" eb="161">
      <t>ゲンショウ</t>
    </rPh>
    <rPh sb="166" eb="168">
      <t>シヨウ</t>
    </rPh>
    <rPh sb="168" eb="170">
      <t>リョウキン</t>
    </rPh>
    <rPh sb="171" eb="173">
      <t>ヘイセイ</t>
    </rPh>
    <rPh sb="175" eb="176">
      <t>ネン</t>
    </rPh>
    <rPh sb="177" eb="179">
      <t>カイセイ</t>
    </rPh>
    <rPh sb="180" eb="182">
      <t>イコウ</t>
    </rPh>
    <rPh sb="182" eb="183">
      <t>ス</t>
    </rPh>
    <rPh sb="184" eb="185">
      <t>オ</t>
    </rPh>
    <rPh sb="194" eb="196">
      <t>リョウキン</t>
    </rPh>
    <rPh sb="196" eb="198">
      <t>スイジュン</t>
    </rPh>
    <rPh sb="199" eb="200">
      <t>ヒク</t>
    </rPh>
    <rPh sb="201" eb="203">
      <t>ジョウタイ</t>
    </rPh>
    <rPh sb="207" eb="209">
      <t>コンゴ</t>
    </rPh>
    <rPh sb="210" eb="212">
      <t>シセツ</t>
    </rPh>
    <rPh sb="213" eb="215">
      <t>コウシン</t>
    </rPh>
    <rPh sb="215" eb="216">
      <t>トウ</t>
    </rPh>
    <rPh sb="217" eb="218">
      <t>オコナ</t>
    </rPh>
    <rPh sb="229" eb="231">
      <t>ザイゲン</t>
    </rPh>
    <rPh sb="234" eb="236">
      <t>シヨウ</t>
    </rPh>
    <rPh sb="236" eb="238">
      <t>リョウキン</t>
    </rPh>
    <rPh sb="239" eb="241">
      <t>カイテイ</t>
    </rPh>
    <rPh sb="242" eb="244">
      <t>ヘイセイ</t>
    </rPh>
    <rPh sb="246" eb="247">
      <t>ネン</t>
    </rPh>
    <rPh sb="248" eb="249">
      <t>ツキ</t>
    </rPh>
    <rPh sb="251" eb="253">
      <t>テキヨウ</t>
    </rPh>
    <rPh sb="258" eb="260">
      <t>リョウキン</t>
    </rPh>
    <rPh sb="260" eb="262">
      <t>カイシュウ</t>
    </rPh>
    <rPh sb="262" eb="263">
      <t>リツ</t>
    </rPh>
    <rPh sb="276" eb="278">
      <t>シタマワ</t>
    </rPh>
    <rPh sb="284" eb="286">
      <t>キュウスイ</t>
    </rPh>
    <rPh sb="286" eb="288">
      <t>シュウエキ</t>
    </rPh>
    <rPh sb="288" eb="290">
      <t>イガイ</t>
    </rPh>
    <rPh sb="291" eb="293">
      <t>シュウエキ</t>
    </rPh>
    <rPh sb="295" eb="297">
      <t>クリダ</t>
    </rPh>
    <rPh sb="297" eb="299">
      <t>キジュン</t>
    </rPh>
    <rPh sb="299" eb="301">
      <t>イナイ</t>
    </rPh>
    <rPh sb="302" eb="304">
      <t>イッパン</t>
    </rPh>
    <rPh sb="304" eb="306">
      <t>カイケイ</t>
    </rPh>
    <rPh sb="308" eb="310">
      <t>クリイレ</t>
    </rPh>
    <rPh sb="311" eb="312">
      <t>ウ</t>
    </rPh>
    <rPh sb="317" eb="319">
      <t>ケイネン</t>
    </rPh>
    <rPh sb="320" eb="322">
      <t>ヒカク</t>
    </rPh>
    <rPh sb="327" eb="329">
      <t>イッテイ</t>
    </rPh>
    <rPh sb="337" eb="339">
      <t>コンゴ</t>
    </rPh>
    <rPh sb="340" eb="342">
      <t>ロウスイ</t>
    </rPh>
    <rPh sb="342" eb="344">
      <t>テンケン</t>
    </rPh>
    <rPh sb="345" eb="347">
      <t>シヨウ</t>
    </rPh>
    <rPh sb="347" eb="349">
      <t>リョウキン</t>
    </rPh>
    <rPh sb="350" eb="352">
      <t>カイテイ</t>
    </rPh>
    <rPh sb="353" eb="354">
      <t>オコナ</t>
    </rPh>
    <rPh sb="355" eb="357">
      <t>カイシュウ</t>
    </rPh>
    <rPh sb="357" eb="358">
      <t>リツ</t>
    </rPh>
    <rPh sb="359" eb="360">
      <t>ア</t>
    </rPh>
    <rPh sb="370" eb="372">
      <t>キュウスイ</t>
    </rPh>
    <rPh sb="372" eb="374">
      <t>ゲンカ</t>
    </rPh>
    <rPh sb="377" eb="379">
      <t>イッテイ</t>
    </rPh>
    <rPh sb="380" eb="382">
      <t>ゲンカ</t>
    </rPh>
    <rPh sb="383" eb="385">
      <t>キュウスイ</t>
    </rPh>
    <rPh sb="391" eb="393">
      <t>コンゴ</t>
    </rPh>
    <rPh sb="394" eb="396">
      <t>ユウシュウ</t>
    </rPh>
    <rPh sb="396" eb="398">
      <t>スイリョウ</t>
    </rPh>
    <rPh sb="399" eb="400">
      <t>ヘ</t>
    </rPh>
    <rPh sb="408" eb="410">
      <t>シセツ</t>
    </rPh>
    <rPh sb="411" eb="413">
      <t>コウシン</t>
    </rPh>
    <rPh sb="413" eb="414">
      <t>トウ</t>
    </rPh>
    <rPh sb="415" eb="416">
      <t>オコナ</t>
    </rPh>
    <rPh sb="417" eb="419">
      <t>ヒツヨウ</t>
    </rPh>
    <rPh sb="425" eb="427">
      <t>キュウスイ</t>
    </rPh>
    <rPh sb="427" eb="429">
      <t>ゲンカ</t>
    </rPh>
    <rPh sb="430" eb="431">
      <t>ア</t>
    </rPh>
    <rPh sb="436" eb="438">
      <t>ヨソウ</t>
    </rPh>
    <rPh sb="444" eb="446">
      <t>シセツ</t>
    </rPh>
    <rPh sb="446" eb="449">
      <t>リヨウリツ</t>
    </rPh>
    <rPh sb="450" eb="452">
      <t>シセツ</t>
    </rPh>
    <rPh sb="452" eb="455">
      <t>リヨウリツ</t>
    </rPh>
    <rPh sb="461" eb="463">
      <t>スイイ</t>
    </rPh>
    <rPh sb="468" eb="470">
      <t>テキセツ</t>
    </rPh>
    <rPh sb="471" eb="473">
      <t>ジョウタイ</t>
    </rPh>
    <rPh sb="480" eb="482">
      <t>コンゴ</t>
    </rPh>
    <rPh sb="483" eb="485">
      <t>シセツ</t>
    </rPh>
    <rPh sb="485" eb="487">
      <t>コウシン</t>
    </rPh>
    <rPh sb="487" eb="488">
      <t>トウ</t>
    </rPh>
    <rPh sb="490" eb="492">
      <t>カダイ</t>
    </rPh>
    <rPh sb="502" eb="504">
      <t>チュウイ</t>
    </rPh>
    <rPh sb="509" eb="511">
      <t>ユウシュウ</t>
    </rPh>
    <rPh sb="511" eb="512">
      <t>リツ</t>
    </rPh>
    <rPh sb="513" eb="515">
      <t>ケイネン</t>
    </rPh>
    <rPh sb="516" eb="518">
      <t>イッテイ</t>
    </rPh>
    <rPh sb="526" eb="528">
      <t>キュウスイ</t>
    </rPh>
    <rPh sb="528" eb="530">
      <t>スイリョウ</t>
    </rPh>
    <rPh sb="531" eb="533">
      <t>シュウエキ</t>
    </rPh>
    <rPh sb="534" eb="535">
      <t>ムス</t>
    </rPh>
    <rPh sb="542" eb="544">
      <t>ジョウキョウ</t>
    </rPh>
    <rPh sb="548" eb="550">
      <t>ロウスイ</t>
    </rPh>
    <phoneticPr fontId="4"/>
  </si>
  <si>
    <t>人口減少等の影響により、収益の減少が続き、歯止めがかからない状況にある。施設や機器等は、法定耐用年数を超えるものもあり、今後、大規模な更新、改修を行う必要がある。これらの財源を確保するため、平成28年4月より料金の引き上げを行い適用するが、収益に対し費用が上回るため、一般会計より繰入金を受け事業を行っていくようになる。今後の収益を予測し、現在の施設や機器の状況を把握するなかで、アセットマネジメント等を活用した計画的な施設更新を行うようにする。効率的な運営を行うため、簡易水道事業等を統合し上水道事業へ認可の変更を行い、公営企業会計へ移行する。今後も、安心で安全な水道水を供給できるように努めていく。</t>
    <rPh sb="0" eb="2">
      <t>ジンコウ</t>
    </rPh>
    <rPh sb="2" eb="4">
      <t>ゲンショウ</t>
    </rPh>
    <rPh sb="4" eb="5">
      <t>トウ</t>
    </rPh>
    <rPh sb="6" eb="8">
      <t>エイキョウ</t>
    </rPh>
    <rPh sb="12" eb="14">
      <t>シュウエキ</t>
    </rPh>
    <rPh sb="15" eb="17">
      <t>ゲンショウ</t>
    </rPh>
    <rPh sb="18" eb="19">
      <t>ツヅ</t>
    </rPh>
    <rPh sb="21" eb="23">
      <t>ハド</t>
    </rPh>
    <rPh sb="30" eb="32">
      <t>ジョウキョウ</t>
    </rPh>
    <rPh sb="36" eb="38">
      <t>シセツ</t>
    </rPh>
    <rPh sb="39" eb="41">
      <t>キキ</t>
    </rPh>
    <rPh sb="41" eb="42">
      <t>トウ</t>
    </rPh>
    <rPh sb="44" eb="46">
      <t>ホウテイ</t>
    </rPh>
    <rPh sb="46" eb="48">
      <t>タイヨウ</t>
    </rPh>
    <rPh sb="48" eb="50">
      <t>ネンスウ</t>
    </rPh>
    <rPh sb="51" eb="52">
      <t>コ</t>
    </rPh>
    <rPh sb="60" eb="62">
      <t>コンゴ</t>
    </rPh>
    <rPh sb="63" eb="66">
      <t>ダイキボ</t>
    </rPh>
    <rPh sb="67" eb="69">
      <t>コウシン</t>
    </rPh>
    <rPh sb="70" eb="72">
      <t>カイシュウ</t>
    </rPh>
    <rPh sb="73" eb="74">
      <t>オコナ</t>
    </rPh>
    <rPh sb="75" eb="77">
      <t>ヒツヨウ</t>
    </rPh>
    <rPh sb="85" eb="87">
      <t>ザイゲン</t>
    </rPh>
    <rPh sb="88" eb="90">
      <t>カクホ</t>
    </rPh>
    <rPh sb="95" eb="97">
      <t>ヘイセイ</t>
    </rPh>
    <rPh sb="99" eb="100">
      <t>ネン</t>
    </rPh>
    <rPh sb="101" eb="102">
      <t>ツキ</t>
    </rPh>
    <rPh sb="104" eb="106">
      <t>リョウキン</t>
    </rPh>
    <rPh sb="107" eb="108">
      <t>ヒ</t>
    </rPh>
    <rPh sb="109" eb="110">
      <t>ア</t>
    </rPh>
    <rPh sb="112" eb="113">
      <t>オコナ</t>
    </rPh>
    <rPh sb="114" eb="116">
      <t>テキヨウ</t>
    </rPh>
    <rPh sb="120" eb="122">
      <t>シュウエキ</t>
    </rPh>
    <rPh sb="123" eb="124">
      <t>タイ</t>
    </rPh>
    <rPh sb="125" eb="127">
      <t>ヒヨウ</t>
    </rPh>
    <rPh sb="128" eb="130">
      <t>ウワマワ</t>
    </rPh>
    <rPh sb="134" eb="136">
      <t>イッパン</t>
    </rPh>
    <rPh sb="136" eb="138">
      <t>カイケイ</t>
    </rPh>
    <rPh sb="140" eb="142">
      <t>クリイレ</t>
    </rPh>
    <rPh sb="142" eb="143">
      <t>キン</t>
    </rPh>
    <rPh sb="144" eb="145">
      <t>ウ</t>
    </rPh>
    <rPh sb="146" eb="148">
      <t>ジギョウ</t>
    </rPh>
    <rPh sb="149" eb="150">
      <t>オコナ</t>
    </rPh>
    <rPh sb="160" eb="162">
      <t>コンゴ</t>
    </rPh>
    <rPh sb="163" eb="165">
      <t>シュウエキ</t>
    </rPh>
    <rPh sb="166" eb="168">
      <t>ヨソク</t>
    </rPh>
    <rPh sb="170" eb="172">
      <t>ゲンザイ</t>
    </rPh>
    <rPh sb="173" eb="175">
      <t>シセツ</t>
    </rPh>
    <rPh sb="176" eb="178">
      <t>キキ</t>
    </rPh>
    <rPh sb="179" eb="181">
      <t>ジョウキョウ</t>
    </rPh>
    <rPh sb="182" eb="184">
      <t>ハアク</t>
    </rPh>
    <rPh sb="200" eb="201">
      <t>トウ</t>
    </rPh>
    <rPh sb="202" eb="204">
      <t>カツヨウ</t>
    </rPh>
    <rPh sb="206" eb="209">
      <t>ケイカクテキ</t>
    </rPh>
    <rPh sb="210" eb="212">
      <t>シセツ</t>
    </rPh>
    <rPh sb="212" eb="214">
      <t>コウシン</t>
    </rPh>
    <rPh sb="215" eb="216">
      <t>オコナ</t>
    </rPh>
    <rPh sb="223" eb="226">
      <t>コウリツテキ</t>
    </rPh>
    <rPh sb="227" eb="229">
      <t>ウンエイ</t>
    </rPh>
    <rPh sb="230" eb="231">
      <t>オコナ</t>
    </rPh>
    <rPh sb="235" eb="237">
      <t>カンイ</t>
    </rPh>
    <rPh sb="237" eb="239">
      <t>スイドウ</t>
    </rPh>
    <rPh sb="239" eb="241">
      <t>ジギョウ</t>
    </rPh>
    <rPh sb="241" eb="242">
      <t>トウ</t>
    </rPh>
    <rPh sb="243" eb="245">
      <t>トウゴウ</t>
    </rPh>
    <rPh sb="246" eb="248">
      <t>ジョウスイ</t>
    </rPh>
    <rPh sb="248" eb="249">
      <t>ドウ</t>
    </rPh>
    <rPh sb="249" eb="251">
      <t>ジギョウ</t>
    </rPh>
    <rPh sb="252" eb="254">
      <t>ニンカ</t>
    </rPh>
    <rPh sb="255" eb="257">
      <t>ヘンコウ</t>
    </rPh>
    <rPh sb="258" eb="259">
      <t>オコナ</t>
    </rPh>
    <rPh sb="261" eb="263">
      <t>コウエイ</t>
    </rPh>
    <rPh sb="263" eb="265">
      <t>キギョウ</t>
    </rPh>
    <rPh sb="265" eb="267">
      <t>カイケイ</t>
    </rPh>
    <rPh sb="268" eb="270">
      <t>イコウ</t>
    </rPh>
    <rPh sb="273" eb="275">
      <t>コンゴ</t>
    </rPh>
    <rPh sb="277" eb="279">
      <t>アンシン</t>
    </rPh>
    <rPh sb="280" eb="282">
      <t>アンゼン</t>
    </rPh>
    <rPh sb="283" eb="286">
      <t>スイドウスイ</t>
    </rPh>
    <rPh sb="287" eb="289">
      <t>キョウキュウ</t>
    </rPh>
    <rPh sb="295" eb="29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</si>
</sst>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092800"/>
        <c:axId val="400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40092800"/>
        <c:axId val="40094720"/>
      </c:lineChart>
      <c:dateAx>
        <c:axId val="40092800"/>
        <c:scaling>
          <c:orientation val="minMax"/>
        </c:scaling>
        <c:delete val="1"/>
        <c:axPos val="b"/>
        <c:numFmt formatCode="ge" sourceLinked="1"/>
        <c:majorTickMark val="none"/>
        <c:minorTickMark val="none"/>
        <c:tickLblPos val="none"/>
        <c:crossAx val="40094720"/>
        <c:crosses val="autoZero"/>
        <c:auto val="1"/>
        <c:lblOffset val="100"/>
        <c:baseTimeUnit val="years"/>
      </c:dateAx>
      <c:valAx>
        <c:axId val="400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79.52</c:v>
                </c:pt>
                <c:pt idx="1">
                  <c:v>80.849999999999994</c:v>
                </c:pt>
                <c:pt idx="2">
                  <c:v>81.08</c:v>
                </c:pt>
                <c:pt idx="3">
                  <c:v>79.77</c:v>
                </c:pt>
                <c:pt idx="4">
                  <c:v>83.73</c:v>
                </c:pt>
              </c:numCache>
            </c:numRef>
          </c:val>
        </c:ser>
        <c:dLbls>
          <c:showLegendKey val="0"/>
          <c:showVal val="0"/>
          <c:showCatName val="0"/>
          <c:showSerName val="0"/>
          <c:showPercent val="0"/>
          <c:showBubbleSize val="0"/>
        </c:dLbls>
        <c:gapWidth val="150"/>
        <c:axId val="83764736"/>
        <c:axId val="837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83764736"/>
        <c:axId val="83766656"/>
      </c:lineChart>
      <c:dateAx>
        <c:axId val="83764736"/>
        <c:scaling>
          <c:orientation val="minMax"/>
        </c:scaling>
        <c:delete val="1"/>
        <c:axPos val="b"/>
        <c:numFmt formatCode="ge" sourceLinked="1"/>
        <c:majorTickMark val="none"/>
        <c:minorTickMark val="none"/>
        <c:tickLblPos val="none"/>
        <c:crossAx val="83766656"/>
        <c:crosses val="autoZero"/>
        <c:auto val="1"/>
        <c:lblOffset val="100"/>
        <c:baseTimeUnit val="years"/>
      </c:dateAx>
      <c:valAx>
        <c:axId val="837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75.08</c:v>
                </c:pt>
                <c:pt idx="1">
                  <c:v>75.16</c:v>
                </c:pt>
                <c:pt idx="2">
                  <c:v>75.209999999999994</c:v>
                </c:pt>
                <c:pt idx="3">
                  <c:v>75.180000000000007</c:v>
                </c:pt>
                <c:pt idx="4">
                  <c:v>75.209999999999994</c:v>
                </c:pt>
              </c:numCache>
            </c:numRef>
          </c:val>
        </c:ser>
        <c:dLbls>
          <c:showLegendKey val="0"/>
          <c:showVal val="0"/>
          <c:showCatName val="0"/>
          <c:showSerName val="0"/>
          <c:showPercent val="0"/>
          <c:showBubbleSize val="0"/>
        </c:dLbls>
        <c:gapWidth val="150"/>
        <c:axId val="83817600"/>
        <c:axId val="838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83817600"/>
        <c:axId val="83819520"/>
      </c:lineChart>
      <c:dateAx>
        <c:axId val="83817600"/>
        <c:scaling>
          <c:orientation val="minMax"/>
        </c:scaling>
        <c:delete val="1"/>
        <c:axPos val="b"/>
        <c:numFmt formatCode="ge" sourceLinked="1"/>
        <c:majorTickMark val="none"/>
        <c:minorTickMark val="none"/>
        <c:tickLblPos val="none"/>
        <c:crossAx val="83819520"/>
        <c:crosses val="autoZero"/>
        <c:auto val="1"/>
        <c:lblOffset val="100"/>
        <c:baseTimeUnit val="years"/>
      </c:dateAx>
      <c:valAx>
        <c:axId val="838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82.12</c:v>
                </c:pt>
                <c:pt idx="1">
                  <c:v>82.97</c:v>
                </c:pt>
                <c:pt idx="2">
                  <c:v>81.900000000000006</c:v>
                </c:pt>
                <c:pt idx="3">
                  <c:v>81.38</c:v>
                </c:pt>
                <c:pt idx="4">
                  <c:v>81.47</c:v>
                </c:pt>
              </c:numCache>
            </c:numRef>
          </c:val>
        </c:ser>
        <c:dLbls>
          <c:showLegendKey val="0"/>
          <c:showVal val="0"/>
          <c:showCatName val="0"/>
          <c:showSerName val="0"/>
          <c:showPercent val="0"/>
          <c:showBubbleSize val="0"/>
        </c:dLbls>
        <c:gapWidth val="150"/>
        <c:axId val="40805120"/>
        <c:axId val="408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40805120"/>
        <c:axId val="40807040"/>
      </c:lineChart>
      <c:dateAx>
        <c:axId val="40805120"/>
        <c:scaling>
          <c:orientation val="minMax"/>
        </c:scaling>
        <c:delete val="1"/>
        <c:axPos val="b"/>
        <c:numFmt formatCode="ge" sourceLinked="1"/>
        <c:majorTickMark val="none"/>
        <c:minorTickMark val="none"/>
        <c:tickLblPos val="none"/>
        <c:crossAx val="40807040"/>
        <c:crosses val="autoZero"/>
        <c:auto val="1"/>
        <c:lblOffset val="100"/>
        <c:baseTimeUnit val="years"/>
      </c:dateAx>
      <c:valAx>
        <c:axId val="408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45696"/>
        <c:axId val="408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45696"/>
        <c:axId val="40847616"/>
      </c:lineChart>
      <c:dateAx>
        <c:axId val="40845696"/>
        <c:scaling>
          <c:orientation val="minMax"/>
        </c:scaling>
        <c:delete val="1"/>
        <c:axPos val="b"/>
        <c:numFmt formatCode="ge" sourceLinked="1"/>
        <c:majorTickMark val="none"/>
        <c:minorTickMark val="none"/>
        <c:tickLblPos val="none"/>
        <c:crossAx val="40847616"/>
        <c:crosses val="autoZero"/>
        <c:auto val="1"/>
        <c:lblOffset val="100"/>
        <c:baseTimeUnit val="years"/>
      </c:dateAx>
      <c:valAx>
        <c:axId val="408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86272"/>
        <c:axId val="408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86272"/>
        <c:axId val="40888192"/>
      </c:lineChart>
      <c:dateAx>
        <c:axId val="40886272"/>
        <c:scaling>
          <c:orientation val="minMax"/>
        </c:scaling>
        <c:delete val="1"/>
        <c:axPos val="b"/>
        <c:numFmt formatCode="ge" sourceLinked="1"/>
        <c:majorTickMark val="none"/>
        <c:minorTickMark val="none"/>
        <c:tickLblPos val="none"/>
        <c:crossAx val="40888192"/>
        <c:crosses val="autoZero"/>
        <c:auto val="1"/>
        <c:lblOffset val="100"/>
        <c:baseTimeUnit val="years"/>
      </c:dateAx>
      <c:valAx>
        <c:axId val="408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92768"/>
        <c:axId val="409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92768"/>
        <c:axId val="40994688"/>
      </c:lineChart>
      <c:dateAx>
        <c:axId val="40992768"/>
        <c:scaling>
          <c:orientation val="minMax"/>
        </c:scaling>
        <c:delete val="1"/>
        <c:axPos val="b"/>
        <c:numFmt formatCode="ge" sourceLinked="1"/>
        <c:majorTickMark val="none"/>
        <c:minorTickMark val="none"/>
        <c:tickLblPos val="none"/>
        <c:crossAx val="40994688"/>
        <c:crosses val="autoZero"/>
        <c:auto val="1"/>
        <c:lblOffset val="100"/>
        <c:baseTimeUnit val="years"/>
      </c:dateAx>
      <c:valAx>
        <c:axId val="409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41920"/>
        <c:axId val="410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41920"/>
        <c:axId val="41043840"/>
      </c:lineChart>
      <c:dateAx>
        <c:axId val="41041920"/>
        <c:scaling>
          <c:orientation val="minMax"/>
        </c:scaling>
        <c:delete val="1"/>
        <c:axPos val="b"/>
        <c:numFmt formatCode="ge" sourceLinked="1"/>
        <c:majorTickMark val="none"/>
        <c:minorTickMark val="none"/>
        <c:tickLblPos val="none"/>
        <c:crossAx val="41043840"/>
        <c:crosses val="autoZero"/>
        <c:auto val="1"/>
        <c:lblOffset val="100"/>
        <c:baseTimeUnit val="years"/>
      </c:dateAx>
      <c:valAx>
        <c:axId val="410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755.67</c:v>
                </c:pt>
                <c:pt idx="1">
                  <c:v>670.41</c:v>
                </c:pt>
                <c:pt idx="2">
                  <c:v>597.36</c:v>
                </c:pt>
                <c:pt idx="3">
                  <c:v>552.29</c:v>
                </c:pt>
                <c:pt idx="4">
                  <c:v>501.39</c:v>
                </c:pt>
              </c:numCache>
            </c:numRef>
          </c:val>
        </c:ser>
        <c:dLbls>
          <c:showLegendKey val="0"/>
          <c:showVal val="0"/>
          <c:showCatName val="0"/>
          <c:showSerName val="0"/>
          <c:showPercent val="0"/>
          <c:showBubbleSize val="0"/>
        </c:dLbls>
        <c:gapWidth val="150"/>
        <c:axId val="41057664"/>
        <c:axId val="410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41057664"/>
        <c:axId val="41084416"/>
      </c:lineChart>
      <c:dateAx>
        <c:axId val="41057664"/>
        <c:scaling>
          <c:orientation val="minMax"/>
        </c:scaling>
        <c:delete val="1"/>
        <c:axPos val="b"/>
        <c:numFmt formatCode="ge" sourceLinked="1"/>
        <c:majorTickMark val="none"/>
        <c:minorTickMark val="none"/>
        <c:tickLblPos val="none"/>
        <c:crossAx val="41084416"/>
        <c:crosses val="autoZero"/>
        <c:auto val="1"/>
        <c:lblOffset val="100"/>
        <c:baseTimeUnit val="years"/>
      </c:dateAx>
      <c:valAx>
        <c:axId val="410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71.86</c:v>
                </c:pt>
                <c:pt idx="1">
                  <c:v>73.400000000000006</c:v>
                </c:pt>
                <c:pt idx="2">
                  <c:v>76.31</c:v>
                </c:pt>
                <c:pt idx="3">
                  <c:v>76.14</c:v>
                </c:pt>
                <c:pt idx="4">
                  <c:v>75.64</c:v>
                </c:pt>
              </c:numCache>
            </c:numRef>
          </c:val>
        </c:ser>
        <c:dLbls>
          <c:showLegendKey val="0"/>
          <c:showVal val="0"/>
          <c:showCatName val="0"/>
          <c:showSerName val="0"/>
          <c:showPercent val="0"/>
          <c:showBubbleSize val="0"/>
        </c:dLbls>
        <c:gapWidth val="150"/>
        <c:axId val="83643392"/>
        <c:axId val="836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83643392"/>
        <c:axId val="83649664"/>
      </c:lineChart>
      <c:dateAx>
        <c:axId val="83643392"/>
        <c:scaling>
          <c:orientation val="minMax"/>
        </c:scaling>
        <c:delete val="1"/>
        <c:axPos val="b"/>
        <c:numFmt formatCode="ge" sourceLinked="1"/>
        <c:majorTickMark val="none"/>
        <c:minorTickMark val="none"/>
        <c:tickLblPos val="none"/>
        <c:crossAx val="83649664"/>
        <c:crosses val="autoZero"/>
        <c:auto val="1"/>
        <c:lblOffset val="100"/>
        <c:baseTimeUnit val="years"/>
      </c:dateAx>
      <c:valAx>
        <c:axId val="83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209.85</c:v>
                </c:pt>
                <c:pt idx="1">
                  <c:v>206.19</c:v>
                </c:pt>
                <c:pt idx="2">
                  <c:v>199.43</c:v>
                </c:pt>
                <c:pt idx="3">
                  <c:v>201.4</c:v>
                </c:pt>
                <c:pt idx="4">
                  <c:v>196.83</c:v>
                </c:pt>
              </c:numCache>
            </c:numRef>
          </c:val>
        </c:ser>
        <c:dLbls>
          <c:showLegendKey val="0"/>
          <c:showVal val="0"/>
          <c:showCatName val="0"/>
          <c:showSerName val="0"/>
          <c:showPercent val="0"/>
          <c:showBubbleSize val="0"/>
        </c:dLbls>
        <c:gapWidth val="150"/>
        <c:axId val="83675008"/>
        <c:axId val="836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83675008"/>
        <c:axId val="83681280"/>
      </c:lineChart>
      <c:dateAx>
        <c:axId val="83675008"/>
        <c:scaling>
          <c:orientation val="minMax"/>
        </c:scaling>
        <c:delete val="1"/>
        <c:axPos val="b"/>
        <c:numFmt formatCode="ge" sourceLinked="1"/>
        <c:majorTickMark val="none"/>
        <c:minorTickMark val="none"/>
        <c:tickLblPos val="none"/>
        <c:crossAx val="83681280"/>
        <c:crosses val="autoZero"/>
        <c:auto val="1"/>
        <c:lblOffset val="100"/>
        <c:baseTimeUnit val="years"/>
      </c:dateAx>
      <c:valAx>
        <c:axId val="836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A66" sqref="CA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阿智村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6682</v>
      </c>
      <c r="AJ8" s="74"/>
      <c r="AK8" s="74"/>
      <c r="AL8" s="74"/>
      <c r="AM8" s="74"/>
      <c r="AN8" s="74"/>
      <c r="AO8" s="74"/>
      <c r="AP8" s="75"/>
      <c r="AQ8" s="56">
        <f>データ!R6</f>
        <v>214.43</v>
      </c>
      <c r="AR8" s="56"/>
      <c r="AS8" s="56"/>
      <c r="AT8" s="56"/>
      <c r="AU8" s="56"/>
      <c r="AV8" s="56"/>
      <c r="AW8" s="56"/>
      <c r="AX8" s="56"/>
      <c r="AY8" s="56">
        <f>データ!S6</f>
        <v>31.16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97.72</v>
      </c>
      <c r="S10" s="56"/>
      <c r="T10" s="56"/>
      <c r="U10" s="56"/>
      <c r="V10" s="56"/>
      <c r="W10" s="56"/>
      <c r="X10" s="56"/>
      <c r="Y10" s="56"/>
      <c r="Z10" s="64">
        <f>データ!P6</f>
        <v>2465</v>
      </c>
      <c r="AA10" s="64"/>
      <c r="AB10" s="64"/>
      <c r="AC10" s="64"/>
      <c r="AD10" s="64"/>
      <c r="AE10" s="64"/>
      <c r="AF10" s="64"/>
      <c r="AG10" s="64"/>
      <c r="AH10" s="2"/>
      <c r="AI10" s="64">
        <f>データ!T6</f>
        <v>6504</v>
      </c>
      <c r="AJ10" s="64"/>
      <c r="AK10" s="64"/>
      <c r="AL10" s="64"/>
      <c r="AM10" s="64"/>
      <c r="AN10" s="64"/>
      <c r="AO10" s="64"/>
      <c r="AP10" s="64"/>
      <c r="AQ10" s="56">
        <f>データ!U6</f>
        <v>67.05</v>
      </c>
      <c r="AR10" s="56"/>
      <c r="AS10" s="56"/>
      <c r="AT10" s="56"/>
      <c r="AU10" s="56"/>
      <c r="AV10" s="56"/>
      <c r="AW10" s="56"/>
      <c r="AX10" s="56"/>
      <c r="AY10" s="56">
        <f>データ!V6</f>
        <v>97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204072</v>
      </c>
      <c r="D6" s="31">
        <f t="shared" si="3"/>
        <v>47</v>
      </c>
      <c r="E6" s="31">
        <f t="shared" si="3"/>
        <v>1</v>
      </c>
      <c r="F6" s="31">
        <f t="shared" si="3"/>
        <v>0</v>
      </c>
      <c r="G6" s="31">
        <f t="shared" si="3"/>
        <v>0</v>
      </c>
      <c r="H6" s="31" t="str">
        <f t="shared" si="3"/>
        <v>長野県　阿智村</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97.72</v>
      </c>
      <c r="P6" s="32">
        <f t="shared" si="3"/>
        <v>2465</v>
      </c>
      <c r="Q6" s="32">
        <f t="shared" si="3"/>
        <v>6682</v>
      </c>
      <c r="R6" s="32">
        <f t="shared" si="3"/>
        <v>214.43</v>
      </c>
      <c r="S6" s="32">
        <f t="shared" si="3"/>
        <v>31.16</v>
      </c>
      <c r="T6" s="32">
        <f t="shared" si="3"/>
        <v>6504</v>
      </c>
      <c r="U6" s="32">
        <f t="shared" si="3"/>
        <v>67.05</v>
      </c>
      <c r="V6" s="32">
        <f t="shared" si="3"/>
        <v>97</v>
      </c>
      <c r="W6" s="33">
        <f>IF(W7="",NA(),W7)</f>
        <v>82.12</v>
      </c>
      <c r="X6" s="33">
        <f t="shared" ref="X6:AF6" si="4">IF(X7="",NA(),X7)</f>
        <v>82.97</v>
      </c>
      <c r="Y6" s="33">
        <f t="shared" si="4"/>
        <v>81.900000000000006</v>
      </c>
      <c r="Z6" s="33">
        <f t="shared" si="4"/>
        <v>81.38</v>
      </c>
      <c r="AA6" s="33">
        <f t="shared" si="4"/>
        <v>81.47</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755.67</v>
      </c>
      <c r="BE6" s="33">
        <f t="shared" ref="BE6:BM6" si="7">IF(BE7="",NA(),BE7)</f>
        <v>670.41</v>
      </c>
      <c r="BF6" s="33">
        <f t="shared" si="7"/>
        <v>597.36</v>
      </c>
      <c r="BG6" s="33">
        <f t="shared" si="7"/>
        <v>552.29</v>
      </c>
      <c r="BH6" s="33">
        <f t="shared" si="7"/>
        <v>501.39</v>
      </c>
      <c r="BI6" s="33">
        <f t="shared" si="7"/>
        <v>1168.8</v>
      </c>
      <c r="BJ6" s="33">
        <f t="shared" si="7"/>
        <v>1158.82</v>
      </c>
      <c r="BK6" s="33">
        <f t="shared" si="7"/>
        <v>1167.7</v>
      </c>
      <c r="BL6" s="33">
        <f t="shared" si="7"/>
        <v>1228.58</v>
      </c>
      <c r="BM6" s="33">
        <f t="shared" si="7"/>
        <v>1280.18</v>
      </c>
      <c r="BN6" s="32" t="str">
        <f>IF(BN7="","",IF(BN7="-","【-】","【"&amp;SUBSTITUTE(TEXT(BN7,"#,##0.00"),"-","△")&amp;"】"))</f>
        <v>【1,242.90】</v>
      </c>
      <c r="BO6" s="33">
        <f>IF(BO7="",NA(),BO7)</f>
        <v>71.86</v>
      </c>
      <c r="BP6" s="33">
        <f t="shared" ref="BP6:BX6" si="8">IF(BP7="",NA(),BP7)</f>
        <v>73.400000000000006</v>
      </c>
      <c r="BQ6" s="33">
        <f t="shared" si="8"/>
        <v>76.31</v>
      </c>
      <c r="BR6" s="33">
        <f t="shared" si="8"/>
        <v>76.14</v>
      </c>
      <c r="BS6" s="33">
        <f t="shared" si="8"/>
        <v>75.64</v>
      </c>
      <c r="BT6" s="33">
        <f t="shared" si="8"/>
        <v>56.44</v>
      </c>
      <c r="BU6" s="33">
        <f t="shared" si="8"/>
        <v>55.6</v>
      </c>
      <c r="BV6" s="33">
        <f t="shared" si="8"/>
        <v>54.43</v>
      </c>
      <c r="BW6" s="33">
        <f t="shared" si="8"/>
        <v>53.81</v>
      </c>
      <c r="BX6" s="33">
        <f t="shared" si="8"/>
        <v>53.62</v>
      </c>
      <c r="BY6" s="32" t="str">
        <f>IF(BY7="","",IF(BY7="-","【-】","【"&amp;SUBSTITUTE(TEXT(BY7,"#,##0.00"),"-","△")&amp;"】"))</f>
        <v>【33.35】</v>
      </c>
      <c r="BZ6" s="33">
        <f>IF(BZ7="",NA(),BZ7)</f>
        <v>209.85</v>
      </c>
      <c r="CA6" s="33">
        <f t="shared" ref="CA6:CI6" si="9">IF(CA7="",NA(),CA7)</f>
        <v>206.19</v>
      </c>
      <c r="CB6" s="33">
        <f t="shared" si="9"/>
        <v>199.43</v>
      </c>
      <c r="CC6" s="33">
        <f t="shared" si="9"/>
        <v>201.4</v>
      </c>
      <c r="CD6" s="33">
        <f t="shared" si="9"/>
        <v>196.83</v>
      </c>
      <c r="CE6" s="33">
        <f t="shared" si="9"/>
        <v>270.7</v>
      </c>
      <c r="CF6" s="33">
        <f t="shared" si="9"/>
        <v>275.86</v>
      </c>
      <c r="CG6" s="33">
        <f t="shared" si="9"/>
        <v>279.8</v>
      </c>
      <c r="CH6" s="33">
        <f t="shared" si="9"/>
        <v>284.64999999999998</v>
      </c>
      <c r="CI6" s="33">
        <f t="shared" si="9"/>
        <v>287.7</v>
      </c>
      <c r="CJ6" s="32" t="str">
        <f>IF(CJ7="","",IF(CJ7="-","【-】","【"&amp;SUBSTITUTE(TEXT(CJ7,"#,##0.00"),"-","△")&amp;"】"))</f>
        <v>【524.69】</v>
      </c>
      <c r="CK6" s="33">
        <f>IF(CK7="",NA(),CK7)</f>
        <v>79.52</v>
      </c>
      <c r="CL6" s="33">
        <f t="shared" ref="CL6:CT6" si="10">IF(CL7="",NA(),CL7)</f>
        <v>80.849999999999994</v>
      </c>
      <c r="CM6" s="33">
        <f t="shared" si="10"/>
        <v>81.08</v>
      </c>
      <c r="CN6" s="33">
        <f t="shared" si="10"/>
        <v>79.77</v>
      </c>
      <c r="CO6" s="33">
        <f t="shared" si="10"/>
        <v>83.73</v>
      </c>
      <c r="CP6" s="33">
        <f t="shared" si="10"/>
        <v>59.84</v>
      </c>
      <c r="CQ6" s="33">
        <f t="shared" si="10"/>
        <v>60.66</v>
      </c>
      <c r="CR6" s="33">
        <f t="shared" si="10"/>
        <v>60.17</v>
      </c>
      <c r="CS6" s="33">
        <f t="shared" si="10"/>
        <v>58.96</v>
      </c>
      <c r="CT6" s="33">
        <f t="shared" si="10"/>
        <v>58.1</v>
      </c>
      <c r="CU6" s="32" t="str">
        <f>IF(CU7="","",IF(CU7="-","【-】","【"&amp;SUBSTITUTE(TEXT(CU7,"#,##0.00"),"-","△")&amp;"】"))</f>
        <v>【57.58】</v>
      </c>
      <c r="CV6" s="33">
        <f>IF(CV7="",NA(),CV7)</f>
        <v>75.08</v>
      </c>
      <c r="CW6" s="33">
        <f t="shared" ref="CW6:DE6" si="11">IF(CW7="",NA(),CW7)</f>
        <v>75.16</v>
      </c>
      <c r="CX6" s="33">
        <f t="shared" si="11"/>
        <v>75.209999999999994</v>
      </c>
      <c r="CY6" s="33">
        <f t="shared" si="11"/>
        <v>75.180000000000007</v>
      </c>
      <c r="CZ6" s="33">
        <f t="shared" si="11"/>
        <v>75.209999999999994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204072</v>
      </c>
      <c r="D7" s="35">
        <v>47</v>
      </c>
      <c r="E7" s="35">
        <v>1</v>
      </c>
      <c r="F7" s="35">
        <v>0</v>
      </c>
      <c r="G7" s="35">
        <v>0</v>
      </c>
      <c r="H7" s="35" t="s">
        <v>93</v>
      </c>
      <c r="I7" s="35" t="s">
        <v>94</v>
      </c>
      <c r="J7" s="35" t="s">
        <v>95</v>
      </c>
      <c r="K7" s="35" t="s">
        <v>96</v>
      </c>
      <c r="L7" s="35" t="s">
        <v>97</v>
      </c>
      <c r="M7" s="36" t="s">
        <v>98</v>
      </c>
      <c r="N7" s="36" t="s">
        <v>99</v>
      </c>
      <c r="O7" s="36">
        <v>97.72</v>
      </c>
      <c r="P7" s="36">
        <v>2465</v>
      </c>
      <c r="Q7" s="36">
        <v>6682</v>
      </c>
      <c r="R7" s="36">
        <v>214.43</v>
      </c>
      <c r="S7" s="36">
        <v>31.16</v>
      </c>
      <c r="T7" s="36">
        <v>6504</v>
      </c>
      <c r="U7" s="36">
        <v>67.05</v>
      </c>
      <c r="V7" s="36">
        <v>97</v>
      </c>
      <c r="W7" s="36">
        <v>82.12</v>
      </c>
      <c r="X7" s="36">
        <v>82.97</v>
      </c>
      <c r="Y7" s="36">
        <v>81.900000000000006</v>
      </c>
      <c r="Z7" s="36">
        <v>81.38</v>
      </c>
      <c r="AA7" s="36">
        <v>81.47</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755.67</v>
      </c>
      <c r="BE7" s="36">
        <v>670.41</v>
      </c>
      <c r="BF7" s="36">
        <v>597.36</v>
      </c>
      <c r="BG7" s="36">
        <v>552.29</v>
      </c>
      <c r="BH7" s="36">
        <v>501.39</v>
      </c>
      <c r="BI7" s="36">
        <v>1168.8</v>
      </c>
      <c r="BJ7" s="36">
        <v>1158.82</v>
      </c>
      <c r="BK7" s="36">
        <v>1167.7</v>
      </c>
      <c r="BL7" s="36">
        <v>1228.58</v>
      </c>
      <c r="BM7" s="36">
        <v>1280.18</v>
      </c>
      <c r="BN7" s="36">
        <v>1242.9000000000001</v>
      </c>
      <c r="BO7" s="36">
        <v>71.86</v>
      </c>
      <c r="BP7" s="36">
        <v>73.400000000000006</v>
      </c>
      <c r="BQ7" s="36">
        <v>76.31</v>
      </c>
      <c r="BR7" s="36">
        <v>76.14</v>
      </c>
      <c r="BS7" s="36">
        <v>75.64</v>
      </c>
      <c r="BT7" s="36">
        <v>56.44</v>
      </c>
      <c r="BU7" s="36">
        <v>55.6</v>
      </c>
      <c r="BV7" s="36">
        <v>54.43</v>
      </c>
      <c r="BW7" s="36">
        <v>53.81</v>
      </c>
      <c r="BX7" s="36">
        <v>53.62</v>
      </c>
      <c r="BY7" s="36">
        <v>33.35</v>
      </c>
      <c r="BZ7" s="36">
        <v>209.85</v>
      </c>
      <c r="CA7" s="36">
        <v>206.19</v>
      </c>
      <c r="CB7" s="36">
        <v>199.43</v>
      </c>
      <c r="CC7" s="36">
        <v>201.4</v>
      </c>
      <c r="CD7" s="36">
        <v>196.83</v>
      </c>
      <c r="CE7" s="36">
        <v>270.7</v>
      </c>
      <c r="CF7" s="36">
        <v>275.86</v>
      </c>
      <c r="CG7" s="36">
        <v>279.8</v>
      </c>
      <c r="CH7" s="36">
        <v>284.64999999999998</v>
      </c>
      <c r="CI7" s="36">
        <v>287.7</v>
      </c>
      <c r="CJ7" s="36">
        <v>524.69000000000005</v>
      </c>
      <c r="CK7" s="36">
        <v>79.52</v>
      </c>
      <c r="CL7" s="36">
        <v>80.849999999999994</v>
      </c>
      <c r="CM7" s="36">
        <v>81.08</v>
      </c>
      <c r="CN7" s="36">
        <v>79.77</v>
      </c>
      <c r="CO7" s="36">
        <v>83.73</v>
      </c>
      <c r="CP7" s="36">
        <v>59.84</v>
      </c>
      <c r="CQ7" s="36">
        <v>60.66</v>
      </c>
      <c r="CR7" s="36">
        <v>60.17</v>
      </c>
      <c r="CS7" s="36">
        <v>58.96</v>
      </c>
      <c r="CT7" s="36">
        <v>58.1</v>
      </c>
      <c r="CU7" s="36">
        <v>57.58</v>
      </c>
      <c r="CV7" s="36">
        <v>75.08</v>
      </c>
      <c r="CW7" s="36">
        <v>75.16</v>
      </c>
      <c r="CX7" s="36">
        <v>75.209999999999994</v>
      </c>
      <c r="CY7" s="36">
        <v>75.180000000000007</v>
      </c>
      <c r="CZ7" s="36">
        <v>75.209999999999994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2017-02-02T09:57:07Z</cp:lastPrinted>
  <dcterms:created xsi:type="dcterms:W3CDTF">2016-12-02T02:18:20Z</dcterms:created>
  <dcterms:modified xsi:type="dcterms:W3CDTF">2017-02-02T09:59:05Z</dcterms:modified>
  <cp:category/>
</cp:coreProperties>
</file>