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07AD679-56AC-46C8-B683-1B2424E22D0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AM35"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<sst xmlns="http://schemas.openxmlformats.org/spreadsheetml/2006/main" count="1167" uniqueCount="634">
  <si>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</si>
  <si>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</si>
  <si>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</si>
  <si>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</si>
  <si>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</si>
  <si>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</si>
  <si>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</si>
  <si>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</si>
  <si>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</si>
  <si>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</si>
  <si>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</si>
  <si>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</si>
  <si>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</si>
  <si>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</si>
  <si>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</si>
  <si>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</si>
  <si>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</si>
  <si>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</si>
  <si>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</si>
  <si>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</si>
  <si>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</si>
  <si>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</si>
  <si>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</si>
  <si>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</si>
  <si>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</si>
  <si>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</si>
  <si>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</si>
  <si>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</si>
  <si>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</si>
  <si>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</si>
  <si>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</si>
  <si>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</si>
  <si>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</si>
  <si>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</si>
  <si>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</si>
  <si>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</si>
  <si>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</si>
  <si>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</si>
  <si>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</si>
  <si>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</si>
  <si>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</si>
  <si>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</si>
  <si>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</si>
  <si>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</si>
  <si>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</si>
  <si>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</si>
  <si>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</si>
  <si>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</si>
  <si>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</si>
  <si>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</si>
  <si>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</si>
  <si>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</si>
  <si>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</si>
  <si>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</si>
  <si>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</si>
  <si>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</si>
  <si>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</si>
  <si>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</si>
  <si>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</si>
  <si>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</si>
  <si>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</si>
  <si>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</si>
  <si>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</si>
  <si>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</si>
  <si>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</si>
  <si>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</si>
  <si>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</si>
  <si>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</si>
  <si>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</si>
  <si>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</si>
  <si>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</si>
  <si>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</si>
  <si>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</si>
  <si>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</si>
  <si>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</si>
  <si>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</si>
  <si>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</si>
  <si>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</si>
  <si>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</si>
  <si>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</si>
  <si>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</si>
  <si>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</si>
  <si>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</si>
  <si>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</si>
  <si>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</si>
  <si>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</si>
  <si>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</si>
  <si>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</si>
  <si>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</si>
  <si>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</si>
  <si>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</si>
  <si>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</si>
  <si>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</si>
  <si>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</si>
  <si>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</si>
  <si>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</si>
  <si>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</si>
  <si>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</si>
  <si>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</si>
  <si>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</si>
  <si>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</si>
  <si>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</si>
  <si>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</si>
  <si>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</si>
  <si>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</si>
  <si>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</si>
  <si>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</si>
  <si>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</si>
  <si>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</si>
  <si>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</si>
  <si>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</si>
  <si>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</si>
  <si>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</si>
  <si>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</si>
  <si>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</si>
  <si>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</si>
  <si>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</si>
  <si>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</si>
  <si>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</si>
  <si>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</si>
  <si>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</si>
  <si>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</si>
  <si>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</si>
  <si>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</si>
  <si>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</si>
  <si>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</si>
  <si>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</si>
  <si>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</si>
  <si>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</si>
  <si>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</si>
  <si>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</si>
  <si>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</si>
  <si>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</si>
  <si>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</si>
  <si>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</si>
  <si>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</si>
  <si>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</si>
  <si>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</si>
  <si>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</si>
  <si>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</si>
  <si>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</si>
  <si>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</si>
  <si>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</si>
  <si>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</si>
  <si>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</si>
  <si>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</si>
  <si>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</si>
  <si>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</si>
  <si>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</si>
  <si>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</si>
  <si>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</si>
  <si>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</si>
  <si>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</si>
  <si>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</si>
  <si>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</si>
  <si>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</si>
  <si>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</si>
  <si>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</si>
  <si>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</si>
  <si>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</si>
  <si>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</si>
  <si>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</si>
  <si>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</si>
  <si>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</si>
  <si>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</si>
  <si>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</si>
  <si>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</si>
  <si>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</si>
  <si>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</si>
  <si>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</si>
  <si>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</si>
  <si>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</si>
  <si>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</si>
  <si>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</si>
  <si>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</si>
  <si>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</si>
  <si>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</si>
  <si>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</si>
  <si>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</si>
  <si>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</si>
  <si>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</si>
  <si>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</si>
  <si>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</si>
  <si>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</si>
  <si>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</si>
  <si>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</si>
  <si>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</si>
  <si>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</si>
  <si>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</si>
  <si>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</si>
  <si>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</si>
  <si>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</si>
  <si>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</si>
  <si>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</si>
  <si>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</si>
  <si>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</si>
  <si>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</si>
  <si>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</si>
  <si>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</si>
  <si>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</si>
  <si>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</si>
  <si>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</si>
  <si>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</si>
  <si>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</si>
  <si>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</si>
  <si>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</si>
  <si>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</si>
  <si>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</si>
  <si>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</si>
  <si>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</si>
  <si>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</si>
  <si>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</si>
  <si>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</si>
  <si>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</si>
  <si>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</si>
  <si>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</si>
  <si>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</si>
  <si>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</si>
  <si>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</si>
  <si>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</si>
  <si>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</si>
  <si>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</si>
  <si>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</si>
  <si>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</si>
  <si>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</si>
  <si>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</si>
  <si>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</si>
  <si>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</si>
  <si>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</si>
  <si>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</si>
  <si>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</si>
  <si>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</si>
  <si>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</si>
  <si>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</si>
  <si>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</si>
  <si>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</si>
  <si>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</si>
  <si>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</si>
  <si>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</si>
  <si>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</si>
  <si>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</si>
  <si>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</si>
  <si>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</si>
  <si>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</si>
  <si>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</si>
  <si>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</si>
  <si>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</si>
  <si>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</si>
  <si>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</si>
  <si>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</si>
  <si>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</si>
  <si>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</si>
  <si>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</si>
  <si>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</si>
  <si>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</si>
  <si>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</si>
  <si>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</si>
  <si>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</si>
  <si>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</si>
  <si>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</si>
  <si>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</si>
  <si>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</si>
  <si>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</si>
  <si>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</si>
  <si>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</si>
  <si>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</si>
  <si>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</si>
  <si>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</si>
  <si>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</si>
  <si>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</si>
  <si>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</si>
  <si>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</si>
  <si>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</si>
  <si>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</si>
  <si>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</si>
  <si>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</si>
  <si>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</si>
  <si>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</si>
  <si>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</si>
  <si>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</si>
  <si>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</si>
  <si>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</si>
  <si>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</si>
  <si>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</si>
  <si>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</si>
  <si>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</si>
  <si>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</si>
  <si>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</si>
  <si>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</si>
  <si>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</si>
  <si>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</si>
  <si>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</si>
  <si>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</si>
  <si>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</si>
  <si>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</si>
  <si>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</si>
  <si>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</si>
  <si>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</si>
  <si>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</si>
  <si>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</si>
  <si>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</si>
  <si>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</si>
  <si>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</si>
  <si>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</si>
  <si>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</si>
  <si>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</si>
  <si>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</si>
  <si>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</si>
  <si>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</si>
  <si>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</si>
  <si>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</si>
  <si>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</si>
  <si>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</si>
  <si>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</si>
  <si>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</si>
  <si>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</si>
  <si>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</si>
  <si>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</si>
  <si>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</si>
  <si>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</si>
  <si>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</si>
  <si>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</si>
  <si>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</si>
  <si>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</si>
  <si>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</si>
  <si>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</si>
  <si>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</si>
  <si>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</si>
  <si>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</si>
  <si>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</si>
  <si>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</si>
  <si>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</si>
  <si>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</si>
  <si>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</si>
  <si>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</si>
  <si>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</si>
  <si>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</si>
  <si>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</si>
  <si>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</si>
  <si>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</si>
  <si>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</si>
  <si>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</si>
  <si>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</si>
  <si>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</si>
  <si>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</si>
  <si>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</si>
  <si>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</si>
  <si>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</si>
  <si>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</si>
  <si>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</si>
  <si>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</si>
  <si>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</si>
  <si>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</si>
  <si>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</si>
  <si>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</si>
  <si>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</si>
  <si>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</si>
  <si>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</si>
  <si>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</si>
  <si>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</si>
  <si>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</si>
  <si>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</si>
  <si>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</si>
  <si>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</si>
  <si>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</si>
  <si>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</si>
  <si>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</si>
  <si>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</si>
  <si>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</si>
  <si>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</si>
  <si>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</si>
  <si>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</si>
  <si>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</si>
  <si>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</si>
  <si>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</si>
  <si>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</si>
  <si>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</si>
  <si>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</si>
  <si>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</si>
  <si>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</si>
  <si>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</si>
  <si>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</si>
  <si>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</si>
  <si>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</si>
  <si>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</si>
  <si>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</si>
  <si>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</si>
  <si>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</si>
  <si>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</si>
  <si>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</si>
  <si>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</si>
  <si>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</si>
  <si>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</si>
  <si>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</si>
  <si>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</si>
  <si>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</si>
  <si>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</si>
  <si>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</si>
  <si>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</si>
  <si>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</si>
  <si>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</si>
  <si>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</si>
  <si>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</si>
  <si>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</si>
  <si>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</si>
  <si>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</si>
  <si>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</si>
  <si>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</si>
  <si>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簡易水道特別会計</t>
    <phoneticPr fontId="5"/>
  </si>
  <si>
    <t>法非適用企業</t>
    <phoneticPr fontId="5"/>
  </si>
  <si>
    <t>生活排水処理特別会計</t>
    <phoneticPr fontId="5"/>
  </si>
  <si>
    <t>法非適用企業</t>
    <phoneticPr fontId="5"/>
  </si>
  <si>
    <t>農業集落排水特別会計</t>
    <phoneticPr fontId="5"/>
  </si>
  <si>
    <t>法非適用企業</t>
    <phoneticPr fontId="5"/>
  </si>
  <si>
    <t>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</si>
  <si>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</si>
  <si>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</si>
  <si>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</si>
  <si>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</si>
  <si>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</si>
  <si>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</si>
  <si>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</si>
  <si>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</si>
  <si>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</si>
  <si>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</si>
  <si>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</si>
  <si>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</si>
  <si>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</si>
  <si>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</si>
  <si>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</si>
  <si>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</si>
  <si>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</si>
  <si>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</si>
  <si>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</si>
  <si>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</si>
  <si>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</si>
  <si>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</si>
  <si>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</si>
  <si>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</si>
  <si>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</si>
  <si>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</si>
  <si>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</si>
  <si>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</si>
  <si>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</si>
  <si>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</si>
  <si>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</si>
  <si>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</si>
  <si>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</si>
  <si>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</si>
  <si>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</si>
  <si>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</si>
  <si>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</si>
  <si>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</si>
  <si>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</si>
  <si>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</si>
  <si>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</si>
  <si>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</si>
  <si>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</si>
  <si>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</si>
  <si>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</si>
  <si>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</si>
  <si>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</si>
  <si>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</si>
  <si>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</si>
  <si>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</si>
  <si>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</si>
  <si>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</si>
  <si>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</si>
  <si>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</si>
  <si>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</si>
  <si>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</si>
  <si>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</si>
  <si>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</si>
  <si>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</si>
  <si>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</si>
  <si>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</si>
  <si>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</si>
  <si>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</si>
  <si>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</si>
  <si>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</si>
  <si>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</si>
  <si>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</si>
  <si>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</si>
  <si>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スキー場特別会計</t>
    <phoneticPr fontId="5"/>
  </si>
  <si>
    <t>-</t>
    <phoneticPr fontId="5"/>
  </si>
  <si>
    <t>-</t>
    <phoneticPr fontId="5"/>
  </si>
  <si>
    <t>(Ｆ)</t>
    <phoneticPr fontId="5"/>
  </si>
  <si>
    <t>農業集落排水特別会計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</si>
  <si>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</si>
  <si>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</si>
  <si>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</si>
  <si>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</si>
  <si>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</si>
  <si>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</si>
  <si>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</si>
  <si>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</si>
  <si>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</si>
  <si>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</si>
  <si>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</si>
  <si>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</si>
  <si>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</si>
  <si>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</si>
  <si>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</si>
  <si>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</si>
  <si>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</si>
  <si>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</si>
  <si>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</si>
  <si>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</si>
  <si>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</si>
  <si>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</si>
  <si>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</si>
  <si>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</si>
  <si>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</si>
  <si>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</si>
  <si>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</si>
  <si>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</si>
  <si>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</si>
  <si>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</si>
  <si>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</si>
  <si>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</si>
  <si>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</si>
  <si>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</si>
  <si>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</si>
  <si>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</si>
  <si>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</si>
  <si>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</si>
  <si>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</si>
  <si>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</si>
  <si>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</si>
  <si>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</si>
  <si>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</si>
  <si>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</si>
  <si>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</si>
  <si>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</si>
  <si>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</si>
  <si>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</si>
  <si>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</si>
  <si>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</si>
  <si>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</si>
  <si>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</si>
  <si>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</si>
  <si>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</si>
  <si>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</si>
  <si>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</si>
  <si>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</si>
  <si>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</si>
  <si>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</si>
  <si>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</si>
  <si>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</si>
  <si>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</si>
  <si>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</si>
  <si>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</si>
  <si>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</si>
  <si>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</si>
  <si>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</si>
  <si>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</si>
  <si>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</si>
  <si>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</si>
  <si>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</si>
  <si>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</si>
  <si>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</si>
  <si>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</si>
  <si>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</si>
  <si>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</si>
  <si>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</si>
  <si>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</si>
  <si>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</si>
  <si>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</si>
  <si>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</si>
  <si>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</si>
  <si>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</si>
  <si>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</si>
  <si>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</si>
  <si>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</si>
  <si>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</si>
  <si>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</si>
  <si>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</si>
  <si>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0.14</t>
  </si>
  <si>
    <t>▲ 23.16</t>
  </si>
  <si>
    <t>▲ 23.90</t>
  </si>
  <si>
    <t>▲ 2.48</t>
  </si>
  <si>
    <t>▲ 5.93</t>
  </si>
  <si>
    <t>一般会計</t>
  </si>
  <si>
    <t>国民健康保険（施設勘定）特別会計</t>
  </si>
  <si>
    <t>国民健康保険（事業勘定）特別会計</t>
  </si>
  <si>
    <t>介護保険特別会計</t>
  </si>
  <si>
    <t>ケーブルテレビ特別会計</t>
  </si>
  <si>
    <t>▲ 0.03</t>
  </si>
  <si>
    <t>スキー場特別会計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</si>
  <si>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</si>
  <si>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</si>
  <si>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</si>
  <si>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</si>
  <si>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</si>
  <si>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</si>
  <si>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</si>
  <si>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</si>
  <si>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</si>
  <si>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</si>
  <si>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</si>
  <si>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</si>
  <si>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</si>
  <si>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長野県後期高齢者医療広域連合（特別会計）</t>
    <rPh sb="0" eb="3">
      <t>ナガノケン</t>
    </rPh>
    <rPh sb="3" eb="5">
      <t>コウキ</t>
    </rPh>
    <rPh sb="5" eb="8">
      <t>コウレイシャ</t>
    </rPh>
    <rPh sb="8" eb="10">
      <t>イリョウ</t>
    </rPh>
    <rPh sb="10" eb="12">
      <t>コウイキ</t>
    </rPh>
    <rPh sb="12" eb="14">
      <t>レンゴウ</t>
    </rPh>
    <rPh sb="15" eb="17">
      <t>トクベツ</t>
    </rPh>
    <rPh sb="17" eb="19">
      <t>カイケイ</t>
    </rPh>
    <phoneticPr fontId="2"/>
  </si>
  <si>
    <t>長野県市町村総合事務組合（一般会計）</t>
    <rPh sb="0" eb="3">
      <t>ナガノケン</t>
    </rPh>
    <rPh sb="3" eb="6">
      <t>シチョウソン</t>
    </rPh>
    <rPh sb="6" eb="8">
      <t>ソウゴウ</t>
    </rPh>
    <rPh sb="8" eb="12">
      <t>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</si>
  <si>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2">
      <t>ジムクミアイ</t>
    </rPh>
    <rPh sb="13" eb="16">
      <t>ヒジョウキン</t>
    </rPh>
    <rPh sb="16" eb="18">
      <t>ショクイン</t>
    </rPh>
    <rPh sb="18" eb="20">
      <t>コウム</t>
    </rPh>
    <rPh sb="20" eb="22">
      <t>サイガイ</t>
    </rPh>
    <rPh sb="22" eb="24">
      <t>ホショウ</t>
    </rPh>
    <rPh sb="24" eb="28">
      <t>トクベツカイケイ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</si>
  <si>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</si>
  <si>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</si>
  <si>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6">
      <t>ホクシンコウイキレンゴウ</t>
    </rPh>
    <rPh sb="7" eb="9">
      <t>トクベツ</t>
    </rPh>
    <rPh sb="9" eb="11">
      <t>ヨウゴ</t>
    </rPh>
    <rPh sb="11" eb="13">
      <t>ロウジン</t>
    </rPh>
    <rPh sb="16" eb="18">
      <t>ジギョウ</t>
    </rPh>
    <rPh sb="18" eb="22">
      <t>トクベツカイケイ</t>
    </rPh>
    <phoneticPr fontId="2"/>
  </si>
  <si>
    <t>岳北広域行政組合</t>
    <rPh sb="0" eb="2">
      <t>ガクホク</t>
    </rPh>
    <rPh sb="2" eb="4">
      <t>コウイキ</t>
    </rPh>
    <rPh sb="4" eb="6">
      <t>ギョウセイ</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</si>
  <si>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</si>
  <si>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津南地域衛生施設組合</t>
    <rPh sb="0" eb="4">
      <t>ツナンチイキ</t>
    </rPh>
    <rPh sb="4" eb="6">
      <t>エイセイ</t>
    </rPh>
    <rPh sb="6" eb="8">
      <t>シセツ</t>
    </rPh>
    <rPh sb="8" eb="10">
      <t>クミアイ</t>
    </rPh>
    <phoneticPr fontId="2"/>
  </si>
  <si>
    <t>東北信市町村交通災害共済事務組合</t>
    <rPh sb="0" eb="3">
      <t>トウホクシン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</si>
  <si>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</si>
  <si>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</si>
  <si>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苗場山観光株式会社</t>
    <rPh sb="0" eb="3">
      <t>ナエバサン</t>
    </rPh>
    <rPh sb="3" eb="5">
      <t>カンコウ</t>
    </rPh>
    <rPh sb="5" eb="9">
      <t>カブシキカイシャ</t>
    </rPh>
    <phoneticPr fontId="2"/>
  </si>
  <si>
    <t>有限会社栄村物産センター</t>
    <rPh sb="0" eb="2">
      <t>ユウゲン</t>
    </rPh>
    <rPh sb="2" eb="4">
      <t>カイシャ</t>
    </rPh>
    <rPh sb="4" eb="6">
      <t>サカエムラ</t>
    </rPh>
    <rPh sb="6" eb="8">
      <t>ブッサン</t>
    </rPh>
    <phoneticPr fontId="2"/>
  </si>
  <si>
    <t>-</t>
    <phoneticPr fontId="2"/>
  </si>
  <si>
    <t>栄村震災復興特別基金</t>
    <rPh sb="0" eb="2">
      <t>サカエムラ</t>
    </rPh>
    <rPh sb="2" eb="4">
      <t>シンサイ</t>
    </rPh>
    <rPh sb="4" eb="6">
      <t>フッコウ</t>
    </rPh>
    <rPh sb="6" eb="8">
      <t>トクベツ</t>
    </rPh>
    <rPh sb="8" eb="10">
      <t>キキン</t>
    </rPh>
    <phoneticPr fontId="2"/>
  </si>
  <si>
    <t>克雪対策基金</t>
    <rPh sb="0" eb="2">
      <t>コクセツ</t>
    </rPh>
    <rPh sb="2" eb="4">
      <t>タイサク</t>
    </rPh>
    <rPh sb="4" eb="6">
      <t>キキン</t>
    </rPh>
    <phoneticPr fontId="2"/>
  </si>
  <si>
    <t>ふるさと創生基金</t>
    <rPh sb="4" eb="6">
      <t>ソウセイ</t>
    </rPh>
    <rPh sb="6" eb="8">
      <t>キキン</t>
    </rPh>
    <phoneticPr fontId="2"/>
  </si>
  <si>
    <t>医療基金</t>
    <rPh sb="0" eb="2">
      <t>イリョウ</t>
    </rPh>
    <rPh sb="2" eb="4">
      <t>キキン</t>
    </rPh>
    <phoneticPr fontId="5"/>
  </si>
  <si>
    <t>商工観光事業者経営資金貸付基金</t>
    <rPh sb="0" eb="4">
      <t>ショウコウカンコウ</t>
    </rPh>
    <rPh sb="4" eb="6">
      <t>ジギョウ</t>
    </rPh>
    <rPh sb="6" eb="7">
      <t>シャ</t>
    </rPh>
    <rPh sb="7" eb="9">
      <t>ケイエイ</t>
    </rPh>
    <rPh sb="9" eb="11">
      <t>シキン</t>
    </rPh>
    <rPh sb="11" eb="13">
      <t>カシツケ</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</si>
  <si>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</si>
  <si>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</si>
  <si>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</si>
  <si>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</si>
  <si>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</si>
  <si>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</si>
  <si>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</si>
  <si>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</si>
  <si>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</si>
  <si>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</si>
  <si>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将来負担額よりも、それに対して充当できる基金等の財源の額が上回っていることから、将来負担比率は発生していない。
　有形固定資産減価償却率は年々増加傾向にあるが、これは物品やインフラ工作物の減価償却率が高いことが要因である。今後は、公共施設等総合管理計画に基づき、これらの資産の長寿命化対策を計画的に実施していく。</t>
    <rPh sb="1" eb="3">
      <t>ショウライ</t>
    </rPh>
    <rPh sb="3" eb="6">
      <t>フタンガク</t>
    </rPh>
    <rPh sb="13" eb="14">
      <t>タイ</t>
    </rPh>
    <rPh sb="16" eb="18">
      <t>ジュウトウ</t>
    </rPh>
    <rPh sb="21" eb="23">
      <t>キキン</t>
    </rPh>
    <rPh sb="23" eb="24">
      <t>トウ</t>
    </rPh>
    <rPh sb="25" eb="27">
      <t>ザイゲン</t>
    </rPh>
    <rPh sb="28" eb="29">
      <t>ガク</t>
    </rPh>
    <rPh sb="30" eb="32">
      <t>ウワマワ</t>
    </rPh>
    <rPh sb="41" eb="43">
      <t>ショウライ</t>
    </rPh>
    <rPh sb="43" eb="47">
      <t>フタンヒリツ</t>
    </rPh>
    <rPh sb="48" eb="50">
      <t>ハッセイ</t>
    </rPh>
    <rPh sb="58" eb="60">
      <t>ユウケイ</t>
    </rPh>
    <rPh sb="60" eb="62">
      <t>コテイ</t>
    </rPh>
    <rPh sb="62" eb="64">
      <t>シサン</t>
    </rPh>
    <rPh sb="64" eb="66">
      <t>ゲンカ</t>
    </rPh>
    <rPh sb="66" eb="68">
      <t>ショウキャク</t>
    </rPh>
    <rPh sb="68" eb="69">
      <t>リツ</t>
    </rPh>
    <rPh sb="70" eb="72">
      <t>ネンネン</t>
    </rPh>
    <rPh sb="72" eb="74">
      <t>ゾウカ</t>
    </rPh>
    <rPh sb="74" eb="76">
      <t>ケイコウ</t>
    </rPh>
    <rPh sb="84" eb="86">
      <t>ブッピン</t>
    </rPh>
    <rPh sb="91" eb="94">
      <t>コウサクブツ</t>
    </rPh>
    <rPh sb="95" eb="99">
      <t>ゲンカショウキャク</t>
    </rPh>
    <rPh sb="99" eb="100">
      <t>リツ</t>
    </rPh>
    <rPh sb="101" eb="102">
      <t>タカ</t>
    </rPh>
    <rPh sb="106" eb="108">
      <t>ヨウイン</t>
    </rPh>
    <rPh sb="112" eb="114">
      <t>コンゴ</t>
    </rPh>
    <rPh sb="116" eb="120">
      <t>コウキョウシセツ</t>
    </rPh>
    <rPh sb="120" eb="121">
      <t>ナド</t>
    </rPh>
    <rPh sb="121" eb="123">
      <t>ソウゴウ</t>
    </rPh>
    <rPh sb="123" eb="125">
      <t>カンリ</t>
    </rPh>
    <rPh sb="125" eb="127">
      <t>ケイカク</t>
    </rPh>
    <rPh sb="128" eb="129">
      <t>モト</t>
    </rPh>
    <rPh sb="136" eb="138">
      <t>シサン</t>
    </rPh>
    <rPh sb="139" eb="143">
      <t>チョウジュミョウカ</t>
    </rPh>
    <rPh sb="143" eb="145">
      <t>タイサク</t>
    </rPh>
    <rPh sb="146" eb="149">
      <t>ケイカクテキ</t>
    </rPh>
    <rPh sb="150" eb="152">
      <t>ジッシ</t>
    </rPh>
    <phoneticPr fontId="5"/>
  </si>
  <si>
    <t>　実質公債比率について、平成28年度からの5か年は5～7％の間で推移している。同級他団体平均よりも低い水準であるが、公債費が年々増加傾向にあることから、数値は少しずつ悪化している状況である。今後は、各種事業の必要性を見極め、新規起債発行を抑制していく。</t>
    <rPh sb="1" eb="3">
      <t>ジッシツ</t>
    </rPh>
    <rPh sb="3" eb="5">
      <t>コウサイ</t>
    </rPh>
    <rPh sb="5" eb="7">
      <t>ヒリツ</t>
    </rPh>
    <rPh sb="12" eb="14">
      <t>ヘイセイ</t>
    </rPh>
    <rPh sb="16" eb="18">
      <t>ネンド</t>
    </rPh>
    <rPh sb="23" eb="24">
      <t>ネン</t>
    </rPh>
    <rPh sb="30" eb="31">
      <t>カン</t>
    </rPh>
    <rPh sb="32" eb="34">
      <t>スイイ</t>
    </rPh>
    <rPh sb="39" eb="44">
      <t>ドウキュウタダンタイ</t>
    </rPh>
    <rPh sb="44" eb="46">
      <t>ヘイキン</t>
    </rPh>
    <rPh sb="49" eb="50">
      <t>ヒク</t>
    </rPh>
    <rPh sb="51" eb="53">
      <t>スイジュン</t>
    </rPh>
    <rPh sb="58" eb="61">
      <t>コウサイヒ</t>
    </rPh>
    <rPh sb="62" eb="64">
      <t>ネンネン</t>
    </rPh>
    <rPh sb="64" eb="66">
      <t>ゾウカ</t>
    </rPh>
    <rPh sb="66" eb="68">
      <t>ケイコウ</t>
    </rPh>
    <rPh sb="76" eb="78">
      <t>スウチ</t>
    </rPh>
    <rPh sb="79" eb="80">
      <t>スコ</t>
    </rPh>
    <rPh sb="83" eb="85">
      <t>アッカ</t>
    </rPh>
    <rPh sb="89" eb="91">
      <t>ジョウキョウ</t>
    </rPh>
    <rPh sb="95" eb="97">
      <t>コンゴ</t>
    </rPh>
    <rPh sb="99" eb="101">
      <t>カクシュ</t>
    </rPh>
    <rPh sb="101" eb="103">
      <t>ジギョウ</t>
    </rPh>
    <rPh sb="104" eb="107">
      <t>ヒツヨウセイ</t>
    </rPh>
    <rPh sb="108" eb="110">
      <t>ミキワ</t>
    </rPh>
    <rPh sb="112" eb="114">
      <t>シンキ</t>
    </rPh>
    <rPh sb="114" eb="118">
      <t>キサイハッコウ</t>
    </rPh>
    <rPh sb="119" eb="121">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</si>
</sst>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E655C52-9064-41CF-869D-F7B445DF69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8608-420D-9A48-2310EF33D5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389551</c:v>
                </c:pt>
                <c:pt idx="1">
                  <c:v>215749</c:v>
                </c:pt>
                <c:pt idx="2">
                  <c:v>262162</c:v>
                </c:pt>
                <c:pt idx="3">
                  <c:v>222863</c:v>
                </c:pt>
                <c:pt idx="4">
                  <c:v>161967</c:v>
                </c:pt>
              </c:numCache>
            </c:numRef>
          </c:val>
          <c:smooth val="0"/>
          <c:extLst>
            <c:ext xmlns:c16="http://schemas.microsoft.com/office/drawing/2014/chart" uri="{C3380CC4-5D6E-409C-BE32-E72D297353CC}">
              <c16:uniqueId val="{00000001-8608-420D-9A48-2310EF33D542}"/>
            </c:ext>
          </c:extLst>
        </c:ser>
        <c:dLbls>
          <c:showLegendKey val="0"/>
          <c:showVal val="0"/>
          <c:showCatName val="0"/>
          <c:showSerName val="0"/>
          <c:showPercent val="0"/>
          <c:showBubbleSize val="0"/>
        </c:dLbls>
        <c:marker val="1"/>
        <c:smooth val="0"/>
        <c:axId val="848789304"/>
        <c:axId val="418259176"/>
      </c:lineChart>
      <c:catAx>
        <c:axId val="848789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259176"/>
        <c:crosses val="autoZero"/>
        <c:auto val="1"/>
        <c:lblAlgn val="ctr"/>
        <c:lblOffset val="100"/>
        <c:tickLblSkip val="1"/>
        <c:tickMarkSkip val="1"/>
        <c:noMultiLvlLbl val="0"/>
      </c:catAx>
      <c:valAx>
        <c:axId val="4182591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789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21.7</c:v>
                </c:pt>
                <c:pt idx="1">
                  <c:v>8.93</c:v>
                </c:pt>
                <c:pt idx="2">
                  <c:v>12.16</c:v>
                </c:pt>
                <c:pt idx="3">
                  <c:v>16.02</c:v>
                </c:pt>
                <c:pt idx="4">
                  <c:v>8.86</c:v>
                </c:pt>
              </c:numCache>
            </c:numRef>
          </c:val>
          <c:extLst>
            <c:ext xmlns:c16="http://schemas.microsoft.com/office/drawing/2014/chart" uri="{C3380CC4-5D6E-409C-BE32-E72D297353CC}">
              <c16:uniqueId val="{00000000-1A4A-4408-A53F-0DFC9581BF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67.959999999999994</c:v>
                </c:pt>
                <c:pt idx="1">
                  <c:v>69.599999999999994</c:v>
                </c:pt>
                <c:pt idx="2">
                  <c:v>50.97</c:v>
                </c:pt>
                <c:pt idx="3">
                  <c:v>48.39</c:v>
                </c:pt>
                <c:pt idx="4">
                  <c:v>57.06</c:v>
                </c:pt>
              </c:numCache>
            </c:numRef>
          </c:val>
          <c:extLst>
            <c:ext xmlns:c16="http://schemas.microsoft.com/office/drawing/2014/chart" uri="{C3380CC4-5D6E-409C-BE32-E72D297353CC}">
              <c16:uniqueId val="{00000001-1A4A-4408-A53F-0DFC9581BF88}"/>
            </c:ext>
          </c:extLst>
        </c:ser>
        <c:dLbls>
          <c:showLegendKey val="0"/>
          <c:showVal val="0"/>
          <c:showCatName val="0"/>
          <c:showSerName val="0"/>
          <c:showPercent val="0"/>
          <c:showBubbleSize val="0"/>
        </c:dLbls>
        <c:gapWidth val="250"/>
        <c:overlap val="100"/>
        <c:axId val="418259960"/>
        <c:axId val="41825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-0.14000000000000001</c:v>
                </c:pt>
                <c:pt idx="1">
                  <c:v>-23.16</c:v>
                </c:pt>
                <c:pt idx="2">
                  <c:v>-23.9</c:v>
                </c:pt>
                <c:pt idx="3">
                  <c:v>-2.48</c:v>
                </c:pt>
                <c:pt idx="4">
                  <c:v>-5.93</c:v>
                </c:pt>
              </c:numCache>
            </c:numRef>
          </c:val>
          <c:smooth val="0"/>
          <c:extLst>
            <c:ext xmlns:c16="http://schemas.microsoft.com/office/drawing/2014/chart" uri="{C3380CC4-5D6E-409C-BE32-E72D297353CC}">
              <c16:uniqueId val="{00000002-1A4A-4408-A53F-0DFC9581BF88}"/>
            </c:ext>
          </c:extLst>
        </c:ser>
        <c:dLbls>
          <c:showLegendKey val="0"/>
          <c:showVal val="0"/>
          <c:showCatName val="0"/>
          <c:showSerName val="0"/>
          <c:showPercent val="0"/>
          <c:showBubbleSize val="0"/>
        </c:dLbls>
        <c:marker val="1"/>
        <c:smooth val="0"/>
        <c:axId val="418259960"/>
        <c:axId val="418256824"/>
      </c:lineChart>
      <c:catAx>
        <c:axId val="41825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256824"/>
        <c:crosses val="autoZero"/>
        <c:auto val="1"/>
        <c:lblAlgn val="ctr"/>
        <c:lblOffset val="100"/>
        <c:tickLblSkip val="1"/>
        <c:tickMarkSkip val="1"/>
        <c:noMultiLvlLbl val="0"/>
      </c:catAx>
      <c:valAx>
        <c:axId val="41825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25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0.16</c:v>
                </c:pt>
                <c:pt idx="4">
                  <c:v>#N/A</c:v>
                </c:pt>
                <c:pt idx="5">
                  <c:v>0.11</c:v>
                </c:pt>
                <c:pt idx="6">
                  <c:v>#N/A</c:v>
                </c:pt>
                <c:pt idx="7">
                  <c:v>0.12</c:v>
                </c:pt>
                <c:pt idx="8">
                  <c:v>#N/A</c:v>
                </c:pt>
                <c:pt idx="9">
                  <c:v>0.03</c:v>
                </c:pt>
              </c:numCache>
            </c:numRef>
          </c:val>
          <c:extLst>
            <c:ext xmlns:c16="http://schemas.microsoft.com/office/drawing/2014/chart" uri="{C3380CC4-5D6E-409C-BE32-E72D297353CC}">
              <c16:uniqueId val="{00000000-F15C-47B9-9279-710D88EA5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5C-47B9-9279-710D88EA56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0.18</c:v>
                </c:pt>
                <c:pt idx="4">
                  <c:v>#N/A</c:v>
                </c:pt>
                <c:pt idx="5">
                  <c:v>0</c:v>
                </c:pt>
                <c:pt idx="6">
                  <c:v>#N/A</c:v>
                </c:pt>
                <c:pt idx="7">
                  <c:v>0.02</c:v>
                </c:pt>
                <c:pt idx="8">
                  <c:v>#N/A</c:v>
                </c:pt>
                <c:pt idx="9">
                  <c:v>0.02</c:v>
                </c:pt>
              </c:numCache>
            </c:numRef>
          </c:val>
          <c:extLst>
            <c:ext xmlns:c16="http://schemas.microsoft.com/office/drawing/2014/chart" uri="{C3380CC4-5D6E-409C-BE32-E72D297353CC}">
              <c16:uniqueId val="{00000002-F15C-47B9-9279-710D88EA56B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0.13</c:v>
                </c:pt>
                <c:pt idx="4">
                  <c:v>#N/A</c:v>
                </c:pt>
                <c:pt idx="5">
                  <c:v>0.12</c:v>
                </c:pt>
                <c:pt idx="6">
                  <c:v>#N/A</c:v>
                </c:pt>
                <c:pt idx="7">
                  <c:v>0.1</c:v>
                </c:pt>
                <c:pt idx="8">
                  <c:v>#N/A</c:v>
                </c:pt>
                <c:pt idx="9">
                  <c:v>0.02</c:v>
                </c:pt>
              </c:numCache>
            </c:numRef>
          </c:val>
          <c:extLst>
            <c:ext xmlns:c16="http://schemas.microsoft.com/office/drawing/2014/chart" uri="{C3380CC4-5D6E-409C-BE32-E72D297353CC}">
              <c16:uniqueId val="{00000003-F15C-47B9-9279-710D88EA56B9}"/>
            </c:ext>
          </c:extLst>
        </c:ser>
        <c:ser>
          <c:idx val="4"/>
          <c:order val="4"/>
          <c:tx>
            <c:strRef>
              <c:f>データシート!$A$31</c:f>
              <c:strCache>
                <c:ptCount val="1"/>
                <c:pt idx="0">
                  <c:v>スキー場特別会計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0.01</c:v>
                </c:pt>
                <c:pt idx="4">
                  <c:v>#N/A</c:v>
                </c:pt>
                <c:pt idx="5">
                  <c:v>0.01</c:v>
                </c:pt>
                <c:pt idx="6">
                  <c:v>#N/A</c:v>
                </c:pt>
                <c:pt idx="7">
                  <c:v>0.06</c:v>
                </c:pt>
                <c:pt idx="8">
                  <c:v>#N/A</c:v>
                </c:pt>
                <c:pt idx="9">
                  <c:v>0.03</c:v>
                </c:pt>
              </c:numCache>
            </c:numRef>
          </c:val>
          <c:extLst>
            <c:ext xmlns:c16="http://schemas.microsoft.com/office/drawing/2014/chart" uri="{C3380CC4-5D6E-409C-BE32-E72D297353CC}">
              <c16:uniqueId val="{00000004-F15C-47B9-9279-710D88EA56B9}"/>
            </c:ext>
          </c:extLst>
        </c:ser>
        <c:ser>
          <c:idx val="5"/>
          <c:order val="5"/>
          <c:tx>
            <c:strRef>
              <c:f>データシート!$A$32</c:f>
              <c:strCache>
                <c:ptCount val="1"/>
                <c:pt idx="0">
                  <c:v>ケーブルテレビ特別会計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0.03</c:v>
                </c:pt>
                <c:pt idx="5">
                  <c:v>#N/A</c:v>
                </c:pt>
                <c:pt idx="6">
                  <c:v>#N/A</c:v>
                </c:pt>
                <c:pt idx="7">
                  <c:v>0</c:v>
                </c:pt>
                <c:pt idx="8">
                  <c:v>#N/A</c:v>
                </c:pt>
                <c:pt idx="9">
                  <c:v>0.1</c:v>
                </c:pt>
              </c:numCache>
            </c:numRef>
          </c:val>
          <c:extLst>
            <c:ext xmlns:c16="http://schemas.microsoft.com/office/drawing/2014/chart" uri="{C3380CC4-5D6E-409C-BE32-E72D297353CC}">
              <c16:uniqueId val="{00000005-F15C-47B9-9279-710D88EA56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c:v>
                </c:pt>
                <c:pt idx="2">
                  <c:v>#N/A</c:v>
                </c:pt>
                <c:pt idx="3">
                  <c:v>0.71</c:v>
                </c:pt>
                <c:pt idx="4">
                  <c:v>#N/A</c:v>
                </c:pt>
                <c:pt idx="5">
                  <c:v>0.37</c:v>
                </c:pt>
                <c:pt idx="6">
                  <c:v>#N/A</c:v>
                </c:pt>
                <c:pt idx="7">
                  <c:v>0.13</c:v>
                </c:pt>
                <c:pt idx="8">
                  <c:v>#N/A</c:v>
                </c:pt>
                <c:pt idx="9">
                  <c:v>0.21</c:v>
                </c:pt>
              </c:numCache>
            </c:numRef>
          </c:val>
          <c:extLst>
            <c:ext xmlns:c16="http://schemas.microsoft.com/office/drawing/2014/chart" uri="{C3380CC4-5D6E-409C-BE32-E72D297353CC}">
              <c16:uniqueId val="{00000006-F15C-47B9-9279-710D88EA56B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1.54</c:v>
                </c:pt>
                <c:pt idx="2">
                  <c:v>#N/A</c:v>
                </c:pt>
                <c:pt idx="3">
                  <c:v>0.17</c:v>
                </c:pt>
                <c:pt idx="4">
                  <c:v>#N/A</c:v>
                </c:pt>
                <c:pt idx="5">
                  <c:v>0.61</c:v>
                </c:pt>
                <c:pt idx="6">
                  <c:v>#N/A</c:v>
                </c:pt>
                <c:pt idx="7">
                  <c:v>0.46</c:v>
                </c:pt>
                <c:pt idx="8">
                  <c:v>#N/A</c:v>
                </c:pt>
                <c:pt idx="9">
                  <c:v>0.28000000000000003</c:v>
                </c:pt>
              </c:numCache>
            </c:numRef>
          </c:val>
          <c:extLst>
            <c:ext xmlns:c16="http://schemas.microsoft.com/office/drawing/2014/chart" uri="{C3380CC4-5D6E-409C-BE32-E72D297353CC}">
              <c16:uniqueId val="{00000007-F15C-47B9-9279-710D88EA56B9}"/>
            </c:ext>
          </c:extLst>
        </c:ser>
        <c:ser>
          <c:idx val="8"/>
          <c:order val="8"/>
          <c:tx>
            <c:strRef>
              <c:f>データシート!$A$35</c:f>
              <c:strCache>
                <c:ptCount val="1"/>
                <c:pt idx="0">
                  <c:v>国民健康保険（施設勘定）特別会計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0.24</c:v>
                </c:pt>
                <c:pt idx="2">
                  <c:v>#N/A</c:v>
                </c:pt>
                <c:pt idx="3">
                  <c:v>0.31</c:v>
                </c:pt>
                <c:pt idx="4">
                  <c:v>#N/A</c:v>
                </c:pt>
                <c:pt idx="5">
                  <c:v>0.54</c:v>
                </c:pt>
                <c:pt idx="6">
                  <c:v>#N/A</c:v>
                </c:pt>
                <c:pt idx="7">
                  <c:v>0.2</c:v>
                </c:pt>
                <c:pt idx="8">
                  <c:v>#N/A</c:v>
                </c:pt>
                <c:pt idx="9">
                  <c:v>0.31</c:v>
                </c:pt>
              </c:numCache>
            </c:numRef>
          </c:val>
          <c:extLst>
            <c:ext xmlns:c16="http://schemas.microsoft.com/office/drawing/2014/chart" uri="{C3380CC4-5D6E-409C-BE32-E72D297353CC}">
              <c16:uniqueId val="{00000008-F15C-47B9-9279-710D88EA56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21.66</c:v>
                </c:pt>
                <c:pt idx="2">
                  <c:v>#N/A</c:v>
                </c:pt>
                <c:pt idx="3">
                  <c:v>8.9</c:v>
                </c:pt>
                <c:pt idx="4">
                  <c:v>#N/A</c:v>
                </c:pt>
                <c:pt idx="5">
                  <c:v>12.19</c:v>
                </c:pt>
                <c:pt idx="6">
                  <c:v>#N/A</c:v>
                </c:pt>
                <c:pt idx="7">
                  <c:v>16.010000000000002</c:v>
                </c:pt>
                <c:pt idx="8">
                  <c:v>#N/A</c:v>
                </c:pt>
                <c:pt idx="9">
                  <c:v>8.76</c:v>
                </c:pt>
              </c:numCache>
            </c:numRef>
          </c:val>
          <c:extLst>
            <c:ext xmlns:c16="http://schemas.microsoft.com/office/drawing/2014/chart" uri="{C3380CC4-5D6E-409C-BE32-E72D297353CC}">
              <c16:uniqueId val="{00000009-F15C-47B9-9279-710D88EA56B9}"/>
            </c:ext>
          </c:extLst>
        </c:ser>
        <c:dLbls>
          <c:showLegendKey val="0"/>
          <c:showVal val="0"/>
          <c:showCatName val="0"/>
          <c:showSerName val="0"/>
          <c:showPercent val="0"/>
          <c:showBubbleSize val="0"/>
        </c:dLbls>
        <c:gapWidth val="150"/>
        <c:overlap val="100"/>
        <c:axId val="418256432"/>
        <c:axId val="418263488"/>
      </c:barChart>
      <c:catAx>
        <c:axId val="41825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263488"/>
        <c:crosses val="autoZero"/>
        <c:auto val="1"/>
        <c:lblAlgn val="ctr"/>
        <c:lblOffset val="100"/>
        <c:tickLblSkip val="1"/>
        <c:tickMarkSkip val="1"/>
        <c:noMultiLvlLbl val="0"/>
      </c:catAx>
      <c:valAx>
        <c:axId val="41826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25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247</c:v>
                </c:pt>
                <c:pt idx="5">
                  <c:v>277</c:v>
                </c:pt>
                <c:pt idx="8">
                  <c:v>278</c:v>
                </c:pt>
                <c:pt idx="11">
                  <c:v>277</c:v>
                </c:pt>
                <c:pt idx="14">
                  <c:v>283</c:v>
                </c:pt>
              </c:numCache>
            </c:numRef>
          </c:val>
          <c:extLst>
            <c:ext xmlns:c16="http://schemas.microsoft.com/office/drawing/2014/chart" uri="{C3380CC4-5D6E-409C-BE32-E72D297353CC}">
              <c16:uniqueId val="{00000000-B203-4187-9688-332A1852B2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03-4187-9688-332A1852B2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03-4187-9688-332A1852B2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16</c:v>
                </c:pt>
                <c:pt idx="6">
                  <c:v>16</c:v>
                </c:pt>
                <c:pt idx="9">
                  <c:v>16</c:v>
                </c:pt>
                <c:pt idx="12">
                  <c:v>16</c:v>
                </c:pt>
              </c:numCache>
            </c:numRef>
          </c:val>
          <c:extLst>
            <c:ext xmlns:c16="http://schemas.microsoft.com/office/drawing/2014/chart" uri="{C3380CC4-5D6E-409C-BE32-E72D297353CC}">
              <c16:uniqueId val="{00000003-B203-4187-9688-332A1852B2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c:v>
                </c:pt>
                <c:pt idx="3">
                  <c:v>59</c:v>
                </c:pt>
                <c:pt idx="6">
                  <c:v>66</c:v>
                </c:pt>
                <c:pt idx="9">
                  <c:v>75</c:v>
                </c:pt>
                <c:pt idx="12">
                  <c:v>64</c:v>
                </c:pt>
              </c:numCache>
            </c:numRef>
          </c:val>
          <c:extLst>
            <c:ext xmlns:c16="http://schemas.microsoft.com/office/drawing/2014/chart" uri="{C3380CC4-5D6E-409C-BE32-E72D297353CC}">
              <c16:uniqueId val="{00000004-B203-4187-9688-332A1852B2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03-4187-9688-332A1852B2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03-4187-9688-332A1852B2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275</c:v>
                </c:pt>
                <c:pt idx="3">
                  <c:v>295</c:v>
                </c:pt>
                <c:pt idx="6">
                  <c:v>300</c:v>
                </c:pt>
                <c:pt idx="9">
                  <c:v>304</c:v>
                </c:pt>
                <c:pt idx="12">
                  <c:v>315</c:v>
                </c:pt>
              </c:numCache>
            </c:numRef>
          </c:val>
          <c:extLst>
            <c:ext xmlns:c16="http://schemas.microsoft.com/office/drawing/2014/chart" uri="{C3380CC4-5D6E-409C-BE32-E72D297353CC}">
              <c16:uniqueId val="{00000007-B203-4187-9688-332A1852B2F7}"/>
            </c:ext>
          </c:extLst>
        </c:ser>
        <c:dLbls>
          <c:showLegendKey val="0"/>
          <c:showVal val="0"/>
          <c:showCatName val="0"/>
          <c:showSerName val="0"/>
          <c:showPercent val="0"/>
          <c:showBubbleSize val="0"/>
        </c:dLbls>
        <c:gapWidth val="100"/>
        <c:overlap val="100"/>
        <c:axId val="418262704"/>
        <c:axId val="418263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93</c:v>
                </c:pt>
                <c:pt idx="5">
                  <c:v>#N/A</c:v>
                </c:pt>
                <c:pt idx="6">
                  <c:v>#N/A</c:v>
                </c:pt>
                <c:pt idx="7">
                  <c:v>104</c:v>
                </c:pt>
                <c:pt idx="8">
                  <c:v>#N/A</c:v>
                </c:pt>
                <c:pt idx="9">
                  <c:v>#N/A</c:v>
                </c:pt>
                <c:pt idx="10">
                  <c:v>118</c:v>
                </c:pt>
                <c:pt idx="11">
                  <c:v>#N/A</c:v>
                </c:pt>
                <c:pt idx="12">
                  <c:v>#N/A</c:v>
                </c:pt>
                <c:pt idx="13">
                  <c:v>112</c:v>
                </c:pt>
                <c:pt idx="14">
                  <c:v>#N/A</c:v>
                </c:pt>
              </c:numCache>
            </c:numRef>
          </c:val>
          <c:smooth val="0"/>
          <c:extLst>
            <c:ext xmlns:c16="http://schemas.microsoft.com/office/drawing/2014/chart" uri="{C3380CC4-5D6E-409C-BE32-E72D297353CC}">
              <c16:uniqueId val="{00000008-B203-4187-9688-332A1852B2F7}"/>
            </c:ext>
          </c:extLst>
        </c:ser>
        <c:dLbls>
          <c:showLegendKey val="0"/>
          <c:showVal val="0"/>
          <c:showCatName val="0"/>
          <c:showSerName val="0"/>
          <c:showPercent val="0"/>
          <c:showBubbleSize val="0"/>
        </c:dLbls>
        <c:marker val="1"/>
        <c:smooth val="0"/>
        <c:axId val="418262704"/>
        <c:axId val="418263096"/>
      </c:lineChart>
      <c:catAx>
        <c:axId val="41826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263096"/>
        <c:crosses val="autoZero"/>
        <c:auto val="1"/>
        <c:lblAlgn val="ctr"/>
        <c:lblOffset val="100"/>
        <c:tickLblSkip val="1"/>
        <c:tickMarkSkip val="1"/>
        <c:noMultiLvlLbl val="0"/>
      </c:catAx>
      <c:valAx>
        <c:axId val="41826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26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2935</c:v>
                </c:pt>
                <c:pt idx="5">
                  <c:v>2742</c:v>
                </c:pt>
                <c:pt idx="8">
                  <c:v>2793</c:v>
                </c:pt>
                <c:pt idx="11">
                  <c:v>2761</c:v>
                </c:pt>
                <c:pt idx="14">
                  <c:v>2702</c:v>
                </c:pt>
              </c:numCache>
            </c:numRef>
          </c:val>
          <c:extLst>
            <c:ext xmlns:c16="http://schemas.microsoft.com/office/drawing/2014/chart" uri="{C3380CC4-5D6E-409C-BE32-E72D297353CC}">
              <c16:uniqueId val="{00000000-4BBD-4FB7-9AAF-F7E73ECD32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BD-4FB7-9AAF-F7E73ECD32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1875</c:v>
                </c:pt>
                <c:pt idx="5">
                  <c:v>2586</c:v>
                </c:pt>
                <c:pt idx="8">
                  <c:v>2305</c:v>
                </c:pt>
                <c:pt idx="11">
                  <c:v>2156</c:v>
                </c:pt>
                <c:pt idx="14">
                  <c:v>2228</c:v>
                </c:pt>
              </c:numCache>
            </c:numRef>
          </c:val>
          <c:extLst>
            <c:ext xmlns:c16="http://schemas.microsoft.com/office/drawing/2014/chart" uri="{C3380CC4-5D6E-409C-BE32-E72D297353CC}">
              <c16:uniqueId val="{00000002-4BBD-4FB7-9AAF-F7E73ECD32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D-4FB7-9AAF-F7E73ECD32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D-4FB7-9AAF-F7E73ECD32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D-4FB7-9AAF-F7E73ECD32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610</c:v>
                </c:pt>
                <c:pt idx="3">
                  <c:v>642</c:v>
                </c:pt>
                <c:pt idx="6">
                  <c:v>659</c:v>
                </c:pt>
                <c:pt idx="9">
                  <c:v>402</c:v>
                </c:pt>
                <c:pt idx="12">
                  <c:v>644</c:v>
                </c:pt>
              </c:numCache>
            </c:numRef>
          </c:val>
          <c:extLst>
            <c:ext xmlns:c16="http://schemas.microsoft.com/office/drawing/2014/chart" uri="{C3380CC4-5D6E-409C-BE32-E72D297353CC}">
              <c16:uniqueId val="{00000006-4BBD-4FB7-9AAF-F7E73ECD32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95</c:v>
                </c:pt>
                <c:pt idx="3">
                  <c:v>84</c:v>
                </c:pt>
                <c:pt idx="6">
                  <c:v>74</c:v>
                </c:pt>
                <c:pt idx="9">
                  <c:v>66</c:v>
                </c:pt>
                <c:pt idx="12">
                  <c:v>59</c:v>
                </c:pt>
              </c:numCache>
            </c:numRef>
          </c:val>
          <c:extLst>
            <c:ext xmlns:c16="http://schemas.microsoft.com/office/drawing/2014/chart" uri="{C3380CC4-5D6E-409C-BE32-E72D297353CC}">
              <c16:uniqueId val="{00000007-4BBD-4FB7-9AAF-F7E73ECD32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645</c:v>
                </c:pt>
                <c:pt idx="3">
                  <c:v>579</c:v>
                </c:pt>
                <c:pt idx="6">
                  <c:v>586</c:v>
                </c:pt>
                <c:pt idx="9">
                  <c:v>553</c:v>
                </c:pt>
                <c:pt idx="12">
                  <c:v>495</c:v>
                </c:pt>
              </c:numCache>
            </c:numRef>
          </c:val>
          <c:extLst>
            <c:ext xmlns:c16="http://schemas.microsoft.com/office/drawing/2014/chart" uri="{C3380CC4-5D6E-409C-BE32-E72D297353CC}">
              <c16:uniqueId val="{00000008-4BBD-4FB7-9AAF-F7E73ECD32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BD-4FB7-9AAF-F7E73ECD32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2918</c:v>
                </c:pt>
                <c:pt idx="3">
                  <c:v>2896</c:v>
                </c:pt>
                <c:pt idx="6">
                  <c:v>2956</c:v>
                </c:pt>
                <c:pt idx="9">
                  <c:v>2983</c:v>
                </c:pt>
                <c:pt idx="12">
                  <c:v>2915</c:v>
                </c:pt>
              </c:numCache>
            </c:numRef>
          </c:val>
          <c:extLst>
            <c:ext xmlns:c16="http://schemas.microsoft.com/office/drawing/2014/chart" uri="{C3380CC4-5D6E-409C-BE32-E72D297353CC}">
              <c16:uniqueId val="{0000000A-4BBD-4FB7-9AAF-F7E73ECD3233}"/>
            </c:ext>
          </c:extLst>
        </c:ser>
        <c:dLbls>
          <c:showLegendKey val="0"/>
          <c:showVal val="0"/>
          <c:showCatName val="0"/>
          <c:showSerName val="0"/>
          <c:showPercent val="0"/>
          <c:showBubbleSize val="0"/>
        </c:dLbls>
        <c:gapWidth val="100"/>
        <c:overlap val="100"/>
        <c:axId val="418265056"/>
        <c:axId val="418267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BD-4FB7-9AAF-F7E73ECD3233}"/>
            </c:ext>
          </c:extLst>
        </c:ser>
        <c:dLbls>
          <c:showLegendKey val="0"/>
          <c:showVal val="0"/>
          <c:showCatName val="0"/>
          <c:showSerName val="0"/>
          <c:showPercent val="0"/>
          <c:showBubbleSize val="0"/>
        </c:dLbls>
        <c:marker val="1"/>
        <c:smooth val="0"/>
        <c:axId val="418265056"/>
        <c:axId val="418267800"/>
      </c:lineChart>
      <c:catAx>
        <c:axId val="4182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267800"/>
        <c:crosses val="autoZero"/>
        <c:auto val="1"/>
        <c:lblAlgn val="ctr"/>
        <c:lblOffset val="100"/>
        <c:tickLblSkip val="1"/>
        <c:tickMarkSkip val="1"/>
        <c:noMultiLvlLbl val="0"/>
      </c:catAx>
      <c:valAx>
        <c:axId val="418267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26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938</c:v>
                </c:pt>
                <c:pt idx="1">
                  <c:v>920</c:v>
                </c:pt>
                <c:pt idx="2">
                  <c:v>1094</c:v>
                </c:pt>
              </c:numCache>
            </c:numRef>
          </c:val>
          <c:extLst>
            <c:ext xmlns:c16="http://schemas.microsoft.com/office/drawing/2014/chart" uri="{C3380CC4-5D6E-409C-BE32-E72D297353CC}">
              <c16:uniqueId val="{00000000-4D20-4F91-81AA-1EE1B4B222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600</c:v>
                </c:pt>
                <c:pt idx="1">
                  <c:v>601</c:v>
                </c:pt>
                <c:pt idx="2">
                  <c:v>603</c:v>
                </c:pt>
              </c:numCache>
            </c:numRef>
          </c:val>
          <c:extLst>
            <c:ext xmlns:c16="http://schemas.microsoft.com/office/drawing/2014/chart" uri="{C3380CC4-5D6E-409C-BE32-E72D297353CC}">
              <c16:uniqueId val="{00000001-4D20-4F91-81AA-1EE1B4B222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694</c:v>
                </c:pt>
                <c:pt idx="1">
                  <c:v>566</c:v>
                </c:pt>
                <c:pt idx="2">
                  <c:v>451</c:v>
                </c:pt>
              </c:numCache>
            </c:numRef>
          </c:val>
          <c:extLst>
            <c:ext xmlns:c16="http://schemas.microsoft.com/office/drawing/2014/chart" uri="{C3380CC4-5D6E-409C-BE32-E72D297353CC}">
              <c16:uniqueId val="{00000002-4D20-4F91-81AA-1EE1B4B222FB}"/>
            </c:ext>
          </c:extLst>
        </c:ser>
        <c:dLbls>
          <c:showLegendKey val="0"/>
          <c:showVal val="0"/>
          <c:showCatName val="0"/>
          <c:showSerName val="0"/>
          <c:showPercent val="0"/>
          <c:showBubbleSize val="0"/>
        </c:dLbls>
        <c:gapWidth val="120"/>
        <c:overlap val="100"/>
        <c:axId val="418261136"/>
        <c:axId val="418258000"/>
      </c:barChart>
      <c:catAx>
        <c:axId val="41826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258000"/>
        <c:crosses val="autoZero"/>
        <c:auto val="1"/>
        <c:lblAlgn val="ctr"/>
        <c:lblOffset val="100"/>
        <c:tickLblSkip val="1"/>
        <c:tickMarkSkip val="1"/>
        <c:noMultiLvlLbl val="0"/>
      </c:catAx>
      <c:valAx>
        <c:axId val="41825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26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{378C47F9-6996-4A45-9949-1096B88DB0FA}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5DA-4436-AC47-3DDC7C3A6B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{FE9AF0F5-2B90-43B7-996E-5A36E5F72132}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A-4436-AC47-3DDC7C3A6B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{E1234A91-FEF8-4E71-A6E4-EFA016FF14DE}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A-4436-AC47-3DDC7C3A6B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{FFF4E57D-77D2-47C5-B897-B4062DEC68E1}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A-4436-AC47-3DDC7C3A6B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{FF1878A5-A350-40BD-ADF3-58049B9B9D90}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A-4436-AC47-3DDC7C3A6BB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{F9C737C3-93C8-434C-A191-9FDEC7FCE941}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5DA-4436-AC47-3DDC7C3A6BB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{6EDEC9EA-BBC9-43BD-8DB7-949FC366CA10}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5DA-4436-AC47-3DDC7C3A6BB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{3C4544D6-242C-4177-B115-40B1FC718C80}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5DA-4436-AC47-3DDC7C3A6BB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{D82A0BCB-96AB-4830-B81A-98B0C0953326}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5DA-4436-AC47-3DDC7C3A6B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56</c:v>
                </c:pt>
                <c:pt idx="16">
                  <c:v>59.1</c:v>
                </c:pt>
                <c:pt idx="24">
                  <c:v>62.8</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DA-4436-AC47-3DDC7C3A6B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{62343B55-92E6-4319-9BC3-2C34B99EAFDD}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5DA-4436-AC47-3DDC7C3A6B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{BBCBC076-F201-4F06-9740-3CFECC517177}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A-4436-AC47-3DDC7C3A6B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{68D5A572-A2D8-44FA-AE04-3FF449FCFB2B}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A-4436-AC47-3DDC7C3A6B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{CD064A65-F939-4418-AE99-CE3F5DEFA92B}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A-4436-AC47-3DDC7C3A6B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{B2ACD63F-FDC5-4299-90C8-0245C7B840FC}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A-4436-AC47-3DDC7C3A6BB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{2CF890DC-F30C-4EFF-A88C-E4F8804674E0}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5DA-4436-AC47-3DDC7C3A6BB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{EDD741CF-5E2C-4B19-BCF1-A4789C01BCCB}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5DA-4436-AC47-3DDC7C3A6BB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{15D34C31-31FA-4D31-B62A-5A02C946AFEC}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5DA-4436-AC47-3DDC7C3A6BB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{12F318BF-1FDD-4CDB-B839-FE70AADEABAB}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5DA-4436-AC47-3DDC7C3A6B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DA-4436-AC47-3DDC7C3A6BBE}"/>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{8FE1423F-99F2-42CA-B40B-FC73F795233A}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883-48D9-9F77-E2FF7C45DF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{C8A6C015-8FA4-47DA-A4C4-1568FAB98443}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3-48D9-9F77-E2FF7C45DF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{4B7C6E05-BBCE-4FDB-889D-EC4393FE59C4}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3-48D9-9F77-E2FF7C45DF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{23E505FB-C233-4A7E-889F-E72B899F8930}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3-48D9-9F77-E2FF7C45DF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{37898C6F-06B3-4CAC-9005-B0DCD6942FF3}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3-48D9-9F77-E2FF7C45DF5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{D0BA626C-BFF1-461B-AD4F-EB86C0ED0D97}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883-48D9-9F77-E2FF7C45DF5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{198CE19D-4262-476D-A977-5849F3226027}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883-48D9-9F77-E2FF7C45DF5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{2FE14F63-E33C-43B0-BFFF-6F384DC55E12}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883-48D9-9F77-E2FF7C45DF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{AF019B4F-B4AE-4028-A63C-C849AF20656E}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883-48D9-9F77-E2FF7C45D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5.9</c:v>
                </c:pt>
                <c:pt idx="16">
                  <c:v>6.1</c:v>
                </c:pt>
                <c:pt idx="24">
                  <c:v>6.5</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83-48D9-9F77-E2FF7C45DF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{B13925C5-E4C7-45B1-9E7D-0A2060333DD9}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883-48D9-9F77-E2FF7C45DF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{E8CE9A33-C149-42F7-BC11-AAED7997BAB0}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3-48D9-9F77-E2FF7C45DF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{63795A0A-950B-436E-9A8D-6E23228BCEC5}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3-48D9-9F77-E2FF7C45DF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{3DAA39B6-561D-4B62-AFE9-09B4B8907E33}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3-48D9-9F77-E2FF7C45DF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{15BB2419-0BAD-4B48-9AA3-99E5D508499C}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3-48D9-9F77-E2FF7C45DF54}"/>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{612F2B15-3AD6-402C-A200-CE8352DE6E69}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883-48D9-9F77-E2FF7C45DF54}"/>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{C02795F9-BDD6-431A-BBF3-645AAD37C411}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883-48D9-9F77-E2FF7C45DF5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{BD448509-48DF-49B7-9BA2-E18A112FACAD}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883-48D9-9F77-E2FF7C45DF54}"/>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{AF81E6CE-D805-4885-8CD4-512430C2C76B}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883-48D9-9F77-E2FF7C45D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83-48D9-9F77-E2FF7C45DF54}"/>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、過疎債や緊防債などの大口の償還が始まったことから、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年度から年々増加傾向にある。</a:t>
          </a:r>
          <a:endParaRPr lang="ja-JP" altLang="ja-JP" sz="1400">
            <a:effectLst/>
          </a:endParaRPr>
        </a:p>
        <a:p>
          <a:r>
            <a:rPr kumimoji="1" lang="ja-JP" altLang="ja-JP" sz="1100">
              <a:solidFill>
                <a:schemeClr val="dk1"/>
              </a:solidFill>
              <a:effectLst/>
              <a:latin typeface="+mn-lt"/>
              <a:ea typeface="+mn-ea"/>
              <a:cs typeface="+mn-cs"/>
            </a:rPr>
            <a:t>　また、公営企業が起こした起債に係る準元利償還金も増加傾向にある。これは、人口減少などの要因により公営企業が独立採算で運営できず、一般会計から多額の繰入れを行っているためであり、今後も増加が懸念される。</a:t>
          </a:r>
          <a:endParaRPr lang="ja-JP" altLang="ja-JP" sz="1400">
            <a:effectLst/>
          </a:endParaRPr>
        </a:p>
        <a:p>
          <a:r>
            <a:rPr kumimoji="1" lang="ja-JP" altLang="ja-JP" sz="1100">
              <a:solidFill>
                <a:schemeClr val="dk1"/>
              </a:solidFill>
              <a:effectLst/>
              <a:latin typeface="+mn-lt"/>
              <a:ea typeface="+mn-ea"/>
              <a:cs typeface="+mn-cs"/>
            </a:rPr>
            <a:t>　対して算入公債費等は平成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令和元年度まで</a:t>
          </a:r>
          <a:r>
            <a:rPr kumimoji="1" lang="ja-JP" altLang="ja-JP" sz="1100">
              <a:solidFill>
                <a:schemeClr val="dk1"/>
              </a:solidFill>
              <a:effectLst/>
              <a:latin typeface="+mn-lt"/>
              <a:ea typeface="+mn-ea"/>
              <a:cs typeface="+mn-cs"/>
            </a:rPr>
            <a:t>ほぼ横ばいであ</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百万円の増となっている</a:t>
          </a:r>
          <a:r>
            <a:rPr kumimoji="1" lang="ja-JP" altLang="ja-JP" sz="1100">
              <a:solidFill>
                <a:schemeClr val="dk1"/>
              </a:solidFill>
              <a:effectLst/>
              <a:latin typeface="+mn-lt"/>
              <a:ea typeface="+mn-ea"/>
              <a:cs typeface="+mn-cs"/>
            </a:rPr>
            <a:t>ことから、実質公債費率の分子は増加傾向にあり、今後実質公債費比率の悪化が危惧される。</a:t>
          </a:r>
          <a:endParaRPr lang="ja-JP" altLang="ja-JP" sz="1400">
            <a:effectLst/>
          </a:endParaRPr>
        </a:p>
        <a:p>
          <a:r>
            <a:rPr kumimoji="1" lang="ja-JP" altLang="ja-JP" sz="1100">
              <a:solidFill>
                <a:schemeClr val="dk1"/>
              </a:solidFill>
              <a:effectLst/>
              <a:latin typeface="+mn-lt"/>
              <a:ea typeface="+mn-ea"/>
              <a:cs typeface="+mn-cs"/>
            </a:rPr>
            <a:t>　公営企業債の新規発行を抑えるとともに、経営改善を進めて繰入金の縮小に努めていく</a:t>
          </a:r>
          <a:r>
            <a:rPr kumimoji="1" lang="ja-JP" altLang="en-US" sz="1100">
              <a:solidFill>
                <a:schemeClr val="dk1"/>
              </a:solidFill>
              <a:effectLst/>
              <a:latin typeface="+mn-lt"/>
              <a:ea typeface="+mn-ea"/>
              <a:cs typeface="+mn-cs"/>
            </a:rPr>
            <a:t>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地方債現在高はほぼ横ばいの数値であるが、</a:t>
          </a:r>
          <a:r>
            <a:rPr kumimoji="1" lang="ja-JP" altLang="en-US" sz="1100">
              <a:solidFill>
                <a:schemeClr val="dk1"/>
              </a:solidFill>
              <a:effectLst/>
              <a:latin typeface="+mn-lt"/>
              <a:ea typeface="+mn-ea"/>
              <a:cs typeface="+mn-cs"/>
            </a:rPr>
            <a:t>今後は償還が進むと共に</a:t>
          </a:r>
          <a:r>
            <a:rPr kumimoji="1" lang="ja-JP" altLang="ja-JP" sz="1100">
              <a:solidFill>
                <a:schemeClr val="dk1"/>
              </a:solidFill>
              <a:effectLst/>
              <a:latin typeface="+mn-lt"/>
              <a:ea typeface="+mn-ea"/>
              <a:cs typeface="+mn-cs"/>
            </a:rPr>
            <a:t>新規発行を抑制し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少しずつ減に転じる見込みである。</a:t>
          </a:r>
          <a:endParaRPr lang="ja-JP" altLang="ja-JP" sz="1400">
            <a:effectLst/>
          </a:endParaRPr>
        </a:p>
        <a:p>
          <a:r>
            <a:rPr kumimoji="1" lang="ja-JP" altLang="ja-JP" sz="1100">
              <a:solidFill>
                <a:schemeClr val="dk1"/>
              </a:solidFill>
              <a:effectLst/>
              <a:latin typeface="+mn-lt"/>
              <a:ea typeface="+mn-ea"/>
              <a:cs typeface="+mn-cs"/>
            </a:rPr>
            <a:t>　公営企業債等繰入見込額、組合等負担等見込額はいずれも減少傾向であり、将来負担額減の要因となっている。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将来負担比率は比率なしであり、逼迫した状況とは言えないが、充当可能基金が</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減少傾向であることは注視しなければならない。今後も将来負担比率が発生しないよう、基金への積立ては堅実に行っていく必要がある。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栄村震災復興特別基金は、復興期間である令和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年度末までに事業計画に基づき取崩す計画であるため、令和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8,199</a:t>
          </a:r>
          <a:r>
            <a:rPr kumimoji="1" lang="ja-JP" altLang="ja-JP" sz="1100">
              <a:solidFill>
                <a:schemeClr val="dk1"/>
              </a:solidFill>
              <a:effectLst/>
              <a:latin typeface="+mn-lt"/>
              <a:ea typeface="+mn-ea"/>
              <a:cs typeface="+mn-cs"/>
            </a:rPr>
            <a:t>万円を取り崩して各種復興事業を推進した。そのため、その他基金の取崩し額が大きくなっている。</a:t>
          </a:r>
          <a:endParaRPr lang="ja-JP" altLang="ja-JP" sz="1400">
            <a:effectLst/>
          </a:endParaRPr>
        </a:p>
        <a:p>
          <a:r>
            <a:rPr kumimoji="1" lang="ja-JP" altLang="ja-JP" sz="1100">
              <a:solidFill>
                <a:schemeClr val="dk1"/>
              </a:solidFill>
              <a:effectLst/>
              <a:latin typeface="+mn-lt"/>
              <a:ea typeface="+mn-ea"/>
              <a:cs typeface="+mn-cs"/>
            </a:rPr>
            <a:t>　それに対して財政調整基金は</a:t>
          </a:r>
          <a:r>
            <a:rPr kumimoji="1" lang="ja-JP" altLang="en-US" sz="1100">
              <a:solidFill>
                <a:schemeClr val="dk1"/>
              </a:solidFill>
              <a:effectLst/>
              <a:latin typeface="+mn-lt"/>
              <a:ea typeface="+mn-ea"/>
              <a:cs typeface="+mn-cs"/>
            </a:rPr>
            <a:t>、当初計画していた取崩しをせず、新型コロナウイルス感染症対策臨時交付金を財源として種々の施策を実施したことから、残高は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7,332</a:t>
          </a:r>
          <a:r>
            <a:rPr kumimoji="1" lang="ja-JP" altLang="en-US"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9,366</a:t>
          </a:r>
          <a:r>
            <a:rPr kumimoji="1" lang="ja-JP" altLang="en-US" sz="1100">
              <a:solidFill>
                <a:schemeClr val="dk1"/>
              </a:solidFill>
              <a:effectLst/>
              <a:latin typeface="+mn-lt"/>
              <a:ea typeface="+mn-ea"/>
              <a:cs typeface="+mn-cs"/>
            </a:rPr>
            <a:t>万円となった</a:t>
          </a:r>
          <a:r>
            <a:rPr kumimoji="1" lang="ja-JP" altLang="ja-JP" sz="1100">
              <a:solidFill>
                <a:schemeClr val="dk1"/>
              </a:solidFill>
              <a:effectLst/>
              <a:latin typeface="+mn-lt"/>
              <a:ea typeface="+mn-ea"/>
              <a:cs typeface="+mn-cs"/>
            </a:rPr>
            <a:t>。減災基金については利息分の積立てしか行っていないため、残高の変更はほぼなかった。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ふるさと納税による寄附金を積立てている農業振興基金及びふるさと創生基金は、寄附金の増に伴い、いずれも前年度と比較して積立額が大きくなった。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いずれの基金についても、充当する事業をよく見極めたうえで適正な取崩しを行っていく。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本村の一般会計予算規模は</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億円弱であることから、財政調整基金はその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に当たる</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億円規模で確保し、年度間の財源不足に備えていきたいと考えている。そのため、今後も財政調整基金の取崩しには慎重を期していく必要がある。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農業振興基金、ふるさと創生基金については、ふるさと納税事業の更なる発展を図り、積立額の増加を図っていく。</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栄村震災復興基金は、長野県北部地震の復興事業に対して充当される。</a:t>
          </a:r>
          <a:endParaRPr lang="ja-JP" altLang="ja-JP" sz="1400">
            <a:effectLst/>
          </a:endParaRPr>
        </a:p>
        <a:p>
          <a:r>
            <a:rPr kumimoji="1" lang="ja-JP" altLang="ja-JP" sz="1100">
              <a:solidFill>
                <a:schemeClr val="dk1"/>
              </a:solidFill>
              <a:effectLst/>
              <a:latin typeface="+mn-lt"/>
              <a:ea typeface="+mn-ea"/>
              <a:cs typeface="+mn-cs"/>
            </a:rPr>
            <a:t>　克雪対策基金は豪雪地での冬期間の安心安全な生活のため、耐雪屋根や落雪屋根へ改修する費用への貸付金に充当される。</a:t>
          </a:r>
          <a:endParaRPr lang="ja-JP" altLang="ja-JP" sz="1400">
            <a:effectLst/>
          </a:endParaRPr>
        </a:p>
        <a:p>
          <a:r>
            <a:rPr kumimoji="1" lang="ja-JP" altLang="ja-JP" sz="1100">
              <a:solidFill>
                <a:schemeClr val="dk1"/>
              </a:solidFill>
              <a:effectLst/>
              <a:latin typeface="+mn-lt"/>
              <a:ea typeface="+mn-ea"/>
              <a:cs typeface="+mn-cs"/>
            </a:rPr>
            <a:t>　ふるさと創生基金は栄村を活性化させる事業や、住民の生活を守る事業など多岐に渡って充当される。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医療基金は村民の医療確保に要する費用の財源に充当される。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商工観光事業者経営資金貸付基金は、村内商工観光事業者に対する経営資金の貸し付けのための基金である。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栄村震災復興特別基金の活用期限が令和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期限が迫っていることから、令和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年度は各種復興事業を推進した。そのため、</a:t>
          </a:r>
          <a:r>
            <a:rPr kumimoji="1" lang="ja-JP" altLang="en-US" sz="110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基金の取崩し額が大きくなっている。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農業振興基金は、ふるさと納税による寄附金</a:t>
          </a:r>
          <a:r>
            <a:rPr kumimoji="1" lang="en-US" altLang="ja-JP" sz="1100">
              <a:solidFill>
                <a:schemeClr val="dk1"/>
              </a:solidFill>
              <a:effectLst/>
              <a:latin typeface="+mn-lt"/>
              <a:ea typeface="+mn-ea"/>
              <a:cs typeface="+mn-cs"/>
            </a:rPr>
            <a:t>2,113</a:t>
          </a:r>
          <a:r>
            <a:rPr kumimoji="1" lang="ja-JP" altLang="en-US" sz="1100">
              <a:solidFill>
                <a:schemeClr val="dk1"/>
              </a:solidFill>
              <a:effectLst/>
              <a:latin typeface="+mn-lt"/>
              <a:ea typeface="+mn-ea"/>
              <a:cs typeface="+mn-cs"/>
            </a:rPr>
            <a:t>万円を積立て、村内の米農家支援事業、優良米生産者支援事業の財源として充当した。残高は前年度から</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816</a:t>
          </a:r>
          <a:r>
            <a:rPr kumimoji="1" lang="ja-JP" altLang="en-US" sz="1100">
              <a:solidFill>
                <a:schemeClr val="dk1"/>
              </a:solidFill>
              <a:effectLst/>
              <a:latin typeface="+mn-lt"/>
              <a:ea typeface="+mn-ea"/>
              <a:cs typeface="+mn-cs"/>
            </a:rPr>
            <a:t>万円となった。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ふるさと創生基金も同様にふるさと納税による寄附金など</a:t>
          </a:r>
          <a:r>
            <a:rPr kumimoji="1" lang="en-US" altLang="ja-JP" sz="1100">
              <a:solidFill>
                <a:schemeClr val="dk1"/>
              </a:solidFill>
              <a:effectLst/>
              <a:latin typeface="+mn-lt"/>
              <a:ea typeface="+mn-ea"/>
              <a:cs typeface="+mn-cs"/>
            </a:rPr>
            <a:t>958</a:t>
          </a:r>
          <a:r>
            <a:rPr kumimoji="1" lang="ja-JP" altLang="en-US" sz="1100">
              <a:solidFill>
                <a:schemeClr val="dk1"/>
              </a:solidFill>
              <a:effectLst/>
              <a:latin typeface="+mn-lt"/>
              <a:ea typeface="+mn-ea"/>
              <a:cs typeface="+mn-cs"/>
            </a:rPr>
            <a:t>万円を積立て、寄附者が希望する各分野の事業の財源とした。残高は前年度から</a:t>
          </a:r>
          <a:r>
            <a:rPr kumimoji="1" lang="en-US" altLang="ja-JP" sz="1100">
              <a:solidFill>
                <a:schemeClr val="dk1"/>
              </a:solidFill>
              <a:effectLst/>
              <a:latin typeface="+mn-lt"/>
              <a:ea typeface="+mn-ea"/>
              <a:cs typeface="+mn-cs"/>
            </a:rPr>
            <a:t>247</a:t>
          </a:r>
          <a:r>
            <a:rPr kumimoji="1" lang="ja-JP" altLang="en-US" sz="1100">
              <a:solidFill>
                <a:schemeClr val="dk1"/>
              </a:solidFill>
              <a:effectLst/>
              <a:latin typeface="+mn-lt"/>
              <a:ea typeface="+mn-ea"/>
              <a:cs typeface="+mn-cs"/>
            </a:rPr>
            <a:t>万円減の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801</a:t>
          </a:r>
          <a:r>
            <a:rPr kumimoji="1" lang="ja-JP" altLang="en-US" sz="1100">
              <a:solidFill>
                <a:schemeClr val="dk1"/>
              </a:solidFill>
              <a:effectLst/>
              <a:latin typeface="+mn-lt"/>
              <a:ea typeface="+mn-ea"/>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基金の設置目的に照らし、適正に活用されるよう</a:t>
          </a:r>
          <a:r>
            <a:rPr kumimoji="1" lang="ja-JP" altLang="en-US" sz="1100">
              <a:solidFill>
                <a:schemeClr val="dk1"/>
              </a:solidFill>
              <a:effectLst/>
              <a:latin typeface="+mn-lt"/>
              <a:ea typeface="+mn-ea"/>
              <a:cs typeface="+mn-cs"/>
            </a:rPr>
            <a:t>研究して</a:t>
          </a:r>
          <a:r>
            <a:rPr kumimoji="1" lang="ja-JP" altLang="ja-JP" sz="1100">
              <a:solidFill>
                <a:schemeClr val="dk1"/>
              </a:solidFill>
              <a:effectLst/>
              <a:latin typeface="+mn-lt"/>
              <a:ea typeface="+mn-ea"/>
              <a:cs typeface="+mn-cs"/>
            </a:rPr>
            <a:t>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財政調整基金は、当初計画していた取崩しをせず、新型コロナウイルス感染症対策臨時交付金を財源として種々の施策を実施したことから、残高は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7,332</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9,366</a:t>
          </a:r>
          <a:r>
            <a:rPr kumimoji="1" lang="ja-JP" altLang="ja-JP" sz="1100">
              <a:solidFill>
                <a:schemeClr val="dk1"/>
              </a:solidFill>
              <a:effectLst/>
              <a:latin typeface="+mn-lt"/>
              <a:ea typeface="+mn-ea"/>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使途については主に災害等により生じた経費又は災害により生じた減収を補填するための経費の財源として活用していく。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利息分の積立て</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年間の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償還額の２年分程度に当たる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億円の積立てを目標とし、平成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年度にそれぞれ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億円ずつ積み立てており、今後当面は大きく積み立てる予定はない。将来の償還金返還の際に適宜取崩して活用していく。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59C077-4558-4295-A61A-FE2340EE9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63C2DE4-580A-46D2-8B4A-556DAE2DC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28F3D72-F08A-4946-B3AE-7744072ADF6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D7AA8A1-4090-4960-9BB0-E0758823A31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50AC9AD-CFA1-4833-925E-1B545D90BB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1C4ED96-837B-4F61-A3EC-1DD981E2D67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60881A9-3BF8-4748-8707-542F40A0C0F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37AFCB2-0B46-4ADA-BB19-35F9A133842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F57C694-F592-4CFD-9E32-518DCF5BC09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0DBA28B-58EC-4782-ABED-B9832A7E712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A514351-3632-4F59-8B5C-F3772D4F9E7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434B58-8949-4C7C-B2FD-E22B8F1B8E3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8939FAA-BB6A-4DA5-8C6B-6980F6F49E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E921CDF-9DA5-4114-816E-37910D20A6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CCECD41-C4E2-4ACD-BA26-5E88CF7F33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208C920-BEA3-44D6-A30A-596167B4CE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75F59C0-5A60-4529-9D6C-2EEC5D94F9D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585B745-B2E1-46D0-8CD2-4BDA22E728F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18D94A9-6222-44CE-9D08-2ED7470C043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C526717-331B-4CF6-9A25-31E30F02BFB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08C7741-BA4F-4BD7-92EC-019051A2E0B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41AAFF7-66E9-4390-8B4A-5F099B3498E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9FABCD4-6F33-4B86-A798-844F4A4737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6185D36-9846-4D3E-BD81-EE0144E974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710B812-A7F7-458C-9FA2-F22B06D669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76D1EDB-851B-4E54-93EC-4964113EF9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1E73250-D974-4320-B8E1-6ACD011C5F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1F4C08E-CFE3-4339-AB2D-293CE9F968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1DF6D24-8124-4883-874A-4B2FED9E33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EB11598-4ADA-4E1A-842C-4064BEBC96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80C6A7E-36C8-4EDA-A42E-2E23955FEC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81AC294-F806-4014-BC5C-63037AA3873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F3BC124-A6C6-47B0-81EB-5169315484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FA8F8C8-1613-4CCD-AD05-4DEA95C755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890D771-EA77-4916-B4E4-D93724EEAF3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6456B7B-A98C-4D00-9A22-64BFFD5DEB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6B01BAD-BCE1-459F-87ED-D410DF153E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66CAF40-24A8-4ADC-BC71-5F0778C45E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2776129-9A54-4738-9C76-3E8E447F819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57FD8D3-024F-4F43-99FA-B4B8CF216EB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3EB9762-5510-4D28-A220-F41766F64FF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56A5B6E-B535-4ECB-86B7-2F4494F9693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AE2EC55-A53F-40D4-9916-4869DB3DE07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BE68DEC-FC95-4C6C-8E7E-517D82A37D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2DFA546-8A10-4C5E-BEFA-799D34E7A3D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F468929-0512-4B67-9AAF-0F7D25E4BFE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E4946A1-1D47-481F-95C9-20FE6D394EF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C7A2EA1-57A3-4649-8BB0-73DE400C2B5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335D861-0194-406C-A2D6-05E28ADF12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E77E2DC-D8A9-4221-8F5E-AF2D489D95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FDF735D-DF47-462E-8488-BB72AAE0DF2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1F65438-A3B3-4CF4-BE35-6FCDEE5F6D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4B8BBF9-A20B-446F-A9A8-B86BBFD36E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18A986C-2234-4F73-89F1-1610DBF1A2C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0E3815E-A5D2-4D2F-BA6B-95E81DF8F1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FD85945-84B0-4044-88D0-6E6849B312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F80462C-3694-4C33-90A1-E5CB87065A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有形固定資産減価償却率は年々増加しており、令和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64.7%</a:t>
          </a:r>
          <a:r>
            <a:rPr kumimoji="1" lang="ja-JP" altLang="en-US" sz="1000">
              <a:latin typeface="ＭＳ Ｐゴシック" panose="020B0600070205080204" pitchFamily="50" charset="-128"/>
              <a:ea typeface="ＭＳ Ｐゴシック" panose="020B0600070205080204" pitchFamily="50" charset="-128"/>
            </a:rPr>
            <a:t>で類似団体内平均と比較して高い数値となっている。減価償却率が高い資産を見ると、物品が</a:t>
          </a:r>
          <a:r>
            <a:rPr kumimoji="1" lang="en-US" altLang="ja-JP" sz="1000">
              <a:latin typeface="ＭＳ Ｐゴシック" panose="020B0600070205080204" pitchFamily="50" charset="-128"/>
              <a:ea typeface="ＭＳ Ｐゴシック" panose="020B0600070205080204" pitchFamily="50" charset="-128"/>
            </a:rPr>
            <a:t>88.2%</a:t>
          </a:r>
          <a:r>
            <a:rPr kumimoji="1" lang="ja-JP" altLang="en-US" sz="1000">
              <a:latin typeface="ＭＳ Ｐゴシック" panose="020B0600070205080204" pitchFamily="50" charset="-128"/>
              <a:ea typeface="ＭＳ Ｐゴシック" panose="020B0600070205080204" pitchFamily="50" charset="-128"/>
            </a:rPr>
            <a:t>、インフラ工作物が</a:t>
          </a:r>
          <a:r>
            <a:rPr kumimoji="1" lang="en-US" altLang="ja-JP" sz="1000">
              <a:latin typeface="ＭＳ Ｐゴシック" panose="020B0600070205080204" pitchFamily="50" charset="-128"/>
              <a:ea typeface="ＭＳ Ｐゴシック" panose="020B0600070205080204" pitchFamily="50" charset="-128"/>
            </a:rPr>
            <a:t>65.5%</a:t>
          </a:r>
          <a:r>
            <a:rPr kumimoji="1" lang="ja-JP" altLang="en-US" sz="1000">
              <a:latin typeface="ＭＳ Ｐゴシック" panose="020B0600070205080204" pitchFamily="50" charset="-128"/>
              <a:ea typeface="ＭＳ Ｐゴシック" panose="020B0600070205080204" pitchFamily="50" charset="-128"/>
            </a:rPr>
            <a:t>、事業用建物が</a:t>
          </a:r>
          <a:r>
            <a:rPr kumimoji="1" lang="en-US" altLang="ja-JP" sz="1000">
              <a:latin typeface="ＭＳ Ｐゴシック" panose="020B0600070205080204" pitchFamily="50" charset="-128"/>
              <a:ea typeface="ＭＳ Ｐゴシック" panose="020B0600070205080204" pitchFamily="50" charset="-128"/>
            </a:rPr>
            <a:t>60.3%</a:t>
          </a:r>
          <a:r>
            <a:rPr kumimoji="1" lang="ja-JP" altLang="en-US" sz="1000">
              <a:latin typeface="ＭＳ Ｐゴシック" panose="020B0600070205080204" pitchFamily="50" charset="-128"/>
              <a:ea typeface="ＭＳ Ｐゴシック" panose="020B0600070205080204" pitchFamily="50" charset="-128"/>
            </a:rPr>
            <a:t>となっており、これらの老朽化が進んでいることを示している。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村では令和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公共施設等総合管理計画を改定し、現状に即した計画に更新することで、財政負担の軽減及び標準化と、公共施設等の最適な配置を図っている。今後は減価償却率が高い固定資産を中心に、計画的な資産管理を行っ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11E3CA9-2A81-49A7-879C-CDCF56288BF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D3C62E6-5C2B-4405-970C-7311B7B8FF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1C80F72-807B-4B93-9A49-02D11E711DB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C0C9434-E451-4AF0-94DC-58205CE32F8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678CB28-E777-4065-9BA6-63B1E811C7C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CAFFFBB-5091-4666-A220-E74A417FA32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C6054A42-72A4-4A2D-959A-56DF3700E66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7BAB6BA-92B7-4258-86E6-4F25453EDDF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E60CFC89-A8AA-4CEE-B463-BDE83D8637C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680D81B-EFED-4CBB-AD3B-FF772F27F3D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10B2D260-05AD-4F40-AEAE-FE77A5E1BCE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B88B898-87B9-4097-9849-25F268BD8EF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7D91151D-4E3A-4AD6-B63E-6FA87818400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875145B-93C0-46A5-A84A-660FDAC71F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A6913F54-9220-4424-B020-4FFAE9E35492}"/>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31A0B8D5-E7EE-475A-B1B1-C3419A38CE6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1F957E4-9883-44D1-9374-2C874E318B0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561E69F7-A2B1-428A-B53C-BA0C961222CD}"/>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643B6014-88AD-49E6-99AA-471DBDE436E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E912AC1E-A8AA-4857-8502-D2E9A55CF30E}"/>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8D165069-747A-4176-A97E-BFA0E3FE7D3C}"/>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C0FCC6B0-3270-4385-AAF3-122873255ECC}"/>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D5542CA-C50A-47BC-BEA6-D52595D623E8}"/>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C01FD1DB-470C-4971-B013-F0D445600F6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DE9CF5E8-662F-4586-B055-090409FE1B2F}"/>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81D0BD3-7838-4B65-B94D-06BFA4DD86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043FDA8-7C33-4E8A-A3B3-C6D8CEDB1D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A1FE01E-A964-4BD3-B9E9-1FD1EADB71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99D8DAB-CDFC-4539-B6C2-9FCAA435DA4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D7A9DC-DFE2-48F9-AA80-D9ACDA060E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41148</xdr:rowOff>
    </xdr:from>
    <xdr:to>
      <xdr:col>23</xdr:col>
      <xdr:colOff>136525</xdr:colOff>
      <xdr:row>32</xdr:row>
      <xdr:rowOff>142748</xdr:rowOff>
    </xdr:to>
    <xdr:sp macro="" textlink="">
      <xdr:nvSpPr>
        <xdr:cNvPr id="89" name="楕円 88">
          <a:extLst>
            <a:ext uri="{FF2B5EF4-FFF2-40B4-BE49-F238E27FC236}">
              <a16:creationId xmlns:a16="http://schemas.microsoft.com/office/drawing/2014/main" id="{B5B25711-1138-45FF-968E-73CB912713F5}"/>
            </a:ext>
          </a:extLst>
        </xdr:cNvPr>
        <xdr:cNvSpPr/>
      </xdr:nvSpPr>
      <xdr:spPr>
        <a:xfrm>
          <a:off x="47117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19575</xdr:rowOff>
    </xdr:from>
    <xdr:ext cx="405111" cy="259045"/>
    <xdr:sp macro="" textlink="">
      <xdr:nvSpPr>
        <xdr:cNvPr id="90" name="有形固定資産減価償却率該当値テキスト">
          <a:extLst>
            <a:ext uri="{FF2B5EF4-FFF2-40B4-BE49-F238E27FC236}">
              <a16:creationId xmlns:a16="http://schemas.microsoft.com/office/drawing/2014/main" id="{F1B65D68-CB91-45E4-AB57-A9BDF9EBDCEF}"/>
            </a:ext>
          </a:extLst>
        </xdr:cNvPr>
        <xdr:cNvSpPr txBox="1"/>
      </xdr:nvSpPr>
      <xdr:spPr>
        <a:xfrm>
          <a:off x="4813300" y="627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xdr:rowOff>
    </xdr:from>
    <xdr:to>
      <xdr:col>19</xdr:col>
      <xdr:colOff>187325</xdr:colOff>
      <xdr:row>32</xdr:row>
      <xdr:rowOff>101727</xdr:rowOff>
    </xdr:to>
    <xdr:sp macro="" textlink="">
      <xdr:nvSpPr>
        <xdr:cNvPr id="91" name="楕円 90">
          <a:extLst>
            <a:ext uri="{FF2B5EF4-FFF2-40B4-BE49-F238E27FC236}">
              <a16:creationId xmlns:a16="http://schemas.microsoft.com/office/drawing/2014/main" id="{B71B3E39-F116-4596-84D5-BE806411FEA9}"/>
            </a:ext>
          </a:extLst>
        </xdr:cNvPr>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50927</xdr:rowOff>
    </xdr:from>
    <xdr:to>
      <xdr:col>23</xdr:col>
      <xdr:colOff>85725</xdr:colOff>
      <xdr:row>32</xdr:row>
      <xdr:rowOff>91948</xdr:rowOff>
    </xdr:to>
    <xdr:cxnSp macro="">
      <xdr:nvCxnSpPr>
        <xdr:cNvPr id="92" name="直線コネクタ 91">
          <a:extLst>
            <a:ext uri="{FF2B5EF4-FFF2-40B4-BE49-F238E27FC236}">
              <a16:creationId xmlns:a16="http://schemas.microsoft.com/office/drawing/2014/main" id="{B434FDEE-8727-4FDD-86D3-75128BE848BF}"/>
            </a:ext>
          </a:extLst>
        </xdr:cNvPr>
        <xdr:cNvCxnSpPr/>
      </xdr:nvCxnSpPr>
      <xdr:spPr>
        <a:xfrm>
          <a:off x="4051300" y="6308852"/>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91694</xdr:rowOff>
    </xdr:from>
    <xdr:to>
      <xdr:col>15</xdr:col>
      <xdr:colOff>187325</xdr:colOff>
      <xdr:row>32</xdr:row>
      <xdr:rowOff>21844</xdr:rowOff>
    </xdr:to>
    <xdr:sp macro="" textlink="">
      <xdr:nvSpPr>
        <xdr:cNvPr id="93" name="楕円 92">
          <a:extLst>
            <a:ext uri="{FF2B5EF4-FFF2-40B4-BE49-F238E27FC236}">
              <a16:creationId xmlns:a16="http://schemas.microsoft.com/office/drawing/2014/main" id="{C41D9F89-506E-4761-84A1-7FB3BB724048}"/>
            </a:ext>
          </a:extLst>
        </xdr:cNvPr>
        <xdr:cNvSpPr/>
      </xdr:nvSpPr>
      <xdr:spPr>
        <a:xfrm>
          <a:off x="3238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142494</xdr:rowOff>
    </xdr:from>
    <xdr:to>
      <xdr:col>19</xdr:col>
      <xdr:colOff>136525</xdr:colOff>
      <xdr:row>32</xdr:row>
      <xdr:rowOff>50927</xdr:rowOff>
    </xdr:to>
    <xdr:cxnSp macro="">
      <xdr:nvCxnSpPr>
        <xdr:cNvPr id="94" name="直線コネクタ 93">
          <a:extLst>
            <a:ext uri="{FF2B5EF4-FFF2-40B4-BE49-F238E27FC236}">
              <a16:creationId xmlns:a16="http://schemas.microsoft.com/office/drawing/2014/main" id="{E68603BA-299F-4519-AE76-5518EB7663CF}"/>
            </a:ext>
          </a:extLst>
        </xdr:cNvPr>
        <xdr:cNvCxnSpPr/>
      </xdr:nvCxnSpPr>
      <xdr:spPr>
        <a:xfrm>
          <a:off x="3289300" y="6228969"/>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5" name="楕円 94">
          <a:extLst>
            <a:ext uri="{FF2B5EF4-FFF2-40B4-BE49-F238E27FC236}">
              <a16:creationId xmlns:a16="http://schemas.microsoft.com/office/drawing/2014/main" id="{25C9EA31-DBE5-437F-93CE-AB5D19C7A2AE}"/>
            </a:ext>
          </a:extLst>
        </xdr:cNvPr>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142494</xdr:rowOff>
    </xdr:to>
    <xdr:cxnSp macro="">
      <xdr:nvCxnSpPr>
        <xdr:cNvPr id="96" name="直線コネクタ 95">
          <a:extLst>
            <a:ext uri="{FF2B5EF4-FFF2-40B4-BE49-F238E27FC236}">
              <a16:creationId xmlns:a16="http://schemas.microsoft.com/office/drawing/2014/main" id="{7E5CF94B-1A9F-4D2E-BCAE-9D2F1F6AFC3F}"/>
            </a:ext>
          </a:extLst>
        </xdr:cNvPr>
        <xdr:cNvCxnSpPr/>
      </xdr:nvCxnSpPr>
      <xdr:spPr>
        <a:xfrm>
          <a:off x="2527300" y="6162040"/>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61468</xdr:rowOff>
    </xdr:from>
    <xdr:to>
      <xdr:col>7</xdr:col>
      <xdr:colOff>187325</xdr:colOff>
      <xdr:row>31</xdr:row>
      <xdr:rowOff>163068</xdr:rowOff>
    </xdr:to>
    <xdr:sp macro="" textlink="">
      <xdr:nvSpPr>
        <xdr:cNvPr id="97" name="楕円 96">
          <a:extLst>
            <a:ext uri="{FF2B5EF4-FFF2-40B4-BE49-F238E27FC236}">
              <a16:creationId xmlns:a16="http://schemas.microsoft.com/office/drawing/2014/main" id="{D559A76C-35DC-4FD9-A134-CC49BD548996}"/>
            </a:ext>
          </a:extLst>
        </xdr:cNvPr>
        <xdr:cNvSpPr/>
      </xdr:nvSpPr>
      <xdr:spPr>
        <a:xfrm>
          <a:off x="1714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112268</xdr:rowOff>
    </xdr:to>
    <xdr:cxnSp macro="">
      <xdr:nvCxnSpPr>
        <xdr:cNvPr id="98" name="直線コネクタ 97">
          <a:extLst>
            <a:ext uri="{FF2B5EF4-FFF2-40B4-BE49-F238E27FC236}">
              <a16:creationId xmlns:a16="http://schemas.microsoft.com/office/drawing/2014/main" id="{EF0EDED4-2895-489D-9E56-2A26D5A74B45}"/>
            </a:ext>
          </a:extLst>
        </xdr:cNvPr>
        <xdr:cNvCxnSpPr/>
      </xdr:nvCxnSpPr>
      <xdr:spPr>
        <a:xfrm flipV="1">
          <a:off x="1765300" y="616204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4CA6DB93-F7B4-4CF9-B0B3-81A416812677}"/>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FAFE6857-88D8-4516-9985-D0CB3C11A421}"/>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CD538471-6477-413A-A36D-48CD42920345}"/>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FD379B57-CCBE-4A03-9AB7-836755ED41E8}"/>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92854</xdr:rowOff>
    </xdr:from>
    <xdr:ext cx="405111" cy="259045"/>
    <xdr:sp macro="" textlink="">
      <xdr:nvSpPr>
        <xdr:cNvPr id="103" name="n_1mainValue有形固定資産減価償却率">
          <a:extLst>
            <a:ext uri="{FF2B5EF4-FFF2-40B4-BE49-F238E27FC236}">
              <a16:creationId xmlns:a16="http://schemas.microsoft.com/office/drawing/2014/main" id="{6ED10D6A-5FD4-49DE-8A6C-13791ADB472C}"/>
            </a:ext>
          </a:extLst>
        </xdr:cNvPr>
        <xdr:cNvSpPr txBox="1"/>
      </xdr:nvSpPr>
      <xdr:spPr>
        <a:xfrm>
          <a:off x="38360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12971</xdr:rowOff>
    </xdr:from>
    <xdr:ext cx="405111" cy="259045"/>
    <xdr:sp macro="" textlink="">
      <xdr:nvSpPr>
        <xdr:cNvPr id="104" name="n_2mainValue有形固定資産減価償却率">
          <a:extLst>
            <a:ext uri="{FF2B5EF4-FFF2-40B4-BE49-F238E27FC236}">
              <a16:creationId xmlns:a16="http://schemas.microsoft.com/office/drawing/2014/main" id="{EF77D680-E4B6-4ECE-9AD1-5E5F35C63B81}"/>
            </a:ext>
          </a:extLst>
        </xdr:cNvPr>
        <xdr:cNvSpPr txBox="1"/>
      </xdr:nvSpPr>
      <xdr:spPr>
        <a:xfrm>
          <a:off x="3086744" y="627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105" name="n_3mainValue有形固定資産減価償却率">
          <a:extLst>
            <a:ext uri="{FF2B5EF4-FFF2-40B4-BE49-F238E27FC236}">
              <a16:creationId xmlns:a16="http://schemas.microsoft.com/office/drawing/2014/main" id="{25F9BFF7-8C54-449F-B48E-EDB1E69203BC}"/>
            </a:ext>
          </a:extLst>
        </xdr:cNvPr>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154195</xdr:rowOff>
    </xdr:from>
    <xdr:ext cx="405111" cy="259045"/>
    <xdr:sp macro="" textlink="">
      <xdr:nvSpPr>
        <xdr:cNvPr id="106" name="n_4mainValue有形固定資産減価償却率">
          <a:extLst>
            <a:ext uri="{FF2B5EF4-FFF2-40B4-BE49-F238E27FC236}">
              <a16:creationId xmlns:a16="http://schemas.microsoft.com/office/drawing/2014/main" id="{CB90FE2A-B222-4EE0-932E-26FD421B75A6}"/>
            </a:ext>
          </a:extLst>
        </xdr:cNvPr>
        <xdr:cNvSpPr txBox="1"/>
      </xdr:nvSpPr>
      <xdr:spPr>
        <a:xfrm>
          <a:off x="1562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0034F39-654B-4AA0-9DC3-5E25F6F58D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D78A0C1-3433-45E3-8FF9-A28E0585171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793B5FA-400F-4552-95CF-84929FD2A02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77BA5B2-92A0-405B-8B2C-6253FEAE7DF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CEA1418-8451-4611-8A93-16C0C75C2C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AE9FA19-099E-46D9-BB8B-965D6B015F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30A9A38-9F19-4095-864A-95C8CB8518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71057D3-E573-43CB-A204-87FDBA2808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5B4B294-8034-45BE-803A-88E8DEF957A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003FF1C-BB01-4487-9981-C923BC4D41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FA5B80E-985C-44FF-BE6E-C74444EDF2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0F45886-D7AC-41E1-A491-2C9D11ACDFC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8CF0B08-E468-4AE3-85B5-3C32076B283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債務償還比率は、類似団体平均と同水準の</a:t>
          </a:r>
          <a:r>
            <a:rPr kumimoji="1" lang="en-US" altLang="ja-JP" sz="1100">
              <a:latin typeface="ＭＳ Ｐゴシック" panose="020B0600070205080204" pitchFamily="50" charset="-128"/>
              <a:ea typeface="ＭＳ Ｐゴシック" panose="020B0600070205080204" pitchFamily="50" charset="-128"/>
            </a:rPr>
            <a:t>245.1%</a:t>
          </a:r>
          <a:r>
            <a:rPr kumimoji="1" lang="ja-JP" altLang="en-US" sz="1100">
              <a:latin typeface="ＭＳ Ｐゴシック" panose="020B0600070205080204" pitchFamily="50" charset="-128"/>
              <a:ea typeface="ＭＳ Ｐゴシック" panose="020B0600070205080204" pitchFamily="50" charset="-128"/>
            </a:rPr>
            <a:t>となっている。平成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年に発生した長野県北部地震の復旧・復興事業の財源として起債発行が増加したため、その償還が完了するまでは現在と同水準の比率で推移していくものと考えられる。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今後は、事業の選択と集中により、新規起債発行を抑制するとともに、年度間でばらつきが生じないよう平準化に努める。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また、人件費や物件費などの削減により、債務償還に充当可能な財源の確保に努めていく。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A2B19E6-9E62-427B-B145-B639AEF093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9828AD9-92ED-4FC1-9DA6-0396B527BD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C94B33CC-C071-4AC5-A425-75B75149705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FFBA1CC7-2D72-4208-A18A-C4A40325B4D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49B35F41-7CEB-433B-91E7-3D817C81379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82AE59B-A778-41D1-80EB-01DE931050C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BB4BC2F1-8E60-45BB-B573-A5B108F353D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682B7BA0-9A72-4A72-9436-4C1FE22C7CC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034AC5D-B160-4B6C-832B-326F8B3FE4D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C5808D5-D2CE-4D80-823F-B0285549168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D5A4E5C-3C72-4841-93F8-9373E6CB646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C2017859-85EA-49CD-9EF1-23E5EF3A665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BB69B6F-7871-43DB-84B7-C30D7A67C82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9554906-00A7-43A3-9B35-9116F906A36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7A95CB32-5903-46E9-9C53-B1FEA1A879D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1884387-4A78-436B-B872-87868E4BA7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A804B7-A9AA-4172-AEDC-DA36C7067C5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A09E0D8A-FC6B-4426-AF55-65473A05FC49}"/>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68BCF0D7-82BE-45C2-84E0-2234617672CE}"/>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C8144486-9D34-42B8-BB72-B566BDEB03F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30D64A2F-D6E1-40E1-A764-5BB4F25E6F1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2B498248-1F3E-48DE-B35A-77E08E00591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BEFFA741-B4BE-4914-8F48-7E41E9C089A7}"/>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E9F34ED1-EE9B-45DE-B451-42962F7BB2A1}"/>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FF1E1FC9-4033-4F97-A6A5-808BEAA4835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B2EC3F33-FD79-4D63-BB1B-27BE770F362D}"/>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A2C8B664-2AA7-40C0-ADD1-4C72D61F3268}"/>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F1D67D3F-FD97-4B72-A955-119083E3BC4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A0F9764-264D-45E2-AD01-E39D319F96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9327CA3-1637-4C8F-9702-7FF0614C4D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7529A5E-B2F8-4E6A-944F-4CAD433FE1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A3309FD-5EE3-426F-BCEA-A30B91871C1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749C9E6-756B-4877-A8B4-CE350C8D94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61940</xdr:rowOff>
    </xdr:from>
    <xdr:to>
      <xdr:col>76</xdr:col>
      <xdr:colOff>73025</xdr:colOff>
      <xdr:row>27</xdr:row>
      <xdr:rowOff>163540</xdr:rowOff>
    </xdr:to>
    <xdr:sp macro="" textlink="">
      <xdr:nvSpPr>
        <xdr:cNvPr id="153" name="楕円 152">
          <a:extLst>
            <a:ext uri="{FF2B5EF4-FFF2-40B4-BE49-F238E27FC236}">
              <a16:creationId xmlns:a16="http://schemas.microsoft.com/office/drawing/2014/main" id="{BE29C36E-37F5-41B6-A028-80B8A619B0D3}"/>
            </a:ext>
          </a:extLst>
        </xdr:cNvPr>
        <xdr:cNvSpPr/>
      </xdr:nvSpPr>
      <xdr:spPr>
        <a:xfrm>
          <a:off x="14744700" y="54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84817</xdr:rowOff>
    </xdr:from>
    <xdr:ext cx="469744" cy="259045"/>
    <xdr:sp macro="" textlink="">
      <xdr:nvSpPr>
        <xdr:cNvPr id="154" name="債務償還比率該当値テキスト">
          <a:extLst>
            <a:ext uri="{FF2B5EF4-FFF2-40B4-BE49-F238E27FC236}">
              <a16:creationId xmlns:a16="http://schemas.microsoft.com/office/drawing/2014/main" id="{CA07642A-731A-495F-BFA3-B6AC23EE3ADC}"/>
            </a:ext>
          </a:extLst>
        </xdr:cNvPr>
        <xdr:cNvSpPr txBox="1"/>
      </xdr:nvSpPr>
      <xdr:spPr>
        <a:xfrm>
          <a:off x="14846300" y="531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52379</xdr:rowOff>
    </xdr:from>
    <xdr:to>
      <xdr:col>72</xdr:col>
      <xdr:colOff>123825</xdr:colOff>
      <xdr:row>27</xdr:row>
      <xdr:rowOff>153979</xdr:rowOff>
    </xdr:to>
    <xdr:sp macro="" textlink="">
      <xdr:nvSpPr>
        <xdr:cNvPr id="155" name="楕円 154">
          <a:extLst>
            <a:ext uri="{FF2B5EF4-FFF2-40B4-BE49-F238E27FC236}">
              <a16:creationId xmlns:a16="http://schemas.microsoft.com/office/drawing/2014/main" id="{A5CC3769-2337-456F-981F-B749FEC1D7B3}"/>
            </a:ext>
          </a:extLst>
        </xdr:cNvPr>
        <xdr:cNvSpPr/>
      </xdr:nvSpPr>
      <xdr:spPr>
        <a:xfrm>
          <a:off x="14033500" y="54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103179</xdr:rowOff>
    </xdr:from>
    <xdr:to>
      <xdr:col>76</xdr:col>
      <xdr:colOff>22225</xdr:colOff>
      <xdr:row>27</xdr:row>
      <xdr:rowOff>112740</xdr:rowOff>
    </xdr:to>
    <xdr:cxnSp macro="">
      <xdr:nvCxnSpPr>
        <xdr:cNvPr id="156" name="直線コネクタ 155">
          <a:extLst>
            <a:ext uri="{FF2B5EF4-FFF2-40B4-BE49-F238E27FC236}">
              <a16:creationId xmlns:a16="http://schemas.microsoft.com/office/drawing/2014/main" id="{0F888ECC-DC65-420E-BA52-80963C8748A7}"/>
            </a:ext>
          </a:extLst>
        </xdr:cNvPr>
        <xdr:cNvCxnSpPr/>
      </xdr:nvCxnSpPr>
      <xdr:spPr>
        <a:xfrm>
          <a:off x="14084300" y="5503854"/>
          <a:ext cx="711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161460</xdr:rowOff>
    </xdr:from>
    <xdr:to>
      <xdr:col>68</xdr:col>
      <xdr:colOff>123825</xdr:colOff>
      <xdr:row>28</xdr:row>
      <xdr:rowOff>91610</xdr:rowOff>
    </xdr:to>
    <xdr:sp macro="" textlink="">
      <xdr:nvSpPr>
        <xdr:cNvPr id="157" name="楕円 156">
          <a:extLst>
            <a:ext uri="{FF2B5EF4-FFF2-40B4-BE49-F238E27FC236}">
              <a16:creationId xmlns:a16="http://schemas.microsoft.com/office/drawing/2014/main" id="{4101A266-FB01-412C-A009-089795C56C13}"/>
            </a:ext>
          </a:extLst>
        </xdr:cNvPr>
        <xdr:cNvSpPr/>
      </xdr:nvSpPr>
      <xdr:spPr>
        <a:xfrm>
          <a:off x="13271500" y="55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103179</xdr:rowOff>
    </xdr:from>
    <xdr:to>
      <xdr:col>72</xdr:col>
      <xdr:colOff>73025</xdr:colOff>
      <xdr:row>28</xdr:row>
      <xdr:rowOff>40810</xdr:rowOff>
    </xdr:to>
    <xdr:cxnSp macro="">
      <xdr:nvCxnSpPr>
        <xdr:cNvPr id="158" name="直線コネクタ 157">
          <a:extLst>
            <a:ext uri="{FF2B5EF4-FFF2-40B4-BE49-F238E27FC236}">
              <a16:creationId xmlns:a16="http://schemas.microsoft.com/office/drawing/2014/main" id="{32D53524-18F2-4A32-A55D-51598A913A82}"/>
            </a:ext>
          </a:extLst>
        </xdr:cNvPr>
        <xdr:cNvCxnSpPr/>
      </xdr:nvCxnSpPr>
      <xdr:spPr>
        <a:xfrm flipV="1">
          <a:off x="13322300" y="5503854"/>
          <a:ext cx="762000" cy="1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156385</xdr:rowOff>
    </xdr:from>
    <xdr:to>
      <xdr:col>64</xdr:col>
      <xdr:colOff>123825</xdr:colOff>
      <xdr:row>27</xdr:row>
      <xdr:rowOff>86535</xdr:rowOff>
    </xdr:to>
    <xdr:sp macro="" textlink="">
      <xdr:nvSpPr>
        <xdr:cNvPr id="159" name="楕円 158">
          <a:extLst>
            <a:ext uri="{FF2B5EF4-FFF2-40B4-BE49-F238E27FC236}">
              <a16:creationId xmlns:a16="http://schemas.microsoft.com/office/drawing/2014/main" id="{99D69C6C-A930-4DE4-BB18-C7436D607788}"/>
            </a:ext>
          </a:extLst>
        </xdr:cNvPr>
        <xdr:cNvSpPr/>
      </xdr:nvSpPr>
      <xdr:spPr>
        <a:xfrm>
          <a:off x="12509500" y="53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35735</xdr:rowOff>
    </xdr:from>
    <xdr:to>
      <xdr:col>68</xdr:col>
      <xdr:colOff>73025</xdr:colOff>
      <xdr:row>28</xdr:row>
      <xdr:rowOff>40810</xdr:rowOff>
    </xdr:to>
    <xdr:cxnSp macro="">
      <xdr:nvCxnSpPr>
        <xdr:cNvPr id="160" name="直線コネクタ 159">
          <a:extLst>
            <a:ext uri="{FF2B5EF4-FFF2-40B4-BE49-F238E27FC236}">
              <a16:creationId xmlns:a16="http://schemas.microsoft.com/office/drawing/2014/main" id="{8E35BBF3-60C3-4BA7-BD5A-29B93B085373}"/>
            </a:ext>
          </a:extLst>
        </xdr:cNvPr>
        <xdr:cNvCxnSpPr/>
      </xdr:nvCxnSpPr>
      <xdr:spPr>
        <a:xfrm>
          <a:off x="12560300" y="5436410"/>
          <a:ext cx="762000" cy="17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90624</xdr:rowOff>
    </xdr:from>
    <xdr:to>
      <xdr:col>60</xdr:col>
      <xdr:colOff>123825</xdr:colOff>
      <xdr:row>28</xdr:row>
      <xdr:rowOff>20774</xdr:rowOff>
    </xdr:to>
    <xdr:sp macro="" textlink="">
      <xdr:nvSpPr>
        <xdr:cNvPr id="161" name="楕円 160">
          <a:extLst>
            <a:ext uri="{FF2B5EF4-FFF2-40B4-BE49-F238E27FC236}">
              <a16:creationId xmlns:a16="http://schemas.microsoft.com/office/drawing/2014/main" id="{1319ADF6-5F23-4994-999E-780D31DA50B3}"/>
            </a:ext>
          </a:extLst>
        </xdr:cNvPr>
        <xdr:cNvSpPr/>
      </xdr:nvSpPr>
      <xdr:spPr>
        <a:xfrm>
          <a:off x="117475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35735</xdr:rowOff>
    </xdr:from>
    <xdr:to>
      <xdr:col>64</xdr:col>
      <xdr:colOff>73025</xdr:colOff>
      <xdr:row>27</xdr:row>
      <xdr:rowOff>141424</xdr:rowOff>
    </xdr:to>
    <xdr:cxnSp macro="">
      <xdr:nvCxnSpPr>
        <xdr:cNvPr id="162" name="直線コネクタ 161">
          <a:extLst>
            <a:ext uri="{FF2B5EF4-FFF2-40B4-BE49-F238E27FC236}">
              <a16:creationId xmlns:a16="http://schemas.microsoft.com/office/drawing/2014/main" id="{5CB0ED74-E52B-4FD4-A797-F67D2CE0887C}"/>
            </a:ext>
          </a:extLst>
        </xdr:cNvPr>
        <xdr:cNvCxnSpPr/>
      </xdr:nvCxnSpPr>
      <xdr:spPr>
        <a:xfrm flipV="1">
          <a:off x="11798300" y="5436410"/>
          <a:ext cx="762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56A33391-31CE-41A2-AD24-6A0ABD3E483C}"/>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A930D394-7E07-4D5C-B03D-0E1A8F7BD886}"/>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D485A2A8-6A47-4A0C-A370-ABDF026372F4}"/>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67D84EC0-DBA9-4C06-A2A7-106A6179D2F9}"/>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170506</xdr:rowOff>
    </xdr:from>
    <xdr:ext cx="469744" cy="259045"/>
    <xdr:sp macro="" textlink="">
      <xdr:nvSpPr>
        <xdr:cNvPr id="167" name="n_1mainValue債務償還比率">
          <a:extLst>
            <a:ext uri="{FF2B5EF4-FFF2-40B4-BE49-F238E27FC236}">
              <a16:creationId xmlns:a16="http://schemas.microsoft.com/office/drawing/2014/main" id="{4706BEC6-F1DD-4D65-BA17-B405DDE91611}"/>
            </a:ext>
          </a:extLst>
        </xdr:cNvPr>
        <xdr:cNvSpPr txBox="1"/>
      </xdr:nvSpPr>
      <xdr:spPr>
        <a:xfrm>
          <a:off x="13836727" y="522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82737</xdr:rowOff>
    </xdr:from>
    <xdr:ext cx="469744" cy="259045"/>
    <xdr:sp macro="" textlink="">
      <xdr:nvSpPr>
        <xdr:cNvPr id="168" name="n_2mainValue債務償還比率">
          <a:extLst>
            <a:ext uri="{FF2B5EF4-FFF2-40B4-BE49-F238E27FC236}">
              <a16:creationId xmlns:a16="http://schemas.microsoft.com/office/drawing/2014/main" id="{BC00312F-7DB9-415E-B0EC-D33D83F0960F}"/>
            </a:ext>
          </a:extLst>
        </xdr:cNvPr>
        <xdr:cNvSpPr txBox="1"/>
      </xdr:nvSpPr>
      <xdr:spPr>
        <a:xfrm>
          <a:off x="13087427" y="565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103062</xdr:rowOff>
    </xdr:from>
    <xdr:ext cx="469744" cy="259045"/>
    <xdr:sp macro="" textlink="">
      <xdr:nvSpPr>
        <xdr:cNvPr id="169" name="n_3mainValue債務償還比率">
          <a:extLst>
            <a:ext uri="{FF2B5EF4-FFF2-40B4-BE49-F238E27FC236}">
              <a16:creationId xmlns:a16="http://schemas.microsoft.com/office/drawing/2014/main" id="{8D196B39-487F-4E8C-AF55-4710FC065A01}"/>
            </a:ext>
          </a:extLst>
        </xdr:cNvPr>
        <xdr:cNvSpPr txBox="1"/>
      </xdr:nvSpPr>
      <xdr:spPr>
        <a:xfrm>
          <a:off x="12325427" y="51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11901</xdr:rowOff>
    </xdr:from>
    <xdr:ext cx="469744" cy="259045"/>
    <xdr:sp macro="" textlink="">
      <xdr:nvSpPr>
        <xdr:cNvPr id="170" name="n_4mainValue債務償還比率">
          <a:extLst>
            <a:ext uri="{FF2B5EF4-FFF2-40B4-BE49-F238E27FC236}">
              <a16:creationId xmlns:a16="http://schemas.microsoft.com/office/drawing/2014/main" id="{99E72FC5-33E6-4EBA-9E1E-63D164C7EE69}"/>
            </a:ext>
          </a:extLst>
        </xdr:cNvPr>
        <xdr:cNvSpPr txBox="1"/>
      </xdr:nvSpPr>
      <xdr:spPr>
        <a:xfrm>
          <a:off x="11563427" y="558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C86BD6B-0B6F-4C38-91BD-5B0911270E3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FB82783-DF97-46A2-869C-825A4749CF6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365D93AE-E2DE-485C-B5E9-4F90F675C4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AC7AB2F-44FA-46AB-9B2A-2D8F66C90C4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537A93D-74EC-40D7-A7BE-A8504203B2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67C0D6F-B759-46CC-934B-E79D2CF5184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A20F19-4663-4F54-8403-7888CC9B32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0F65EE-05A3-4AE2-9EFD-13A32C855F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C4EE3D-D8F2-43F9-9A77-0778758270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0AEFF4-CEBB-4649-8826-4F4E78C89E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084B0E-8315-4792-9172-60704FB304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C0EEFF-D4A1-4A44-A31E-7C84D31AE2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6FF3B3-A9B0-4172-9A5E-B82D35A249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AA24DF-E3B2-4535-9748-E8E071E33F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4B8350-B5F1-454E-B2BC-1EC757AFD0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92B6F0-BEB2-45FB-A637-114CE2CE83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7B640E-BDBE-4854-B4E7-93005AD0B3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BA4972-7EBA-4BCC-8657-1F1A55179D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AFA5CD-9574-4756-8EB4-FA18463BC0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C8B063-B4E2-4A7A-BBF4-A00F4ABC92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4699F2-D315-4B5C-A672-5DB7550ACA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F937E0-3523-415D-A223-770FCC3981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E24741-E4AE-426A-8354-9B660EAEB5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342606-9C3A-41BF-A9BA-816AAC3709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E83FA6-951F-48FE-95B1-3B2297979F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403DB2-24C0-4C9C-9F5C-90013254F9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C2D90E-7F1C-4A72-B09B-FADA6F9E80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DAC342-009E-476A-ACE7-728EA6816C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275271-D0DF-48F5-9C13-BBF4DEB66E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600B8B-E4E6-46C3-9369-FCB9118DDF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A16B53-EA02-47C3-AE3E-FA79EBC27F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7F516A-C862-4EBF-86F4-58F5A64973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98777D-A530-475C-977C-BC41E6F80D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4CB49D-4A30-423C-8CCD-A5E227C9D4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39F71B-5F8F-4363-8C83-5F6E4616A3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D654BE-9502-4CA7-A2B0-5618EC89A19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E8A1700-08FB-4976-8E9A-E125D2EC95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2F33F8-EC28-481D-BF90-A1C7BCBA0FE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F2F63A-A72F-4D4D-AF1C-B5ED1B85D6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8E2444-9BBF-418D-A62A-1B8BBBA831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1915BE-454D-4496-B932-325E85BEFD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BF1E71-4BC2-4C89-8550-F22E968A02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8C4A61-CED9-459D-823B-F874D9BB9D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B5AF58-0B73-4CF3-81E3-964A028B17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504B4D-4B3C-4726-B44B-424C1EB596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97C39A-78ED-4273-A975-FC118F792E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B64DFD-335B-4C05-B249-67E6B3362C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49509E-AB09-47FA-A3E0-492A0F73CB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9DDF91-E866-45A0-9350-78A58BE9239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BB101AE-9B4C-4153-988B-9C929DC6612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D7EC65-3A7A-4E40-A129-A89CDD00A72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2C8E37E-2627-4457-BECA-B8129FF772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0C08572-D218-491C-A00E-C724A8AEF2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3AB7D79-8F73-4448-A98A-21E4F52AC1C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6512C6-D7B8-47D7-9502-00FBFEDE29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97F2A7-2A56-4764-B896-F5B98DE5522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1414DF-6DAC-4834-8288-FFA55EF8AFC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17EE51-1673-4C59-A583-F4591B013C3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B10D98E-7579-4FCF-B9DB-2C0A727DDE4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0FEEB37-1BF4-48C6-9120-7C170D9421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2BDE001-88E8-4F76-A63E-85B10D8F5B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6B3C390-5745-4762-B67B-7AD171B224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E025E801-14A7-4A74-B009-AAC93864D391}"/>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5B38BD2-7DED-4A7B-A847-5C619140E25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59FE1FDD-62DB-4DD7-BC0E-2E4E9F522162}"/>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00FD36A-EE06-45CD-8F93-C3E3891B4EB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A57CC71-35B8-452E-AEA8-F2C2E424CB0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858DF701-30DF-4D66-8962-C86017D959E8}"/>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723E28B-AE57-42F7-A108-CDDBB7E73286}"/>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7B2AF7DC-EDC3-4DD2-8A2A-7E864C907531}"/>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E1C89967-C0D1-4D36-B6D4-97281059E47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1A6EBB00-F02F-4D1B-A154-CD838E5C5B68}"/>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D6F96FD9-5E00-4BD8-AB62-FCF1D86CCAF5}"/>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A0BA79-6E87-49EF-8084-08EC711828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E2ED25-C512-4452-A6C9-D566779ACF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F41910-2F18-4DF3-A0E2-90A7703DF8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6182E4-12E7-4534-9211-960B4D8E86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9D4AE5-A8B8-4C89-B4CA-75B63149EA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a:extLst>
            <a:ext uri="{FF2B5EF4-FFF2-40B4-BE49-F238E27FC236}">
              <a16:creationId xmlns:a16="http://schemas.microsoft.com/office/drawing/2014/main" id="{9F39A5A8-C4F0-412D-9937-DA4DA95FB3E5}"/>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道路】&#10;有形固定資産減価償却率該当値テキスト">
          <a:extLst>
            <a:ext uri="{FF2B5EF4-FFF2-40B4-BE49-F238E27FC236}">
              <a16:creationId xmlns:a16="http://schemas.microsoft.com/office/drawing/2014/main" id="{D08B7EC8-94DC-463F-93E8-96E630134782}"/>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FA25C474-9C3A-4233-AC60-00B5E6D3DB75}"/>
            </a:ext>
          </a:extLst>
        </xdr:cNvPr>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53340</xdr:rowOff>
    </xdr:to>
    <xdr:cxnSp macro="">
      <xdr:nvCxnSpPr>
        <xdr:cNvPr id="77" name="直線コネクタ 76">
          <a:extLst>
            <a:ext uri="{FF2B5EF4-FFF2-40B4-BE49-F238E27FC236}">
              <a16:creationId xmlns:a16="http://schemas.microsoft.com/office/drawing/2014/main" id="{9FDAC13E-A9CC-469E-A836-58FB32E8A0E7}"/>
            </a:ext>
          </a:extLst>
        </xdr:cNvPr>
        <xdr:cNvCxnSpPr/>
      </xdr:nvCxnSpPr>
      <xdr:spPr>
        <a:xfrm>
          <a:off x="3797300" y="67088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a:extLst>
            <a:ext uri="{FF2B5EF4-FFF2-40B4-BE49-F238E27FC236}">
              <a16:creationId xmlns:a16="http://schemas.microsoft.com/office/drawing/2014/main" id="{C56F5BA1-83F5-492C-84F6-78E34D004AD5}"/>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A19289A3-8996-4934-9A81-0496E527AD41}"/>
            </a:ext>
          </a:extLst>
        </xdr:cNvPr>
        <xdr:cNvCxnSpPr/>
      </xdr:nvCxnSpPr>
      <xdr:spPr>
        <a:xfrm>
          <a:off x="2908300" y="66778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5BD300F8-2169-477C-9D2A-7E6E8E63292D}"/>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38</xdr:row>
      <xdr:rowOff>162741</xdr:rowOff>
    </xdr:to>
    <xdr:cxnSp macro="">
      <xdr:nvCxnSpPr>
        <xdr:cNvPr id="81" name="直線コネクタ 80">
          <a:extLst>
            <a:ext uri="{FF2B5EF4-FFF2-40B4-BE49-F238E27FC236}">
              <a16:creationId xmlns:a16="http://schemas.microsoft.com/office/drawing/2014/main" id="{AFBA0C14-6B76-4CD5-8B5E-EDE9D098484B}"/>
            </a:ext>
          </a:extLst>
        </xdr:cNvPr>
        <xdr:cNvCxnSpPr/>
      </xdr:nvCxnSpPr>
      <xdr:spPr>
        <a:xfrm>
          <a:off x="2019300" y="66647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a:extLst>
            <a:ext uri="{FF2B5EF4-FFF2-40B4-BE49-F238E27FC236}">
              <a16:creationId xmlns:a16="http://schemas.microsoft.com/office/drawing/2014/main" id="{7A7F7EB4-A6AD-4278-A97C-984F925DE928}"/>
            </a:ext>
          </a:extLst>
        </xdr:cNvPr>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BF6B2689-B0E7-4C90-81AC-E72763311788}"/>
            </a:ext>
          </a:extLst>
        </xdr:cNvPr>
        <xdr:cNvCxnSpPr/>
      </xdr:nvCxnSpPr>
      <xdr:spPr>
        <a:xfrm>
          <a:off x="1130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557ADD1E-0ACB-41C0-81ED-24DC279EA3B8}"/>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6221D26E-8ADD-47D2-BB23-503471F5ECEE}"/>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F09B827C-00CE-4F86-AEFF-7CCAC3197E2F}"/>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E300F090-1F8F-49C9-BF2E-E22137416B7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道路】&#10;有形固定資産減価償却率">
          <a:extLst>
            <a:ext uri="{FF2B5EF4-FFF2-40B4-BE49-F238E27FC236}">
              <a16:creationId xmlns:a16="http://schemas.microsoft.com/office/drawing/2014/main" id="{325660D8-7F56-46BE-8849-4BBB3B665048}"/>
            </a:ext>
          </a:extLst>
        </xdr:cNvPr>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9" name="n_2mainValue【道路】&#10;有形固定資産減価償却率">
          <a:extLst>
            <a:ext uri="{FF2B5EF4-FFF2-40B4-BE49-F238E27FC236}">
              <a16:creationId xmlns:a16="http://schemas.microsoft.com/office/drawing/2014/main" id="{D6EA976F-0880-444D-9495-1A00748A0EB0}"/>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90" name="n_3mainValue【道路】&#10;有形固定資産減価償却率">
          <a:extLst>
            <a:ext uri="{FF2B5EF4-FFF2-40B4-BE49-F238E27FC236}">
              <a16:creationId xmlns:a16="http://schemas.microsoft.com/office/drawing/2014/main" id="{C18D39BF-ECCB-48C2-8A14-F091EAA16B2C}"/>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道路】&#10;有形固定資産減価償却率">
          <a:extLst>
            <a:ext uri="{FF2B5EF4-FFF2-40B4-BE49-F238E27FC236}">
              <a16:creationId xmlns:a16="http://schemas.microsoft.com/office/drawing/2014/main" id="{9F89BFEB-3C54-4200-BAD0-45647FA3F8F3}"/>
            </a:ext>
          </a:extLst>
        </xdr:cNvPr>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A8EF3AA-3270-4C6C-ACA5-CD6C63A649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42607B7-E9C9-4757-86F9-A910EE7568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AA81EA5-3695-4B78-89E5-05D8691025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6E30591-276F-43D8-A61B-2ED3D4467B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86616D3-2BEA-4FE1-A521-E0CC8B22B1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3022525-4BAA-4774-A736-78D9BB315F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920E3BD-AEF0-46C0-82D1-6C95428256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07D4620-5089-4FBA-87CD-AB51D602CD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953CE38-1704-4092-A66F-1A849D8400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99A1D96-FA04-4D58-BB96-D960FFD315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99C101A-3863-4565-9AA0-B6C19CD5AE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9770BBF-08FD-4D22-A0FF-63AA22EADA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F7E6A69-7508-42A7-AD78-00228504F2F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AEE7AF2-5652-4718-9D0D-E6F79848130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F210DC-D596-4658-A6D3-BE298176C0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86712DE-ED70-423C-96DB-01A41363BE2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8D64AD3-41A4-47DB-B5AE-D09F3FACB2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6EA4CE1-FB1F-43CB-9BC8-01485DA5E57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854F2DE-14B4-43B3-AA59-07FCDE1EE3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96B96D0-2CF6-4038-BE0A-22F4306EBBB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A102592-16C7-4A28-86CD-2F12DE0161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B6875DA-C68D-4E2A-8352-FCE69EAA11F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F544AB-BF8A-4FA1-A4B1-71EABF660C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C59C57A4-2799-4B36-9940-892FF98047FF}"/>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A3B2A15-C888-4BC6-ACEB-6CE3EA65565A}"/>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F8FBDEEB-E059-4FC3-9D47-0440CF4F94FC}"/>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A22412FC-4FEE-4136-A327-3A5D17AB3AFB}"/>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DA22C2C3-A2FB-4313-BD6C-AFA6DD6A80A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AF733D7C-086F-4682-B9AD-9395C9C96337}"/>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4B0C7BC-37EA-4506-80FB-539B16DC483F}"/>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749C30ED-830E-4C77-A785-584734E2C2D5}"/>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52F938EF-FD43-4B49-B846-F8A3C1D34BF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B2291E25-F6D1-4C85-8FB7-4A6736EC33F1}"/>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7294A10D-D774-4397-8208-886AD2BA1D2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191ED2-CD4B-4BF9-BF70-0015F3B9A1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ADA66CD-0509-44BD-AA4B-5FAC89C3AE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C1E4F2F-4C91-4906-94E3-0A3C5DB746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C6BC91D-B13B-404D-9455-A23FDD1248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99DD185-B43D-4042-A15E-06CF9A1D9A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62926</xdr:rowOff>
    </xdr:from>
    <xdr:to>
      <xdr:col>55</xdr:col>
      <xdr:colOff>50800</xdr:colOff>
      <xdr:row>39</xdr:row>
      <xdr:rowOff>164526</xdr:rowOff>
    </xdr:to>
    <xdr:sp macro="" textlink="">
      <xdr:nvSpPr>
        <xdr:cNvPr id="131" name="楕円 130">
          <a:extLst>
            <a:ext uri="{FF2B5EF4-FFF2-40B4-BE49-F238E27FC236}">
              <a16:creationId xmlns:a16="http://schemas.microsoft.com/office/drawing/2014/main" id="{593A383E-A4CC-41C3-ACEE-C281A3D84F4D}"/>
            </a:ext>
          </a:extLst>
        </xdr:cNvPr>
        <xdr:cNvSpPr/>
      </xdr:nvSpPr>
      <xdr:spPr>
        <a:xfrm>
          <a:off x="10426700" y="67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85803</xdr:rowOff>
    </xdr:from>
    <xdr:ext cx="599010" cy="259045"/>
    <xdr:sp macro="" textlink="">
      <xdr:nvSpPr>
        <xdr:cNvPr id="132" name="【道路】&#10;一人当たり延長該当値テキスト">
          <a:extLst>
            <a:ext uri="{FF2B5EF4-FFF2-40B4-BE49-F238E27FC236}">
              <a16:creationId xmlns:a16="http://schemas.microsoft.com/office/drawing/2014/main" id="{8055D25D-2AD3-41DE-983D-8FA529B6FB0B}"/>
            </a:ext>
          </a:extLst>
        </xdr:cNvPr>
        <xdr:cNvSpPr txBox="1"/>
      </xdr:nvSpPr>
      <xdr:spPr>
        <a:xfrm>
          <a:off x="10515600" y="660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73030</xdr:rowOff>
    </xdr:from>
    <xdr:to>
      <xdr:col>50</xdr:col>
      <xdr:colOff>165100</xdr:colOff>
      <xdr:row>40</xdr:row>
      <xdr:rowOff>3180</xdr:rowOff>
    </xdr:to>
    <xdr:sp macro="" textlink="">
      <xdr:nvSpPr>
        <xdr:cNvPr id="133" name="楕円 132">
          <a:extLst>
            <a:ext uri="{FF2B5EF4-FFF2-40B4-BE49-F238E27FC236}">
              <a16:creationId xmlns:a16="http://schemas.microsoft.com/office/drawing/2014/main" id="{2A95EF05-B33C-494C-AB08-39DB81952349}"/>
            </a:ext>
          </a:extLst>
        </xdr:cNvPr>
        <xdr:cNvSpPr/>
      </xdr:nvSpPr>
      <xdr:spPr>
        <a:xfrm>
          <a:off x="9588500" y="67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113726</xdr:rowOff>
    </xdr:from>
    <xdr:to>
      <xdr:col>55</xdr:col>
      <xdr:colOff>0</xdr:colOff>
      <xdr:row>39</xdr:row>
      <xdr:rowOff>123830</xdr:rowOff>
    </xdr:to>
    <xdr:cxnSp macro="">
      <xdr:nvCxnSpPr>
        <xdr:cNvPr id="134" name="直線コネクタ 133">
          <a:extLst>
            <a:ext uri="{FF2B5EF4-FFF2-40B4-BE49-F238E27FC236}">
              <a16:creationId xmlns:a16="http://schemas.microsoft.com/office/drawing/2014/main" id="{DAAAC910-6F1F-4448-8F44-B708C51AB059}"/>
            </a:ext>
          </a:extLst>
        </xdr:cNvPr>
        <xdr:cNvCxnSpPr/>
      </xdr:nvCxnSpPr>
      <xdr:spPr>
        <a:xfrm flipV="1">
          <a:off x="9639300" y="6800276"/>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85977</xdr:rowOff>
    </xdr:from>
    <xdr:to>
      <xdr:col>46</xdr:col>
      <xdr:colOff>38100</xdr:colOff>
      <xdr:row>40</xdr:row>
      <xdr:rowOff>16127</xdr:rowOff>
    </xdr:to>
    <xdr:sp macro="" textlink="">
      <xdr:nvSpPr>
        <xdr:cNvPr id="135" name="楕円 134">
          <a:extLst>
            <a:ext uri="{FF2B5EF4-FFF2-40B4-BE49-F238E27FC236}">
              <a16:creationId xmlns:a16="http://schemas.microsoft.com/office/drawing/2014/main" id="{D5C35C75-55C9-42B1-8D1D-DC5CB2CB73C0}"/>
            </a:ext>
          </a:extLst>
        </xdr:cNvPr>
        <xdr:cNvSpPr/>
      </xdr:nvSpPr>
      <xdr:spPr>
        <a:xfrm>
          <a:off x="8699500" y="67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123830</xdr:rowOff>
    </xdr:from>
    <xdr:to>
      <xdr:col>50</xdr:col>
      <xdr:colOff>114300</xdr:colOff>
      <xdr:row>39</xdr:row>
      <xdr:rowOff>136777</xdr:rowOff>
    </xdr:to>
    <xdr:cxnSp macro="">
      <xdr:nvCxnSpPr>
        <xdr:cNvPr id="136" name="直線コネクタ 135">
          <a:extLst>
            <a:ext uri="{FF2B5EF4-FFF2-40B4-BE49-F238E27FC236}">
              <a16:creationId xmlns:a16="http://schemas.microsoft.com/office/drawing/2014/main" id="{D5A20E18-7358-46F3-821C-2992DC54960F}"/>
            </a:ext>
          </a:extLst>
        </xdr:cNvPr>
        <xdr:cNvCxnSpPr/>
      </xdr:nvCxnSpPr>
      <xdr:spPr>
        <a:xfrm flipV="1">
          <a:off x="8750300" y="6810380"/>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118669</xdr:rowOff>
    </xdr:from>
    <xdr:to>
      <xdr:col>41</xdr:col>
      <xdr:colOff>101600</xdr:colOff>
      <xdr:row>34</xdr:row>
      <xdr:rowOff>48819</xdr:rowOff>
    </xdr:to>
    <xdr:sp macro="" textlink="">
      <xdr:nvSpPr>
        <xdr:cNvPr id="137" name="楕円 136">
          <a:extLst>
            <a:ext uri="{FF2B5EF4-FFF2-40B4-BE49-F238E27FC236}">
              <a16:creationId xmlns:a16="http://schemas.microsoft.com/office/drawing/2014/main" id="{A14B32B3-F5AA-4641-A092-764DBEAC6522}"/>
            </a:ext>
          </a:extLst>
        </xdr:cNvPr>
        <xdr:cNvSpPr/>
      </xdr:nvSpPr>
      <xdr:spPr>
        <a:xfrm>
          <a:off x="7810500" y="57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169469</xdr:rowOff>
    </xdr:from>
    <xdr:to>
      <xdr:col>45</xdr:col>
      <xdr:colOff>177800</xdr:colOff>
      <xdr:row>39</xdr:row>
      <xdr:rowOff>136777</xdr:rowOff>
    </xdr:to>
    <xdr:cxnSp macro="">
      <xdr:nvCxnSpPr>
        <xdr:cNvPr id="138" name="直線コネクタ 137">
          <a:extLst>
            <a:ext uri="{FF2B5EF4-FFF2-40B4-BE49-F238E27FC236}">
              <a16:creationId xmlns:a16="http://schemas.microsoft.com/office/drawing/2014/main" id="{732C8494-5490-4AE8-9775-371063998EE0}"/>
            </a:ext>
          </a:extLst>
        </xdr:cNvPr>
        <xdr:cNvCxnSpPr/>
      </xdr:nvCxnSpPr>
      <xdr:spPr>
        <a:xfrm>
          <a:off x="7861300" y="5827319"/>
          <a:ext cx="889000" cy="9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13543</xdr:rowOff>
    </xdr:from>
    <xdr:to>
      <xdr:col>36</xdr:col>
      <xdr:colOff>165100</xdr:colOff>
      <xdr:row>34</xdr:row>
      <xdr:rowOff>115143</xdr:rowOff>
    </xdr:to>
    <xdr:sp macro="" textlink="">
      <xdr:nvSpPr>
        <xdr:cNvPr id="139" name="楕円 138">
          <a:extLst>
            <a:ext uri="{FF2B5EF4-FFF2-40B4-BE49-F238E27FC236}">
              <a16:creationId xmlns:a16="http://schemas.microsoft.com/office/drawing/2014/main" id="{AA69F7FA-14D9-4BF3-BA58-F277D4268D70}"/>
            </a:ext>
          </a:extLst>
        </xdr:cNvPr>
        <xdr:cNvSpPr/>
      </xdr:nvSpPr>
      <xdr:spPr>
        <a:xfrm>
          <a:off x="6921500" y="58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169469</xdr:rowOff>
    </xdr:from>
    <xdr:to>
      <xdr:col>41</xdr:col>
      <xdr:colOff>50800</xdr:colOff>
      <xdr:row>34</xdr:row>
      <xdr:rowOff>64343</xdr:rowOff>
    </xdr:to>
    <xdr:cxnSp macro="">
      <xdr:nvCxnSpPr>
        <xdr:cNvPr id="140" name="直線コネクタ 139">
          <a:extLst>
            <a:ext uri="{FF2B5EF4-FFF2-40B4-BE49-F238E27FC236}">
              <a16:creationId xmlns:a16="http://schemas.microsoft.com/office/drawing/2014/main" id="{22FD7E40-D326-4371-A3E7-D7B4B35E93F9}"/>
            </a:ext>
          </a:extLst>
        </xdr:cNvPr>
        <xdr:cNvCxnSpPr/>
      </xdr:nvCxnSpPr>
      <xdr:spPr>
        <a:xfrm flipV="1">
          <a:off x="6972300" y="5827319"/>
          <a:ext cx="889000" cy="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EFCB4E11-380D-4B08-BD31-A1502085D077}"/>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E56E98DD-F0D0-4B34-849E-1501672EA114}"/>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91E05FA1-59DD-406E-BA9B-20511221F6F2}"/>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929C85B-CFD8-426B-8379-9D03A02D0AF8}"/>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19707</xdr:rowOff>
    </xdr:from>
    <xdr:ext cx="599010" cy="259045"/>
    <xdr:sp macro="" textlink="">
      <xdr:nvSpPr>
        <xdr:cNvPr id="145" name="n_1mainValue【道路】&#10;一人当たり延長">
          <a:extLst>
            <a:ext uri="{FF2B5EF4-FFF2-40B4-BE49-F238E27FC236}">
              <a16:creationId xmlns:a16="http://schemas.microsoft.com/office/drawing/2014/main" id="{9BFF42C0-5DC8-4EDE-B25B-749581DA1A6B}"/>
            </a:ext>
          </a:extLst>
        </xdr:cNvPr>
        <xdr:cNvSpPr txBox="1"/>
      </xdr:nvSpPr>
      <xdr:spPr>
        <a:xfrm>
          <a:off x="9327094" y="653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32654</xdr:rowOff>
    </xdr:from>
    <xdr:ext cx="599010" cy="259045"/>
    <xdr:sp macro="" textlink="">
      <xdr:nvSpPr>
        <xdr:cNvPr id="146" name="n_2mainValue【道路】&#10;一人当たり延長">
          <a:extLst>
            <a:ext uri="{FF2B5EF4-FFF2-40B4-BE49-F238E27FC236}">
              <a16:creationId xmlns:a16="http://schemas.microsoft.com/office/drawing/2014/main" id="{DC57037C-9B4D-4AF5-9E9D-896B8F19A090}"/>
            </a:ext>
          </a:extLst>
        </xdr:cNvPr>
        <xdr:cNvSpPr txBox="1"/>
      </xdr:nvSpPr>
      <xdr:spPr>
        <a:xfrm>
          <a:off x="8450794" y="65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65346</xdr:rowOff>
    </xdr:from>
    <xdr:ext cx="599010" cy="259045"/>
    <xdr:sp macro="" textlink="">
      <xdr:nvSpPr>
        <xdr:cNvPr id="147" name="n_3mainValue【道路】&#10;一人当たり延長">
          <a:extLst>
            <a:ext uri="{FF2B5EF4-FFF2-40B4-BE49-F238E27FC236}">
              <a16:creationId xmlns:a16="http://schemas.microsoft.com/office/drawing/2014/main" id="{36364956-D5C2-460B-9215-4FDD9C383004}"/>
            </a:ext>
          </a:extLst>
        </xdr:cNvPr>
        <xdr:cNvSpPr txBox="1"/>
      </xdr:nvSpPr>
      <xdr:spPr>
        <a:xfrm>
          <a:off x="7561794" y="55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131670</xdr:rowOff>
    </xdr:from>
    <xdr:ext cx="599010" cy="259045"/>
    <xdr:sp macro="" textlink="">
      <xdr:nvSpPr>
        <xdr:cNvPr id="148" name="n_4mainValue【道路】&#10;一人当たり延長">
          <a:extLst>
            <a:ext uri="{FF2B5EF4-FFF2-40B4-BE49-F238E27FC236}">
              <a16:creationId xmlns:a16="http://schemas.microsoft.com/office/drawing/2014/main" id="{C6D55E5C-701C-416C-9767-D2573C820078}"/>
            </a:ext>
          </a:extLst>
        </xdr:cNvPr>
        <xdr:cNvSpPr txBox="1"/>
      </xdr:nvSpPr>
      <xdr:spPr>
        <a:xfrm>
          <a:off x="6672794" y="561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B4FBE6D-225E-4898-AB3A-9B7E7FE2D2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6C9A525-FD90-4FB7-A181-FC61B83CBC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C2769B5-67BB-4A73-91DF-7600F4A8E6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FBE8B41-3A36-427E-84C5-BED0DDA859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91D5A68-5482-40A5-9037-FEAFB9A643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CDB79F4-BD41-4FC5-8823-0A6623F8EC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4EA9F53-A2C4-400C-953F-F8847D3FFB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17B271B-B335-4F21-A26E-FF8791501D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2E34003-AC19-456D-BD6E-91476E952F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B543DD1-E303-4B81-B52D-47BB3B5481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327B03F-77B7-460F-BEA3-17E0F4C0C9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60A61CE-6D59-4015-8753-1C0D791B1A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B40FCD9-3193-4E13-BB06-76D59AF6369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3A5E0FF-3A49-4DAB-9D76-C1D1C03BEA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9E3DBFA-14DF-4BDB-8F1B-B1FDD56C57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A969278-FEE2-443F-8299-B451B68B7A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66DF10A-DD31-4482-87DD-D91BE4CA3B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DF1373F-8051-4CCA-85A4-24EC764AB12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F11FD04-8014-44BF-833A-E47BE9663E7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328D8A4-0D7C-4A51-B096-8E9CC1C2A4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2AEA48D-30B7-4080-8833-C7AA5937342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33795CB-33C8-4BC3-99FB-502ECC8355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5BAF5E7-BB9A-4948-A5EF-8230AB7624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3E0ED17-EB8E-48DF-B78D-ED78ECAD00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F866D63-765D-4D79-B9EC-6094E223CE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67892DEE-9A3E-4213-8762-E7CE2DA3EBC2}"/>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488D7AF-B9D9-4F61-B0AA-C0F3007DA9D8}"/>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8F009E59-470C-4926-9267-011597830E47}"/>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EF8ABF7-6CCC-4063-992B-0DF17EA61162}"/>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15792C7B-D727-4939-9844-58AEC0CFC2B2}"/>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D8D39F5-FDF3-4B35-9ED0-F98DAEF012C7}"/>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AE9A8887-0CD8-42A8-A8E6-D3B8B9DFB90F}"/>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E72C0806-6C5D-4780-8273-89D2D5DC5E0E}"/>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F48516B2-F82B-4EE3-9EFF-3B14233928CB}"/>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41149FA0-5166-47BD-BABF-DE384BDB7936}"/>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D65A643A-BA90-45A5-8BE3-6CA1AF567F53}"/>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94CCE50-5D12-42BF-A3BF-4DC7F4764E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8318168-8C3B-410A-8C85-684D7D537C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3A1B606-DB89-41DF-9653-7F20EF3BF9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3FBB35F-6B4A-409C-8591-632E6B1BA89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CB86E26-43CC-4772-9408-029702AAA1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90" name="楕円 189">
          <a:extLst>
            <a:ext uri="{FF2B5EF4-FFF2-40B4-BE49-F238E27FC236}">
              <a16:creationId xmlns:a16="http://schemas.microsoft.com/office/drawing/2014/main" id="{F7168225-FC6C-481F-B13D-9EE469764F51}"/>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36DD713-D326-4E9C-AC95-4D5890BAF7B3}"/>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2" name="楕円 191">
          <a:extLst>
            <a:ext uri="{FF2B5EF4-FFF2-40B4-BE49-F238E27FC236}">
              <a16:creationId xmlns:a16="http://schemas.microsoft.com/office/drawing/2014/main" id="{97AC2673-E9E6-48E9-B215-59E16A7E9E35}"/>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127363</xdr:rowOff>
    </xdr:to>
    <xdr:cxnSp macro="">
      <xdr:nvCxnSpPr>
        <xdr:cNvPr id="193" name="直線コネクタ 192">
          <a:extLst>
            <a:ext uri="{FF2B5EF4-FFF2-40B4-BE49-F238E27FC236}">
              <a16:creationId xmlns:a16="http://schemas.microsoft.com/office/drawing/2014/main" id="{41BF1614-1DA9-4741-8B6A-0C4CBD130257}"/>
            </a:ext>
          </a:extLst>
        </xdr:cNvPr>
        <xdr:cNvCxnSpPr/>
      </xdr:nvCxnSpPr>
      <xdr:spPr>
        <a:xfrm>
          <a:off x="3797300" y="103898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35741</xdr:rowOff>
    </xdr:from>
    <xdr:to>
      <xdr:col>15</xdr:col>
      <xdr:colOff>101600</xdr:colOff>
      <xdr:row>60</xdr:row>
      <xdr:rowOff>137341</xdr:rowOff>
    </xdr:to>
    <xdr:sp macro="" textlink="">
      <xdr:nvSpPr>
        <xdr:cNvPr id="194" name="楕円 193">
          <a:extLst>
            <a:ext uri="{FF2B5EF4-FFF2-40B4-BE49-F238E27FC236}">
              <a16:creationId xmlns:a16="http://schemas.microsoft.com/office/drawing/2014/main" id="{62B6F02E-1769-4637-AC69-A1AA71361A1F}"/>
            </a:ext>
          </a:extLst>
        </xdr:cNvPr>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86541</xdr:rowOff>
    </xdr:from>
    <xdr:to>
      <xdr:col>19</xdr:col>
      <xdr:colOff>177800</xdr:colOff>
      <xdr:row>60</xdr:row>
      <xdr:rowOff>102870</xdr:rowOff>
    </xdr:to>
    <xdr:cxnSp macro="">
      <xdr:nvCxnSpPr>
        <xdr:cNvPr id="195" name="直線コネクタ 194">
          <a:extLst>
            <a:ext uri="{FF2B5EF4-FFF2-40B4-BE49-F238E27FC236}">
              <a16:creationId xmlns:a16="http://schemas.microsoft.com/office/drawing/2014/main" id="{E331EEBC-83BF-49E3-B210-E1C83F4D9C52}"/>
            </a:ext>
          </a:extLst>
        </xdr:cNvPr>
        <xdr:cNvCxnSpPr/>
      </xdr:nvCxnSpPr>
      <xdr:spPr>
        <a:xfrm>
          <a:off x="2908300" y="103735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a:extLst>
            <a:ext uri="{FF2B5EF4-FFF2-40B4-BE49-F238E27FC236}">
              <a16:creationId xmlns:a16="http://schemas.microsoft.com/office/drawing/2014/main" id="{BCF9E541-D0FB-4740-952D-A44A60001CBB}"/>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61</xdr:row>
      <xdr:rowOff>29391</xdr:rowOff>
    </xdr:to>
    <xdr:cxnSp macro="">
      <xdr:nvCxnSpPr>
        <xdr:cNvPr id="197" name="直線コネクタ 196">
          <a:extLst>
            <a:ext uri="{FF2B5EF4-FFF2-40B4-BE49-F238E27FC236}">
              <a16:creationId xmlns:a16="http://schemas.microsoft.com/office/drawing/2014/main" id="{A9F57AE8-78B6-46C5-946E-CE856B041EC1}"/>
            </a:ext>
          </a:extLst>
        </xdr:cNvPr>
        <xdr:cNvCxnSpPr/>
      </xdr:nvCxnSpPr>
      <xdr:spPr>
        <a:xfrm flipV="1">
          <a:off x="2019300" y="1037354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8" name="楕円 197">
          <a:extLst>
            <a:ext uri="{FF2B5EF4-FFF2-40B4-BE49-F238E27FC236}">
              <a16:creationId xmlns:a16="http://schemas.microsoft.com/office/drawing/2014/main" id="{E475F603-A173-4BEA-AB48-CEFE42C34684}"/>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29391</xdr:rowOff>
    </xdr:to>
    <xdr:cxnSp macro="">
      <xdr:nvCxnSpPr>
        <xdr:cNvPr id="199" name="直線コネクタ 198">
          <a:extLst>
            <a:ext uri="{FF2B5EF4-FFF2-40B4-BE49-F238E27FC236}">
              <a16:creationId xmlns:a16="http://schemas.microsoft.com/office/drawing/2014/main" id="{18F7F25D-9C58-4B61-9462-4713834E46FF}"/>
            </a:ext>
          </a:extLst>
        </xdr:cNvPr>
        <xdr:cNvCxnSpPr/>
      </xdr:nvCxnSpPr>
      <xdr:spPr>
        <a:xfrm>
          <a:off x="1130300" y="104584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28C5D19-6B0A-4023-B3FE-98C30B627827}"/>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EE451C7-FD46-4A58-A84C-91324CFDE992}"/>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A46311F-9FFF-428D-9018-F3087B381314}"/>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494E0F4-FA69-4B30-82FE-FEE2DF594889}"/>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4A0DEFD6-6F27-4876-A528-D782DAD87CA5}"/>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C8AD0AF-DB7A-42D1-AEA8-44411E3CDF89}"/>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72B8D19-F7E8-459E-94AA-2D3A8711C3F2}"/>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0879C14-A8E3-46A8-AB69-58CD7AFFDB03}"/>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B700A94-D245-4AA4-BA99-E2842FCA65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514C662-A47B-46FC-BB12-FC2A0A17AA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80685BA-E4E8-4C73-B71C-EB51A91C19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8A927C1-78FC-4999-B4E1-AF5A539182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04C58C5-3C1A-4F65-85DC-B4AFD61B96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B5C894F-AC95-4BE0-BF0B-B1ECE9738B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5BBDE95-3B17-4BF1-BA40-00A023C2E7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EFDCC61-9A84-46B2-B98D-A5774C7B89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8A43A7D-25B9-4846-B235-5BD042E030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04F3229-D3BB-49EA-8321-D45F294DB8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DBAE7BD-09AE-45D4-B3B3-59B547DDB33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06BC29B-F335-4857-972F-309E3463B5B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D9AC374-4C5D-4117-8D58-F4FA534278F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808C163-2EF0-4E35-82E5-8BDB9E9815E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B00C713-8784-44CA-AADA-A37858E4030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E9E7AAF-B454-4D1F-AF4D-D6736CB3511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754E7D8-DEDA-495A-9B49-05D726C19F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B2F16DA-CB41-47C9-9CF8-8620E53CC8D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838DFB2-E18A-43CF-9172-26CA4838A1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7FC3197-586E-4F57-AAA1-84C399AF7F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81564A5-0167-43EE-9849-79768C7DD9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196DD00A-8B04-452E-998D-67ACCC62F575}"/>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B236FE4-F9F5-4413-8BA2-4BB290614B66}"/>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AB1C23FC-8A0E-4A6C-8009-CA7C20A77378}"/>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C462969-3C87-421D-99FE-CFBC5DB1F1BA}"/>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5168F8E3-222E-40F1-BDDF-F66A7F5DC94B}"/>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CE2AAD3B-925E-4064-9B41-C970601D588A}"/>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9A61E93E-CBD4-457C-8A9B-ED4317326B15}"/>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23878F25-FBB5-478D-8DE1-9BCAACD3D4A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47699C42-C6E9-49F4-84E1-93EBCEA7B2F9}"/>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E1876ADE-5480-4648-94CC-16B56FC09159}"/>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65D8BB3A-9BF8-4449-A7CA-4E74CE9EDD6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5116CDB-805E-4004-B3C5-3C2A0DB8AD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0C9E6F4-420E-49A5-99A2-164D253269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5E16E4-0E1D-4E5C-A0D1-513CF2D5FB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5BE8F93-720E-4A1D-8412-5928E6957C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F42948-AE5B-4615-867D-291776B38DD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5185</xdr:rowOff>
    </xdr:from>
    <xdr:to>
      <xdr:col>55</xdr:col>
      <xdr:colOff>50800</xdr:colOff>
      <xdr:row>63</xdr:row>
      <xdr:rowOff>106785</xdr:rowOff>
    </xdr:to>
    <xdr:sp macro="" textlink="">
      <xdr:nvSpPr>
        <xdr:cNvPr id="245" name="楕円 244">
          <a:extLst>
            <a:ext uri="{FF2B5EF4-FFF2-40B4-BE49-F238E27FC236}">
              <a16:creationId xmlns:a16="http://schemas.microsoft.com/office/drawing/2014/main" id="{AB34C912-A87D-48D1-A9B8-209CE44DD51C}"/>
            </a:ext>
          </a:extLst>
        </xdr:cNvPr>
        <xdr:cNvSpPr/>
      </xdr:nvSpPr>
      <xdr:spPr>
        <a:xfrm>
          <a:off x="10426700" y="108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91562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55EC2B7-0294-4E5D-A500-E36FAA4A9E03}"/>
            </a:ext>
          </a:extLst>
        </xdr:cNvPr>
        <xdr:cNvSpPr txBox="1"/>
      </xdr:nvSpPr>
      <xdr:spPr>
        <a:xfrm>
          <a:off x="10515600" y="107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8524</xdr:rowOff>
    </xdr:from>
    <xdr:to>
      <xdr:col>50</xdr:col>
      <xdr:colOff>165100</xdr:colOff>
      <xdr:row>63</xdr:row>
      <xdr:rowOff>110124</xdr:rowOff>
    </xdr:to>
    <xdr:sp macro="" textlink="">
      <xdr:nvSpPr>
        <xdr:cNvPr id="247" name="楕円 246">
          <a:extLst>
            <a:ext uri="{FF2B5EF4-FFF2-40B4-BE49-F238E27FC236}">
              <a16:creationId xmlns:a16="http://schemas.microsoft.com/office/drawing/2014/main" id="{4588B257-A7D5-4E24-9C2F-12EB0073D8A4}"/>
            </a:ext>
          </a:extLst>
        </xdr:cNvPr>
        <xdr:cNvSpPr/>
      </xdr:nvSpPr>
      <xdr:spPr>
        <a:xfrm>
          <a:off x="9588500" y="108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55985</xdr:rowOff>
    </xdr:from>
    <xdr:to>
      <xdr:col>55</xdr:col>
      <xdr:colOff>0</xdr:colOff>
      <xdr:row>63</xdr:row>
      <xdr:rowOff>59324</xdr:rowOff>
    </xdr:to>
    <xdr:cxnSp macro="">
      <xdr:nvCxnSpPr>
        <xdr:cNvPr id="248" name="直線コネクタ 247">
          <a:extLst>
            <a:ext uri="{FF2B5EF4-FFF2-40B4-BE49-F238E27FC236}">
              <a16:creationId xmlns:a16="http://schemas.microsoft.com/office/drawing/2014/main" id="{DCE3A9C8-0F8C-44FD-ADE1-5323DD24D472}"/>
            </a:ext>
          </a:extLst>
        </xdr:cNvPr>
        <xdr:cNvCxnSpPr/>
      </xdr:nvCxnSpPr>
      <xdr:spPr>
        <a:xfrm flipV="1">
          <a:off x="9639300" y="10857335"/>
          <a:ext cx="8382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12964</xdr:rowOff>
    </xdr:from>
    <xdr:to>
      <xdr:col>46</xdr:col>
      <xdr:colOff>38100</xdr:colOff>
      <xdr:row>63</xdr:row>
      <xdr:rowOff>114564</xdr:rowOff>
    </xdr:to>
    <xdr:sp macro="" textlink="">
      <xdr:nvSpPr>
        <xdr:cNvPr id="249" name="楕円 248">
          <a:extLst>
            <a:ext uri="{FF2B5EF4-FFF2-40B4-BE49-F238E27FC236}">
              <a16:creationId xmlns:a16="http://schemas.microsoft.com/office/drawing/2014/main" id="{81D6E308-AD67-4ED6-B58F-F8F30ADE2751}"/>
            </a:ext>
          </a:extLst>
        </xdr:cNvPr>
        <xdr:cNvSpPr/>
      </xdr:nvSpPr>
      <xdr:spPr>
        <a:xfrm>
          <a:off x="8699500" y="108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59324</xdr:rowOff>
    </xdr:from>
    <xdr:to>
      <xdr:col>50</xdr:col>
      <xdr:colOff>114300</xdr:colOff>
      <xdr:row>63</xdr:row>
      <xdr:rowOff>63764</xdr:rowOff>
    </xdr:to>
    <xdr:cxnSp macro="">
      <xdr:nvCxnSpPr>
        <xdr:cNvPr id="250" name="直線コネクタ 249">
          <a:extLst>
            <a:ext uri="{FF2B5EF4-FFF2-40B4-BE49-F238E27FC236}">
              <a16:creationId xmlns:a16="http://schemas.microsoft.com/office/drawing/2014/main" id="{10279830-8A87-461D-B325-F7F98156B386}"/>
            </a:ext>
          </a:extLst>
        </xdr:cNvPr>
        <xdr:cNvCxnSpPr/>
      </xdr:nvCxnSpPr>
      <xdr:spPr>
        <a:xfrm flipV="1">
          <a:off x="8750300" y="10860674"/>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31319</xdr:rowOff>
    </xdr:from>
    <xdr:to>
      <xdr:col>41</xdr:col>
      <xdr:colOff>101600</xdr:colOff>
      <xdr:row>63</xdr:row>
      <xdr:rowOff>132919</xdr:rowOff>
    </xdr:to>
    <xdr:sp macro="" textlink="">
      <xdr:nvSpPr>
        <xdr:cNvPr id="251" name="楕円 250">
          <a:extLst>
            <a:ext uri="{FF2B5EF4-FFF2-40B4-BE49-F238E27FC236}">
              <a16:creationId xmlns:a16="http://schemas.microsoft.com/office/drawing/2014/main" id="{EF8E5115-8CB1-4B70-BC22-1FC76A4B5AE8}"/>
            </a:ext>
          </a:extLst>
        </xdr:cNvPr>
        <xdr:cNvSpPr/>
      </xdr:nvSpPr>
      <xdr:spPr>
        <a:xfrm>
          <a:off x="7810500" y="10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63764</xdr:rowOff>
    </xdr:from>
    <xdr:to>
      <xdr:col>45</xdr:col>
      <xdr:colOff>177800</xdr:colOff>
      <xdr:row>63</xdr:row>
      <xdr:rowOff>82119</xdr:rowOff>
    </xdr:to>
    <xdr:cxnSp macro="">
      <xdr:nvCxnSpPr>
        <xdr:cNvPr id="252" name="直線コネクタ 251">
          <a:extLst>
            <a:ext uri="{FF2B5EF4-FFF2-40B4-BE49-F238E27FC236}">
              <a16:creationId xmlns:a16="http://schemas.microsoft.com/office/drawing/2014/main" id="{6741385F-9AD1-45E8-B918-864B603D4F94}"/>
            </a:ext>
          </a:extLst>
        </xdr:cNvPr>
        <xdr:cNvCxnSpPr/>
      </xdr:nvCxnSpPr>
      <xdr:spPr>
        <a:xfrm flipV="1">
          <a:off x="7861300" y="10865114"/>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34830</xdr:rowOff>
    </xdr:from>
    <xdr:to>
      <xdr:col>36</xdr:col>
      <xdr:colOff>165100</xdr:colOff>
      <xdr:row>63</xdr:row>
      <xdr:rowOff>136430</xdr:rowOff>
    </xdr:to>
    <xdr:sp macro="" textlink="">
      <xdr:nvSpPr>
        <xdr:cNvPr id="253" name="楕円 252">
          <a:extLst>
            <a:ext uri="{FF2B5EF4-FFF2-40B4-BE49-F238E27FC236}">
              <a16:creationId xmlns:a16="http://schemas.microsoft.com/office/drawing/2014/main" id="{F20ED862-617D-428C-B8D6-657EE1947475}"/>
            </a:ext>
          </a:extLst>
        </xdr:cNvPr>
        <xdr:cNvSpPr/>
      </xdr:nvSpPr>
      <xdr:spPr>
        <a:xfrm>
          <a:off x="6921500" y="108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82119</xdr:rowOff>
    </xdr:from>
    <xdr:to>
      <xdr:col>41</xdr:col>
      <xdr:colOff>50800</xdr:colOff>
      <xdr:row>63</xdr:row>
      <xdr:rowOff>85630</xdr:rowOff>
    </xdr:to>
    <xdr:cxnSp macro="">
      <xdr:nvCxnSpPr>
        <xdr:cNvPr id="254" name="直線コネクタ 253">
          <a:extLst>
            <a:ext uri="{FF2B5EF4-FFF2-40B4-BE49-F238E27FC236}">
              <a16:creationId xmlns:a16="http://schemas.microsoft.com/office/drawing/2014/main" id="{92CCD89A-4AC4-4A8A-A4BE-32DD3DFDA299}"/>
            </a:ext>
          </a:extLst>
        </xdr:cNvPr>
        <xdr:cNvCxnSpPr/>
      </xdr:nvCxnSpPr>
      <xdr:spPr>
        <a:xfrm flipV="1">
          <a:off x="6972300" y="10883469"/>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6A31E55-9C2F-47BE-A397-D25A0323F88C}"/>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21053D9-172A-424C-A778-8F0BDBAA9AB9}"/>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0D7445E-B31A-4F60-9B56-A326FE39AD0B}"/>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C9255BBC-626B-4ABA-817B-C70D773AD115}"/>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101251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FD67486-2061-493B-B230-0D374C6D820E}"/>
            </a:ext>
          </a:extLst>
        </xdr:cNvPr>
        <xdr:cNvSpPr txBox="1"/>
      </xdr:nvSpPr>
      <xdr:spPr>
        <a:xfrm>
          <a:off x="9327095" y="1090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105691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0EC047B-B66F-49D8-9E11-6A3AEC90BF77}"/>
            </a:ext>
          </a:extLst>
        </xdr:cNvPr>
        <xdr:cNvSpPr txBox="1"/>
      </xdr:nvSpPr>
      <xdr:spPr>
        <a:xfrm>
          <a:off x="8450795" y="1090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124046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BCD7557-8FD9-4E6A-91D7-64549345E3EE}"/>
            </a:ext>
          </a:extLst>
        </xdr:cNvPr>
        <xdr:cNvSpPr txBox="1"/>
      </xdr:nvSpPr>
      <xdr:spPr>
        <a:xfrm>
          <a:off x="7561795" y="109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127557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BC6FC35-5DAE-46F2-9109-20C3C1E7294E}"/>
            </a:ext>
          </a:extLst>
        </xdr:cNvPr>
        <xdr:cNvSpPr txBox="1"/>
      </xdr:nvSpPr>
      <xdr:spPr>
        <a:xfrm>
          <a:off x="6672795" y="109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994886E-C424-41CC-80CC-B18D5FD8AE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A5A1E3A-B44D-437B-8225-414F1F6633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14A8A39-60C4-4B0C-812E-1A09626A19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6D347E6-53BF-47BE-9D1A-34E5A2FFD3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16B3966-1B2F-46D0-AF16-A1774E8A26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7FF2B50-3609-4B65-8699-BA0C78FF16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521C44E-508F-4C41-95A9-460E324ECA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5670673-F854-4B39-831F-8004CF48EA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3449033-D260-42EF-B451-5B4D260388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1A078C1-FB98-4BA3-8889-09DF342F56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76A89EF-C2D3-4013-A96D-939E2DD5F9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DE5FDD2-BB21-4264-B4EB-600A270810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591DFEF-CE31-4789-A25F-6F54603E9CB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DDB3E5C-1240-4EBC-8CE9-F1BE1E8992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5DD30FF-95B2-44C6-A9EA-0843A3B68A5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F20E234-DD00-481C-AFF6-84541598484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6CE391A-9B61-4961-AA49-97D7BB21B0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04803FD-AD36-4FEE-A097-AE4747F50C0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1901AB5-AB9A-492C-860E-249482106C4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1F5ED58-8BC4-479F-BA98-37AE15B618A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6A316FA9-C547-4219-9E97-30D7F167124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886E04B-9CBE-4ACD-9695-A5019D7D095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B6D5675-0C8D-47C7-96E1-1F25AD915F3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C75149C-F345-4C2A-9EE2-992D84C0A8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D8B7B57-5D35-4B2E-A354-0519264353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6DE51AD-F28C-4A63-A15C-5BA00DE3EBBC}"/>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F061958-0C3A-4A4F-BB13-22F9880F458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0092103-6E08-4532-B304-C00B0AA093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7239291-BFE4-4F96-8FB6-236305E2FE13}"/>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50ACC0CA-3677-46C0-9752-DABC900E931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C939434-488B-4648-B0D3-E07F752053CA}"/>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DB5DCC6D-C106-489B-BE21-2FF77E5A24F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8F33C3A-E2EC-4A17-8527-6DA01C7849AF}"/>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1F475094-C3D9-40EF-847A-69DFE45456E2}"/>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1498C7F2-B1E3-4F2D-8BAB-604515B89C7B}"/>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41D8D2A5-C8BB-45D6-8A05-4EBC94AD4293}"/>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825E74-2C0F-4995-8AC4-026FE2A31D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AED9920-5EEA-4DCF-A17F-247B6260FE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BFF99B-CE08-44D7-A4E5-3D26E7207E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1B8266E-54EE-4DE6-AF4D-4EBDB9826A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9775FB6-3D2E-4F5B-B997-C0B7DE5FE6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304" name="楕円 303">
          <a:extLst>
            <a:ext uri="{FF2B5EF4-FFF2-40B4-BE49-F238E27FC236}">
              <a16:creationId xmlns:a16="http://schemas.microsoft.com/office/drawing/2014/main" id="{A0363AD0-05E9-4F4A-9AA1-4F2DA37C3A68}"/>
            </a:ext>
          </a:extLst>
        </xdr:cNvPr>
        <xdr:cNvSpPr/>
      </xdr:nvSpPr>
      <xdr:spPr>
        <a:xfrm>
          <a:off x="4584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B8EAA1F-9DA2-4AD1-86EA-C78C60867AEC}"/>
            </a:ext>
          </a:extLst>
        </xdr:cNvPr>
        <xdr:cNvSpPr txBox="1"/>
      </xdr:nvSpPr>
      <xdr:spPr>
        <a:xfrm>
          <a:off x="4673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18324</xdr:rowOff>
    </xdr:from>
    <xdr:to>
      <xdr:col>20</xdr:col>
      <xdr:colOff>38100</xdr:colOff>
      <xdr:row>81</xdr:row>
      <xdr:rowOff>119924</xdr:rowOff>
    </xdr:to>
    <xdr:sp macro="" textlink="">
      <xdr:nvSpPr>
        <xdr:cNvPr id="306" name="楕円 305">
          <a:extLst>
            <a:ext uri="{FF2B5EF4-FFF2-40B4-BE49-F238E27FC236}">
              <a16:creationId xmlns:a16="http://schemas.microsoft.com/office/drawing/2014/main" id="{0E890660-44B1-4C55-B514-B1C683139ED3}"/>
            </a:ext>
          </a:extLst>
        </xdr:cNvPr>
        <xdr:cNvSpPr/>
      </xdr:nvSpPr>
      <xdr:spPr>
        <a:xfrm>
          <a:off x="3746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69124</xdr:rowOff>
    </xdr:from>
    <xdr:to>
      <xdr:col>24</xdr:col>
      <xdr:colOff>63500</xdr:colOff>
      <xdr:row>81</xdr:row>
      <xdr:rowOff>119743</xdr:rowOff>
    </xdr:to>
    <xdr:cxnSp macro="">
      <xdr:nvCxnSpPr>
        <xdr:cNvPr id="307" name="直線コネクタ 306">
          <a:extLst>
            <a:ext uri="{FF2B5EF4-FFF2-40B4-BE49-F238E27FC236}">
              <a16:creationId xmlns:a16="http://schemas.microsoft.com/office/drawing/2014/main" id="{87547FAD-F32A-4B72-A3D5-E1783B7E4D6E}"/>
            </a:ext>
          </a:extLst>
        </xdr:cNvPr>
        <xdr:cNvCxnSpPr/>
      </xdr:nvCxnSpPr>
      <xdr:spPr>
        <a:xfrm>
          <a:off x="3797300" y="1395657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139156</xdr:rowOff>
    </xdr:from>
    <xdr:to>
      <xdr:col>15</xdr:col>
      <xdr:colOff>101600</xdr:colOff>
      <xdr:row>81</xdr:row>
      <xdr:rowOff>69306</xdr:rowOff>
    </xdr:to>
    <xdr:sp macro="" textlink="">
      <xdr:nvSpPr>
        <xdr:cNvPr id="308" name="楕円 307">
          <a:extLst>
            <a:ext uri="{FF2B5EF4-FFF2-40B4-BE49-F238E27FC236}">
              <a16:creationId xmlns:a16="http://schemas.microsoft.com/office/drawing/2014/main" id="{9E4B5085-5A63-48A7-A93F-1CF257AC293A}"/>
            </a:ext>
          </a:extLst>
        </xdr:cNvPr>
        <xdr:cNvSpPr/>
      </xdr:nvSpPr>
      <xdr:spPr>
        <a:xfrm>
          <a:off x="2857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18506</xdr:rowOff>
    </xdr:from>
    <xdr:to>
      <xdr:col>19</xdr:col>
      <xdr:colOff>177800</xdr:colOff>
      <xdr:row>81</xdr:row>
      <xdr:rowOff>69124</xdr:rowOff>
    </xdr:to>
    <xdr:cxnSp macro="">
      <xdr:nvCxnSpPr>
        <xdr:cNvPr id="309" name="直線コネクタ 308">
          <a:extLst>
            <a:ext uri="{FF2B5EF4-FFF2-40B4-BE49-F238E27FC236}">
              <a16:creationId xmlns:a16="http://schemas.microsoft.com/office/drawing/2014/main" id="{64BAE2F9-E388-45C8-AB60-61146B578C08}"/>
            </a:ext>
          </a:extLst>
        </xdr:cNvPr>
        <xdr:cNvCxnSpPr/>
      </xdr:nvCxnSpPr>
      <xdr:spPr>
        <a:xfrm>
          <a:off x="2908300" y="139059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10" name="楕円 309">
          <a:extLst>
            <a:ext uri="{FF2B5EF4-FFF2-40B4-BE49-F238E27FC236}">
              <a16:creationId xmlns:a16="http://schemas.microsoft.com/office/drawing/2014/main" id="{2449FFE0-38C2-40DE-B199-72E10BA55C1B}"/>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18506</xdr:rowOff>
    </xdr:to>
    <xdr:cxnSp macro="">
      <xdr:nvCxnSpPr>
        <xdr:cNvPr id="311" name="直線コネクタ 310">
          <a:extLst>
            <a:ext uri="{FF2B5EF4-FFF2-40B4-BE49-F238E27FC236}">
              <a16:creationId xmlns:a16="http://schemas.microsoft.com/office/drawing/2014/main" id="{EF2DFB26-2F58-4258-82C2-1C8ECD1EA655}"/>
            </a:ext>
          </a:extLst>
        </xdr:cNvPr>
        <xdr:cNvCxnSpPr/>
      </xdr:nvCxnSpPr>
      <xdr:spPr>
        <a:xfrm>
          <a:off x="2019300" y="138684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52614</xdr:rowOff>
    </xdr:from>
    <xdr:to>
      <xdr:col>6</xdr:col>
      <xdr:colOff>38100</xdr:colOff>
      <xdr:row>80</xdr:row>
      <xdr:rowOff>154214</xdr:rowOff>
    </xdr:to>
    <xdr:sp macro="" textlink="">
      <xdr:nvSpPr>
        <xdr:cNvPr id="312" name="楕円 311">
          <a:extLst>
            <a:ext uri="{FF2B5EF4-FFF2-40B4-BE49-F238E27FC236}">
              <a16:creationId xmlns:a16="http://schemas.microsoft.com/office/drawing/2014/main" id="{16F0274E-F341-47EB-B3A0-0007D61B0483}"/>
            </a:ext>
          </a:extLst>
        </xdr:cNvPr>
        <xdr:cNvSpPr/>
      </xdr:nvSpPr>
      <xdr:spPr>
        <a:xfrm>
          <a:off x="1079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103414</xdr:rowOff>
    </xdr:from>
    <xdr:to>
      <xdr:col>10</xdr:col>
      <xdr:colOff>114300</xdr:colOff>
      <xdr:row>80</xdr:row>
      <xdr:rowOff>152400</xdr:rowOff>
    </xdr:to>
    <xdr:cxnSp macro="">
      <xdr:nvCxnSpPr>
        <xdr:cNvPr id="313" name="直線コネクタ 312">
          <a:extLst>
            <a:ext uri="{FF2B5EF4-FFF2-40B4-BE49-F238E27FC236}">
              <a16:creationId xmlns:a16="http://schemas.microsoft.com/office/drawing/2014/main" id="{52B9612F-829B-43D6-9166-DA6732E6D28C}"/>
            </a:ext>
          </a:extLst>
        </xdr:cNvPr>
        <xdr:cNvCxnSpPr/>
      </xdr:nvCxnSpPr>
      <xdr:spPr>
        <a:xfrm>
          <a:off x="1130300" y="1381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14AFB5F7-5E4F-4026-8909-D308CC73BCD4}"/>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3EDC7422-EB7A-4FAF-B953-14BB3AEE6F7B}"/>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62FF7A47-ACD2-485E-A003-10F5D2043BCF}"/>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62FB0A67-AE01-4F1D-973C-FD0E95FC97CC}"/>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136451</xdr:rowOff>
    </xdr:from>
    <xdr:ext cx="405111" cy="259045"/>
    <xdr:sp macro="" textlink="">
      <xdr:nvSpPr>
        <xdr:cNvPr id="318" name="n_1mainValue【公営住宅】&#10;有形固定資産減価償却率">
          <a:extLst>
            <a:ext uri="{FF2B5EF4-FFF2-40B4-BE49-F238E27FC236}">
              <a16:creationId xmlns:a16="http://schemas.microsoft.com/office/drawing/2014/main" id="{958F9E20-8F0A-4BC8-BDF9-5A8E2751CF23}"/>
            </a:ext>
          </a:extLst>
        </xdr:cNvPr>
        <xdr:cNvSpPr txBox="1"/>
      </xdr:nvSpPr>
      <xdr:spPr>
        <a:xfrm>
          <a:off x="3582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85833</xdr:rowOff>
    </xdr:from>
    <xdr:ext cx="405111" cy="259045"/>
    <xdr:sp macro="" textlink="">
      <xdr:nvSpPr>
        <xdr:cNvPr id="319" name="n_2mainValue【公営住宅】&#10;有形固定資産減価償却率">
          <a:extLst>
            <a:ext uri="{FF2B5EF4-FFF2-40B4-BE49-F238E27FC236}">
              <a16:creationId xmlns:a16="http://schemas.microsoft.com/office/drawing/2014/main" id="{D26E195E-DE3C-4D2F-A5BF-C0223AF1CF0C}"/>
            </a:ext>
          </a:extLst>
        </xdr:cNvPr>
        <xdr:cNvSpPr txBox="1"/>
      </xdr:nvSpPr>
      <xdr:spPr>
        <a:xfrm>
          <a:off x="2705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20" name="n_3mainValue【公営住宅】&#10;有形固定資産減価償却率">
          <a:extLst>
            <a:ext uri="{FF2B5EF4-FFF2-40B4-BE49-F238E27FC236}">
              <a16:creationId xmlns:a16="http://schemas.microsoft.com/office/drawing/2014/main" id="{5BB03E45-0BF9-4DF0-B6BF-EBE3B50D33E1}"/>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170741</xdr:rowOff>
    </xdr:from>
    <xdr:ext cx="405111" cy="259045"/>
    <xdr:sp macro="" textlink="">
      <xdr:nvSpPr>
        <xdr:cNvPr id="321" name="n_4mainValue【公営住宅】&#10;有形固定資産減価償却率">
          <a:extLst>
            <a:ext uri="{FF2B5EF4-FFF2-40B4-BE49-F238E27FC236}">
              <a16:creationId xmlns:a16="http://schemas.microsoft.com/office/drawing/2014/main" id="{2BB4D04A-AA5F-4352-8D4B-D0D612E691B2}"/>
            </a:ext>
          </a:extLst>
        </xdr:cNvPr>
        <xdr:cNvSpPr txBox="1"/>
      </xdr:nvSpPr>
      <xdr:spPr>
        <a:xfrm>
          <a:off x="927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4E33A16-1B70-4550-8AFF-25F834148E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17B936F-2DFE-4516-95C1-BE52095CF0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AA777B4-5B29-4857-89A7-3C4C6CDC8D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5994537-5AA5-4FFD-9D4B-F188582D62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B8CB5E1-7BFB-4218-B58D-89BD57ADA8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4A8753D-68F9-4720-AABB-4CFCA7A4B6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241B799-B4D0-40E8-9602-3220EE5D92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9708B5C-E8C9-421F-99A7-B2E0F4E1B8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0FBC135-7165-4352-B534-E926CD1B49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0F1A82A-1468-40CE-A1A2-BFAA1F2256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A3F5FF0-246C-4149-9204-CB7C208AABE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89E1970D-8946-49D6-97D8-79D465056D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11703FF-672F-446C-9DD1-1EA57F2DCA7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14E3E1F2-E944-4B71-8DA6-4F3CF719BA7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5DFAE90-1B27-4950-9EE5-1AB5340A18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4209BBA7-9008-4C98-A852-1F958D6956AC}"/>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93502FE-C83D-4D0B-B001-4BB60D6329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5B4FFD1A-BAAD-4028-93C2-0C09EEF753A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C635502-9912-4DF4-BFBA-EF10732DA3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3C33DDCA-9E89-462B-9A56-6DC90C584A0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0E1C0AA-0E76-403F-9E67-FA1978E3CD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8B651F0-1DE2-4AAB-85FD-D4CB0A5C725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99F7A01-6BEB-4956-B854-BE5D531B44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846B9B7B-B8AB-429B-ABAF-3914EDEFFF11}"/>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BE3271E0-A9EC-49D7-A64C-6BB454B53553}"/>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3EBE6294-25F9-4414-9ABA-EC4D0EA16A4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79D0926-D21F-4642-96AE-FCBDBD38253E}"/>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9F15771C-A769-4280-B28F-69039FDAC5E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F06A4B48-525D-4667-A1D5-09E5299C6A76}"/>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5BD3361F-EB3E-43A8-A349-D063570DFC8E}"/>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D511EB72-DCFB-444C-AC15-AAD2717C2D1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5A1EBB14-D31F-4848-87EC-FC20E10E3036}"/>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22135C67-7504-4981-93C9-B0CAAE213729}"/>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381A86C5-362D-48CF-9FF4-F961207DB68D}"/>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77CD2B-0F6E-498E-A58E-B27FEB7E48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81AA394-72C5-4EDD-836A-D0C0A33D2B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0F82A2-5760-4890-B979-75710CF0F2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D87EEF-92A1-4DE8-90BC-837B7FB32C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F0E0E61-8DA5-4F53-B2B2-66D3D8186C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61785</xdr:rowOff>
    </xdr:from>
    <xdr:to>
      <xdr:col>55</xdr:col>
      <xdr:colOff>50800</xdr:colOff>
      <xdr:row>85</xdr:row>
      <xdr:rowOff>163385</xdr:rowOff>
    </xdr:to>
    <xdr:sp macro="" textlink="">
      <xdr:nvSpPr>
        <xdr:cNvPr id="361" name="楕円 360">
          <a:extLst>
            <a:ext uri="{FF2B5EF4-FFF2-40B4-BE49-F238E27FC236}">
              <a16:creationId xmlns:a16="http://schemas.microsoft.com/office/drawing/2014/main" id="{1FE6FAF5-F8A8-4D0A-AC90-79D086819C5A}"/>
            </a:ext>
          </a:extLst>
        </xdr:cNvPr>
        <xdr:cNvSpPr/>
      </xdr:nvSpPr>
      <xdr:spPr>
        <a:xfrm>
          <a:off x="10426700" y="146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40212</xdr:rowOff>
    </xdr:from>
    <xdr:ext cx="469744" cy="259045"/>
    <xdr:sp macro="" textlink="">
      <xdr:nvSpPr>
        <xdr:cNvPr id="362" name="【公営住宅】&#10;一人当たり面積該当値テキスト">
          <a:extLst>
            <a:ext uri="{FF2B5EF4-FFF2-40B4-BE49-F238E27FC236}">
              <a16:creationId xmlns:a16="http://schemas.microsoft.com/office/drawing/2014/main" id="{1E3C0EE3-AE7C-4210-B9AD-85714F8AEDFB}"/>
            </a:ext>
          </a:extLst>
        </xdr:cNvPr>
        <xdr:cNvSpPr txBox="1"/>
      </xdr:nvSpPr>
      <xdr:spPr>
        <a:xfrm>
          <a:off x="10515600" y="1461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62395</xdr:rowOff>
    </xdr:from>
    <xdr:to>
      <xdr:col>50</xdr:col>
      <xdr:colOff>165100</xdr:colOff>
      <xdr:row>85</xdr:row>
      <xdr:rowOff>163995</xdr:rowOff>
    </xdr:to>
    <xdr:sp macro="" textlink="">
      <xdr:nvSpPr>
        <xdr:cNvPr id="363" name="楕円 362">
          <a:extLst>
            <a:ext uri="{FF2B5EF4-FFF2-40B4-BE49-F238E27FC236}">
              <a16:creationId xmlns:a16="http://schemas.microsoft.com/office/drawing/2014/main" id="{D77D755E-B05B-4DBF-8BF4-9121010105EF}"/>
            </a:ext>
          </a:extLst>
        </xdr:cNvPr>
        <xdr:cNvSpPr/>
      </xdr:nvSpPr>
      <xdr:spPr>
        <a:xfrm>
          <a:off x="9588500" y="146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112585</xdr:rowOff>
    </xdr:from>
    <xdr:to>
      <xdr:col>55</xdr:col>
      <xdr:colOff>0</xdr:colOff>
      <xdr:row>85</xdr:row>
      <xdr:rowOff>113195</xdr:rowOff>
    </xdr:to>
    <xdr:cxnSp macro="">
      <xdr:nvCxnSpPr>
        <xdr:cNvPr id="364" name="直線コネクタ 363">
          <a:extLst>
            <a:ext uri="{FF2B5EF4-FFF2-40B4-BE49-F238E27FC236}">
              <a16:creationId xmlns:a16="http://schemas.microsoft.com/office/drawing/2014/main" id="{2A8F576C-9A80-403A-967A-73FD8EE0B793}"/>
            </a:ext>
          </a:extLst>
        </xdr:cNvPr>
        <xdr:cNvCxnSpPr/>
      </xdr:nvCxnSpPr>
      <xdr:spPr>
        <a:xfrm flipV="1">
          <a:off x="9639300" y="14685835"/>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67614</xdr:rowOff>
    </xdr:from>
    <xdr:to>
      <xdr:col>46</xdr:col>
      <xdr:colOff>38100</xdr:colOff>
      <xdr:row>85</xdr:row>
      <xdr:rowOff>169214</xdr:rowOff>
    </xdr:to>
    <xdr:sp macro="" textlink="">
      <xdr:nvSpPr>
        <xdr:cNvPr id="365" name="楕円 364">
          <a:extLst>
            <a:ext uri="{FF2B5EF4-FFF2-40B4-BE49-F238E27FC236}">
              <a16:creationId xmlns:a16="http://schemas.microsoft.com/office/drawing/2014/main" id="{75C32FD2-AB69-4DD1-AD4A-691490B913B0}"/>
            </a:ext>
          </a:extLst>
        </xdr:cNvPr>
        <xdr:cNvSpPr/>
      </xdr:nvSpPr>
      <xdr:spPr>
        <a:xfrm>
          <a:off x="8699500" y="146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113195</xdr:rowOff>
    </xdr:from>
    <xdr:to>
      <xdr:col>50</xdr:col>
      <xdr:colOff>114300</xdr:colOff>
      <xdr:row>85</xdr:row>
      <xdr:rowOff>118414</xdr:rowOff>
    </xdr:to>
    <xdr:cxnSp macro="">
      <xdr:nvCxnSpPr>
        <xdr:cNvPr id="366" name="直線コネクタ 365">
          <a:extLst>
            <a:ext uri="{FF2B5EF4-FFF2-40B4-BE49-F238E27FC236}">
              <a16:creationId xmlns:a16="http://schemas.microsoft.com/office/drawing/2014/main" id="{9A91A104-8868-49BA-9485-E9A66C46A496}"/>
            </a:ext>
          </a:extLst>
        </xdr:cNvPr>
        <xdr:cNvCxnSpPr/>
      </xdr:nvCxnSpPr>
      <xdr:spPr>
        <a:xfrm flipV="1">
          <a:off x="8750300" y="14686445"/>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74282</xdr:rowOff>
    </xdr:from>
    <xdr:to>
      <xdr:col>41</xdr:col>
      <xdr:colOff>101600</xdr:colOff>
      <xdr:row>86</xdr:row>
      <xdr:rowOff>4432</xdr:rowOff>
    </xdr:to>
    <xdr:sp macro="" textlink="">
      <xdr:nvSpPr>
        <xdr:cNvPr id="367" name="楕円 366">
          <a:extLst>
            <a:ext uri="{FF2B5EF4-FFF2-40B4-BE49-F238E27FC236}">
              <a16:creationId xmlns:a16="http://schemas.microsoft.com/office/drawing/2014/main" id="{4CA218ED-A32C-47F5-8A03-01A44EAC86D5}"/>
            </a:ext>
          </a:extLst>
        </xdr:cNvPr>
        <xdr:cNvSpPr/>
      </xdr:nvSpPr>
      <xdr:spPr>
        <a:xfrm>
          <a:off x="7810500" y="14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118414</xdr:rowOff>
    </xdr:from>
    <xdr:to>
      <xdr:col>45</xdr:col>
      <xdr:colOff>177800</xdr:colOff>
      <xdr:row>85</xdr:row>
      <xdr:rowOff>125082</xdr:rowOff>
    </xdr:to>
    <xdr:cxnSp macro="">
      <xdr:nvCxnSpPr>
        <xdr:cNvPr id="368" name="直線コネクタ 367">
          <a:extLst>
            <a:ext uri="{FF2B5EF4-FFF2-40B4-BE49-F238E27FC236}">
              <a16:creationId xmlns:a16="http://schemas.microsoft.com/office/drawing/2014/main" id="{4505D6A5-5B49-42CF-B669-BFB626C31C63}"/>
            </a:ext>
          </a:extLst>
        </xdr:cNvPr>
        <xdr:cNvCxnSpPr/>
      </xdr:nvCxnSpPr>
      <xdr:spPr>
        <a:xfrm flipV="1">
          <a:off x="7861300" y="146916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80607</xdr:rowOff>
    </xdr:from>
    <xdr:to>
      <xdr:col>36</xdr:col>
      <xdr:colOff>165100</xdr:colOff>
      <xdr:row>86</xdr:row>
      <xdr:rowOff>10757</xdr:rowOff>
    </xdr:to>
    <xdr:sp macro="" textlink="">
      <xdr:nvSpPr>
        <xdr:cNvPr id="369" name="楕円 368">
          <a:extLst>
            <a:ext uri="{FF2B5EF4-FFF2-40B4-BE49-F238E27FC236}">
              <a16:creationId xmlns:a16="http://schemas.microsoft.com/office/drawing/2014/main" id="{3AED5E1F-05D0-4F93-804E-BD9EE14B9120}"/>
            </a:ext>
          </a:extLst>
        </xdr:cNvPr>
        <xdr:cNvSpPr/>
      </xdr:nvSpPr>
      <xdr:spPr>
        <a:xfrm>
          <a:off x="6921500" y="14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125082</xdr:rowOff>
    </xdr:from>
    <xdr:to>
      <xdr:col>41</xdr:col>
      <xdr:colOff>50800</xdr:colOff>
      <xdr:row>85</xdr:row>
      <xdr:rowOff>131407</xdr:rowOff>
    </xdr:to>
    <xdr:cxnSp macro="">
      <xdr:nvCxnSpPr>
        <xdr:cNvPr id="370" name="直線コネクタ 369">
          <a:extLst>
            <a:ext uri="{FF2B5EF4-FFF2-40B4-BE49-F238E27FC236}">
              <a16:creationId xmlns:a16="http://schemas.microsoft.com/office/drawing/2014/main" id="{9890FF1A-E847-465A-8CA1-92C55F108D11}"/>
            </a:ext>
          </a:extLst>
        </xdr:cNvPr>
        <xdr:cNvCxnSpPr/>
      </xdr:nvCxnSpPr>
      <xdr:spPr>
        <a:xfrm flipV="1">
          <a:off x="6972300" y="1469833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2148A373-40DD-4BE1-9218-D9D37EAEE297}"/>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2EE8B8F6-3ECD-4FB2-AA25-AE4A06885923}"/>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944C4597-AFF7-4129-81D5-40A446E8F50E}"/>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12CC024A-3C13-4C40-BDB9-95B1302D3E52}"/>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155122</xdr:rowOff>
    </xdr:from>
    <xdr:ext cx="469744" cy="259045"/>
    <xdr:sp macro="" textlink="">
      <xdr:nvSpPr>
        <xdr:cNvPr id="375" name="n_1mainValue【公営住宅】&#10;一人当たり面積">
          <a:extLst>
            <a:ext uri="{FF2B5EF4-FFF2-40B4-BE49-F238E27FC236}">
              <a16:creationId xmlns:a16="http://schemas.microsoft.com/office/drawing/2014/main" id="{DB062C44-6D3E-4102-ADF0-0BFD48313933}"/>
            </a:ext>
          </a:extLst>
        </xdr:cNvPr>
        <xdr:cNvSpPr txBox="1"/>
      </xdr:nvSpPr>
      <xdr:spPr>
        <a:xfrm>
          <a:off x="9391727" y="1472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160341</xdr:rowOff>
    </xdr:from>
    <xdr:ext cx="469744" cy="259045"/>
    <xdr:sp macro="" textlink="">
      <xdr:nvSpPr>
        <xdr:cNvPr id="376" name="n_2mainValue【公営住宅】&#10;一人当たり面積">
          <a:extLst>
            <a:ext uri="{FF2B5EF4-FFF2-40B4-BE49-F238E27FC236}">
              <a16:creationId xmlns:a16="http://schemas.microsoft.com/office/drawing/2014/main" id="{54635BC3-34CB-46C6-9294-8E0F65207181}"/>
            </a:ext>
          </a:extLst>
        </xdr:cNvPr>
        <xdr:cNvSpPr txBox="1"/>
      </xdr:nvSpPr>
      <xdr:spPr>
        <a:xfrm>
          <a:off x="8515427" y="147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167009</xdr:rowOff>
    </xdr:from>
    <xdr:ext cx="469744" cy="259045"/>
    <xdr:sp macro="" textlink="">
      <xdr:nvSpPr>
        <xdr:cNvPr id="377" name="n_3mainValue【公営住宅】&#10;一人当たり面積">
          <a:extLst>
            <a:ext uri="{FF2B5EF4-FFF2-40B4-BE49-F238E27FC236}">
              <a16:creationId xmlns:a16="http://schemas.microsoft.com/office/drawing/2014/main" id="{7C18740D-4113-4638-95DD-D5CE9A6BB9C5}"/>
            </a:ext>
          </a:extLst>
        </xdr:cNvPr>
        <xdr:cNvSpPr txBox="1"/>
      </xdr:nvSpPr>
      <xdr:spPr>
        <a:xfrm>
          <a:off x="7626427" y="147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1884</xdr:rowOff>
    </xdr:from>
    <xdr:ext cx="469744" cy="259045"/>
    <xdr:sp macro="" textlink="">
      <xdr:nvSpPr>
        <xdr:cNvPr id="378" name="n_4mainValue【公営住宅】&#10;一人当たり面積">
          <a:extLst>
            <a:ext uri="{FF2B5EF4-FFF2-40B4-BE49-F238E27FC236}">
              <a16:creationId xmlns:a16="http://schemas.microsoft.com/office/drawing/2014/main" id="{923490CB-21D4-4DED-902B-83E93A0CF29B}"/>
            </a:ext>
          </a:extLst>
        </xdr:cNvPr>
        <xdr:cNvSpPr txBox="1"/>
      </xdr:nvSpPr>
      <xdr:spPr>
        <a:xfrm>
          <a:off x="6737427" y="1474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4457642-015C-4D78-B70B-276E153ACD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047B7B3-0774-44BF-BC0B-843AB0CF01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9FBB130-4430-4546-A1F0-098493D991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A845D72-7827-46DF-9D0F-8AB19BA555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73E7E1C-9DDD-4B0F-AE49-611599FC4E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7395943-CD54-4331-8CAD-ADDF0B71E0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D1A8D07-2930-4371-B564-B81D6E194C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2E706EE-C8EE-49C9-83C6-2E434AC23A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F9C97E5-7DFF-4391-A1F0-59F56D6E3C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1E68B5E-700E-49C6-BFF3-DA21689E4F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3627DE5-36FD-4BD2-B55D-60F8EA8E33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F1E2C52-3F03-4902-8564-D9116EB1B6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C0348D8-1991-4DF1-BF61-EC6074AECE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F7F7A46-9976-4B2C-994B-9D8D381FBC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E0BC854-73EF-45AA-AD51-6DD502B328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0183CC7-D2D9-4494-A1D7-03D1994E20B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5304322-5EB8-4301-B780-A79BCEBBF0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DF9C2A6-B762-483B-85F9-917842B477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18EA59A-05D0-48A2-AE7C-8D58C4E00E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E6B46B3-B457-4A0E-BF58-A43F65916D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80A5A29-C3E7-4FAE-A44F-DE5898431C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712C39B-7DEB-40EE-BE41-D00E56197B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2E15417-015E-4150-94C4-E44A2760C7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484AEDD-A452-4B0D-A49F-B206D734FA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31CC134-3664-4E07-A9C6-BA2FE88FDA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53A358B-511F-470A-BB8D-1697094369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599CDBD-C757-459D-B9E3-6AED338A97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F44C9F9-C2FD-4B4A-9D9A-A79796AD9B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6FABEEF9-C976-4305-AFD1-15F2738FE49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E305F1B-7F28-4564-83FC-95FA3711C33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1F53A70D-674A-4711-953E-D5A2036B7D0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AF778280-B8BC-42EC-BC55-2FE3CFFE55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9D339E94-6674-4533-9C92-918DDE89DD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60216B72-A566-4FEA-97A0-B4771B4D3AD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739E666D-099C-422E-BAD3-0E1FA3EE3D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C0840528-9C1B-42B9-B24E-6C25A1F3527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EB91B8C-2626-410F-ACFC-52ADE705D67F}"/>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94F4BD5-541C-42D9-B32A-8D0C305219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8214B7CA-A39D-48D6-A039-FC1A4ADF27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D4556BC-CE4E-4D09-B61C-9C8643566ED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9D11406C-F5A4-4270-ACFB-4273B6C281D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5226870E-FC47-496A-97E1-A4B6F89FA31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FA8C9714-909A-4519-8158-AC9A7D62B9A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C6D37B7D-29C9-48DF-B305-72C9CC9732C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A71E1E3-0731-477C-833B-D87767F0D242}"/>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87901D4C-92CD-44D3-89B5-4CF06E96CE2F}"/>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CDE94331-F919-4592-8B3A-7AF78C221609}"/>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D1ACBE36-EE34-482A-AB6D-209F7F900123}"/>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9DC86D-2086-42DF-8FA0-9F20714953E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EE7C44F6-63B7-4135-BA7A-766C1D93309E}"/>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4312D08-408B-4A7B-A3F9-D8CDA3E1B3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B40238-2021-4900-94CF-2E8BFCEF9C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4470F7E-1C46-4AA7-8FCE-64DD882811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298590B-017C-4684-AA71-D124BBAF80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FA166A-3B5B-4ECF-9F56-6722007656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434" name="楕円 433">
          <a:extLst>
            <a:ext uri="{FF2B5EF4-FFF2-40B4-BE49-F238E27FC236}">
              <a16:creationId xmlns:a16="http://schemas.microsoft.com/office/drawing/2014/main" id="{B09B5A05-52F9-4A16-9FAB-913771455591}"/>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F1F89791-6C5E-477C-847D-D54E1F80164A}"/>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27940</xdr:rowOff>
    </xdr:from>
    <xdr:to>
      <xdr:col>81</xdr:col>
      <xdr:colOff>101600</xdr:colOff>
      <xdr:row>39</xdr:row>
      <xdr:rowOff>129540</xdr:rowOff>
    </xdr:to>
    <xdr:sp macro="" textlink="">
      <xdr:nvSpPr>
        <xdr:cNvPr id="436" name="楕円 435">
          <a:extLst>
            <a:ext uri="{FF2B5EF4-FFF2-40B4-BE49-F238E27FC236}">
              <a16:creationId xmlns:a16="http://schemas.microsoft.com/office/drawing/2014/main" id="{4B8E7DC5-B411-4F21-A6C9-8AFAF312D9C7}"/>
            </a:ext>
          </a:extLst>
        </xdr:cNvPr>
        <xdr:cNvSpPr/>
      </xdr:nvSpPr>
      <xdr:spPr>
        <a:xfrm>
          <a:off x="15430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78740</xdr:rowOff>
    </xdr:from>
    <xdr:to>
      <xdr:col>85</xdr:col>
      <xdr:colOff>127000</xdr:colOff>
      <xdr:row>39</xdr:row>
      <xdr:rowOff>106680</xdr:rowOff>
    </xdr:to>
    <xdr:cxnSp macro="">
      <xdr:nvCxnSpPr>
        <xdr:cNvPr id="437" name="直線コネクタ 436">
          <a:extLst>
            <a:ext uri="{FF2B5EF4-FFF2-40B4-BE49-F238E27FC236}">
              <a16:creationId xmlns:a16="http://schemas.microsoft.com/office/drawing/2014/main" id="{1B8578E8-55E2-431D-8D1E-D15548364945}"/>
            </a:ext>
          </a:extLst>
        </xdr:cNvPr>
        <xdr:cNvCxnSpPr/>
      </xdr:nvCxnSpPr>
      <xdr:spPr>
        <a:xfrm>
          <a:off x="15481300" y="67652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0</xdr:rowOff>
    </xdr:from>
    <xdr:to>
      <xdr:col>76</xdr:col>
      <xdr:colOff>165100</xdr:colOff>
      <xdr:row>39</xdr:row>
      <xdr:rowOff>101600</xdr:rowOff>
    </xdr:to>
    <xdr:sp macro="" textlink="">
      <xdr:nvSpPr>
        <xdr:cNvPr id="438" name="楕円 437">
          <a:extLst>
            <a:ext uri="{FF2B5EF4-FFF2-40B4-BE49-F238E27FC236}">
              <a16:creationId xmlns:a16="http://schemas.microsoft.com/office/drawing/2014/main" id="{B4975910-D60B-4ED2-BC74-668CBBC96476}"/>
            </a:ext>
          </a:extLst>
        </xdr:cNvPr>
        <xdr:cNvSpPr/>
      </xdr:nvSpPr>
      <xdr:spPr>
        <a:xfrm>
          <a:off x="14541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50800</xdr:rowOff>
    </xdr:from>
    <xdr:to>
      <xdr:col>81</xdr:col>
      <xdr:colOff>50800</xdr:colOff>
      <xdr:row>39</xdr:row>
      <xdr:rowOff>78740</xdr:rowOff>
    </xdr:to>
    <xdr:cxnSp macro="">
      <xdr:nvCxnSpPr>
        <xdr:cNvPr id="439" name="直線コネクタ 438">
          <a:extLst>
            <a:ext uri="{FF2B5EF4-FFF2-40B4-BE49-F238E27FC236}">
              <a16:creationId xmlns:a16="http://schemas.microsoft.com/office/drawing/2014/main" id="{EDD3E650-F1CD-4132-A75D-E2246A578F98}"/>
            </a:ext>
          </a:extLst>
        </xdr:cNvPr>
        <xdr:cNvCxnSpPr/>
      </xdr:nvCxnSpPr>
      <xdr:spPr>
        <a:xfrm>
          <a:off x="14592300" y="67373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40" name="楕円 439">
          <a:extLst>
            <a:ext uri="{FF2B5EF4-FFF2-40B4-BE49-F238E27FC236}">
              <a16:creationId xmlns:a16="http://schemas.microsoft.com/office/drawing/2014/main" id="{A3482431-FDE7-46CA-8D46-F8CF2F2F4940}"/>
            </a:ext>
          </a:extLst>
        </xdr:cNvPr>
        <xdr:cNvSpPr/>
      </xdr:nvSpPr>
      <xdr:spPr>
        <a:xfrm>
          <a:off x="1365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50800</xdr:rowOff>
    </xdr:to>
    <xdr:cxnSp macro="">
      <xdr:nvCxnSpPr>
        <xdr:cNvPr id="441" name="直線コネクタ 440">
          <a:extLst>
            <a:ext uri="{FF2B5EF4-FFF2-40B4-BE49-F238E27FC236}">
              <a16:creationId xmlns:a16="http://schemas.microsoft.com/office/drawing/2014/main" id="{B7F64691-7A05-4058-BC51-FD9A12527DA3}"/>
            </a:ext>
          </a:extLst>
        </xdr:cNvPr>
        <xdr:cNvCxnSpPr/>
      </xdr:nvCxnSpPr>
      <xdr:spPr>
        <a:xfrm>
          <a:off x="13703300" y="67094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115570</xdr:rowOff>
    </xdr:from>
    <xdr:to>
      <xdr:col>67</xdr:col>
      <xdr:colOff>101600</xdr:colOff>
      <xdr:row>39</xdr:row>
      <xdr:rowOff>45720</xdr:rowOff>
    </xdr:to>
    <xdr:sp macro="" textlink="">
      <xdr:nvSpPr>
        <xdr:cNvPr id="442" name="楕円 441">
          <a:extLst>
            <a:ext uri="{FF2B5EF4-FFF2-40B4-BE49-F238E27FC236}">
              <a16:creationId xmlns:a16="http://schemas.microsoft.com/office/drawing/2014/main" id="{958CDB2C-57B1-46C5-9176-E0D21CAEA24F}"/>
            </a:ext>
          </a:extLst>
        </xdr:cNvPr>
        <xdr:cNvSpPr/>
      </xdr:nvSpPr>
      <xdr:spPr>
        <a:xfrm>
          <a:off x="12763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166370</xdr:rowOff>
    </xdr:from>
    <xdr:to>
      <xdr:col>71</xdr:col>
      <xdr:colOff>177800</xdr:colOff>
      <xdr:row>39</xdr:row>
      <xdr:rowOff>22860</xdr:rowOff>
    </xdr:to>
    <xdr:cxnSp macro="">
      <xdr:nvCxnSpPr>
        <xdr:cNvPr id="443" name="直線コネクタ 442">
          <a:extLst>
            <a:ext uri="{FF2B5EF4-FFF2-40B4-BE49-F238E27FC236}">
              <a16:creationId xmlns:a16="http://schemas.microsoft.com/office/drawing/2014/main" id="{EDCBB69F-C671-499C-983B-63A131886E73}"/>
            </a:ext>
          </a:extLst>
        </xdr:cNvPr>
        <xdr:cNvCxnSpPr/>
      </xdr:nvCxnSpPr>
      <xdr:spPr>
        <a:xfrm>
          <a:off x="12814300" y="66814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6F869C4-4E6E-4223-A56A-E8CE8ED3A521}"/>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FC2327F-5094-4757-9CFB-5717D139BE1F}"/>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97976AC3-5164-4C88-AAE8-A7DFA5CC297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F39442B-AF9F-465C-85E1-86A8A3EB577A}"/>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120667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571B4140-AAEB-4156-9A6D-B749B48A8E7A}"/>
            </a:ext>
          </a:extLst>
        </xdr:cNvPr>
        <xdr:cNvSpPr txBox="1"/>
      </xdr:nvSpPr>
      <xdr:spPr>
        <a:xfrm>
          <a:off x="15266044" y="680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92727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F4B0CE70-4226-450C-ABE1-A3B892E8AD62}"/>
            </a:ext>
          </a:extLst>
        </xdr:cNvPr>
        <xdr:cNvSpPr txBox="1"/>
      </xdr:nvSpPr>
      <xdr:spPr>
        <a:xfrm>
          <a:off x="14389744"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38488679-7487-49D2-8DDA-61AB1DFE60B0}"/>
            </a:ext>
          </a:extLst>
        </xdr:cNvPr>
        <xdr:cNvSpPr txBox="1"/>
      </xdr:nvSpPr>
      <xdr:spPr>
        <a:xfrm>
          <a:off x="13500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36847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451BE97C-07F0-403A-B298-19AD6333A1D3}"/>
            </a:ext>
          </a:extLst>
        </xdr:cNvPr>
        <xdr:cNvSpPr txBox="1"/>
      </xdr:nvSpPr>
      <xdr:spPr>
        <a:xfrm>
          <a:off x="12611744" y="672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2212B65B-36A3-4F9E-B281-65393D58E8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206CC92-EE31-4F53-A00F-5E738C6959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9594741-8CF3-4F01-8C00-071C248604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DD56A49D-8C54-4BC7-B9C4-071B5B45D4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BF4FCB6-F045-4207-993F-15AECFE8B0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9B65D84-A513-4D77-882E-7A22CA2317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BB3E9D38-FD5B-42A8-B857-465F477BCC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6B9B105-AA4A-4807-8DB6-D40BA569E6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BACC33CC-F115-4483-B88B-397F813E97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F8BC245-E648-4243-BF32-F71DA78F4B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7AC382E0-3770-4749-996A-516430C1840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4D56D33B-3EC9-422F-8450-B640DEFBB48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D2F956A6-F373-49CA-9E68-E0E3F32836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62B6E04-3C77-43A0-A92B-2DA18EAB376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65D37698-FFC1-4142-8E2C-4FA8B46343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BC56B722-EC52-47F3-A38E-49B3BA409AA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25623025-AB34-49D8-A5B5-B5FB2B0E635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D3662D8E-6704-44BA-9BA6-E07A3BD48F8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36CB167-21FF-4832-9570-8A8C2109EC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889A250-5682-4A72-AD27-4DBDF4F1AA3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B0D1000-9D84-4737-9F69-F5ABB9A707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B6698595-E633-441B-B860-7308888C6785}"/>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67C70F08-41D3-4680-8FAF-7CC0CBB3E91A}"/>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E20A610A-DF13-49A1-A4CC-B96EA0D0E7FA}"/>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C818DC8E-93E4-4A46-993C-BAEB08E4E12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9D5FED17-464D-470A-8C79-E79C001FF651}"/>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256B006-4655-4548-B39B-11906EE61363}"/>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CB543901-46D3-4A91-A383-82A40A0D34F4}"/>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E541BDD9-CC48-44A2-85AB-3C30B496055D}"/>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D651833F-8C1D-4862-B41F-F2B6B7409BEB}"/>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23690F43-0D75-441B-B73B-F454CB33AA5A}"/>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10E65DA2-C8DE-48B4-8779-CB95D9ADB9CB}"/>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4BB3ADF-DBCD-42F2-9E6A-7937548C2E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819A062-CAF2-4104-97E4-7E99237DE1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321BA12-0068-4AC5-AAE7-DD8E3C37AA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56D1AD-3C6F-4C52-A8D4-1745037399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E35956E-54DD-42D1-A8F3-A1DE376EF0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62891</xdr:rowOff>
    </xdr:from>
    <xdr:to>
      <xdr:col>116</xdr:col>
      <xdr:colOff>114300</xdr:colOff>
      <xdr:row>38</xdr:row>
      <xdr:rowOff>164491</xdr:rowOff>
    </xdr:to>
    <xdr:sp macro="" textlink="">
      <xdr:nvSpPr>
        <xdr:cNvPr id="489" name="楕円 488">
          <a:extLst>
            <a:ext uri="{FF2B5EF4-FFF2-40B4-BE49-F238E27FC236}">
              <a16:creationId xmlns:a16="http://schemas.microsoft.com/office/drawing/2014/main" id="{19996862-BE46-4668-81A0-159CFAC891DC}"/>
            </a:ext>
          </a:extLst>
        </xdr:cNvPr>
        <xdr:cNvSpPr/>
      </xdr:nvSpPr>
      <xdr:spPr>
        <a:xfrm>
          <a:off x="22110700" y="65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85767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3CD509DB-B872-4A0A-B9D3-59E54E0C0B26}"/>
            </a:ext>
          </a:extLst>
        </xdr:cNvPr>
        <xdr:cNvSpPr txBox="1"/>
      </xdr:nvSpPr>
      <xdr:spPr>
        <a:xfrm>
          <a:off x="22199600" y="64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78436</xdr:rowOff>
    </xdr:from>
    <xdr:to>
      <xdr:col>112</xdr:col>
      <xdr:colOff>38100</xdr:colOff>
      <xdr:row>39</xdr:row>
      <xdr:rowOff>8586</xdr:rowOff>
    </xdr:to>
    <xdr:sp macro="" textlink="">
      <xdr:nvSpPr>
        <xdr:cNvPr id="491" name="楕円 490">
          <a:extLst>
            <a:ext uri="{FF2B5EF4-FFF2-40B4-BE49-F238E27FC236}">
              <a16:creationId xmlns:a16="http://schemas.microsoft.com/office/drawing/2014/main" id="{90A4C88F-A384-4022-A267-D3D7397A721C}"/>
            </a:ext>
          </a:extLst>
        </xdr:cNvPr>
        <xdr:cNvSpPr/>
      </xdr:nvSpPr>
      <xdr:spPr>
        <a:xfrm>
          <a:off x="21272500" y="65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113691</xdr:rowOff>
    </xdr:from>
    <xdr:to>
      <xdr:col>116</xdr:col>
      <xdr:colOff>63500</xdr:colOff>
      <xdr:row>38</xdr:row>
      <xdr:rowOff>129236</xdr:rowOff>
    </xdr:to>
    <xdr:cxnSp macro="">
      <xdr:nvCxnSpPr>
        <xdr:cNvPr id="492" name="直線コネクタ 491">
          <a:extLst>
            <a:ext uri="{FF2B5EF4-FFF2-40B4-BE49-F238E27FC236}">
              <a16:creationId xmlns:a16="http://schemas.microsoft.com/office/drawing/2014/main" id="{CE6F8C89-E2B2-4AF2-A6B6-8BB1052DC2E3}"/>
            </a:ext>
          </a:extLst>
        </xdr:cNvPr>
        <xdr:cNvCxnSpPr/>
      </xdr:nvCxnSpPr>
      <xdr:spPr>
        <a:xfrm flipV="1">
          <a:off x="21323300" y="662879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93" name="楕円 492">
          <a:extLst>
            <a:ext uri="{FF2B5EF4-FFF2-40B4-BE49-F238E27FC236}">
              <a16:creationId xmlns:a16="http://schemas.microsoft.com/office/drawing/2014/main" id="{2786004A-032A-44B4-9403-610186967339}"/>
            </a:ext>
          </a:extLst>
        </xdr:cNvPr>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129236</xdr:rowOff>
    </xdr:from>
    <xdr:to>
      <xdr:col>111</xdr:col>
      <xdr:colOff>177800</xdr:colOff>
      <xdr:row>38</xdr:row>
      <xdr:rowOff>144780</xdr:rowOff>
    </xdr:to>
    <xdr:cxnSp macro="">
      <xdr:nvCxnSpPr>
        <xdr:cNvPr id="494" name="直線コネクタ 493">
          <a:extLst>
            <a:ext uri="{FF2B5EF4-FFF2-40B4-BE49-F238E27FC236}">
              <a16:creationId xmlns:a16="http://schemas.microsoft.com/office/drawing/2014/main" id="{32D2E178-A0AC-4EF9-9317-8389335DBA05}"/>
            </a:ext>
          </a:extLst>
        </xdr:cNvPr>
        <xdr:cNvCxnSpPr/>
      </xdr:nvCxnSpPr>
      <xdr:spPr>
        <a:xfrm flipV="1">
          <a:off x="20434300" y="6644336"/>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114097</xdr:rowOff>
    </xdr:from>
    <xdr:to>
      <xdr:col>102</xdr:col>
      <xdr:colOff>165100</xdr:colOff>
      <xdr:row>39</xdr:row>
      <xdr:rowOff>44247</xdr:rowOff>
    </xdr:to>
    <xdr:sp macro="" textlink="">
      <xdr:nvSpPr>
        <xdr:cNvPr id="495" name="楕円 494">
          <a:extLst>
            <a:ext uri="{FF2B5EF4-FFF2-40B4-BE49-F238E27FC236}">
              <a16:creationId xmlns:a16="http://schemas.microsoft.com/office/drawing/2014/main" id="{DBE1F0F9-9B2B-495F-832F-921C5CE4DFBE}"/>
            </a:ext>
          </a:extLst>
        </xdr:cNvPr>
        <xdr:cNvSpPr/>
      </xdr:nvSpPr>
      <xdr:spPr>
        <a:xfrm>
          <a:off x="19494500" y="66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164897</xdr:rowOff>
    </xdr:to>
    <xdr:cxnSp macro="">
      <xdr:nvCxnSpPr>
        <xdr:cNvPr id="496" name="直線コネクタ 495">
          <a:extLst>
            <a:ext uri="{FF2B5EF4-FFF2-40B4-BE49-F238E27FC236}">
              <a16:creationId xmlns:a16="http://schemas.microsoft.com/office/drawing/2014/main" id="{4790B370-C13A-4CFE-B786-1CA10686BD6F}"/>
            </a:ext>
          </a:extLst>
        </xdr:cNvPr>
        <xdr:cNvCxnSpPr/>
      </xdr:nvCxnSpPr>
      <xdr:spPr>
        <a:xfrm flipV="1">
          <a:off x="19545300" y="665988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133299</xdr:rowOff>
    </xdr:from>
    <xdr:to>
      <xdr:col>98</xdr:col>
      <xdr:colOff>38100</xdr:colOff>
      <xdr:row>39</xdr:row>
      <xdr:rowOff>63449</xdr:rowOff>
    </xdr:to>
    <xdr:sp macro="" textlink="">
      <xdr:nvSpPr>
        <xdr:cNvPr id="497" name="楕円 496">
          <a:extLst>
            <a:ext uri="{FF2B5EF4-FFF2-40B4-BE49-F238E27FC236}">
              <a16:creationId xmlns:a16="http://schemas.microsoft.com/office/drawing/2014/main" id="{DB440B7A-404B-400D-9E68-42BE8E2B4255}"/>
            </a:ext>
          </a:extLst>
        </xdr:cNvPr>
        <xdr:cNvSpPr/>
      </xdr:nvSpPr>
      <xdr:spPr>
        <a:xfrm>
          <a:off x="18605500" y="66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164897</xdr:rowOff>
    </xdr:from>
    <xdr:to>
      <xdr:col>102</xdr:col>
      <xdr:colOff>114300</xdr:colOff>
      <xdr:row>39</xdr:row>
      <xdr:rowOff>12649</xdr:rowOff>
    </xdr:to>
    <xdr:cxnSp macro="">
      <xdr:nvCxnSpPr>
        <xdr:cNvPr id="498" name="直線コネクタ 497">
          <a:extLst>
            <a:ext uri="{FF2B5EF4-FFF2-40B4-BE49-F238E27FC236}">
              <a16:creationId xmlns:a16="http://schemas.microsoft.com/office/drawing/2014/main" id="{2B73ADE0-8626-4E5C-BDA6-8B8C746FC46F}"/>
            </a:ext>
          </a:extLst>
        </xdr:cNvPr>
        <xdr:cNvCxnSpPr/>
      </xdr:nvCxnSpPr>
      <xdr:spPr>
        <a:xfrm flipV="1">
          <a:off x="18656300" y="667999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AA4146C-E4AE-45D1-9C9C-FE26A51EE53F}"/>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F44DD0A0-47E7-4DFB-9596-B6E1F14CD3E4}"/>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248586BB-7A6F-4A1B-AEAD-1DF8D90853CB}"/>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0129F00-BF1F-4579-B329-C24FC236CD7F}"/>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25112</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25EE5E7-A25F-429F-9487-785AC65CAFE6}"/>
            </a:ext>
          </a:extLst>
        </xdr:cNvPr>
        <xdr:cNvSpPr txBox="1"/>
      </xdr:nvSpPr>
      <xdr:spPr>
        <a:xfrm>
          <a:off x="21075727" y="6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4483DAD9-A3D1-4E4D-B5D9-A8D136472506}"/>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60774</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013FE52-D477-4901-B3D8-CB7964F848E2}"/>
            </a:ext>
          </a:extLst>
        </xdr:cNvPr>
        <xdr:cNvSpPr txBox="1"/>
      </xdr:nvSpPr>
      <xdr:spPr>
        <a:xfrm>
          <a:off x="19310427" y="64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79976</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44A0DE63-9373-47D7-B406-20C028163D13}"/>
            </a:ext>
          </a:extLst>
        </xdr:cNvPr>
        <xdr:cNvSpPr txBox="1"/>
      </xdr:nvSpPr>
      <xdr:spPr>
        <a:xfrm>
          <a:off x="18421427" y="64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6028A97-F377-43FB-B05C-BE74E91030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80F7819C-96B4-47B3-87BA-44DDCD00A9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22B2112-89C8-4D5B-959F-8641CA878B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4678BB4F-48C6-4C78-A08D-30095DE9A2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8EBB896D-37C7-44E8-ACC1-54C2F97ABA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E9062819-231B-4A82-A4D3-37B300D45B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3E22968-88E5-4AF3-8545-D5CBCB2ABA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943F52E1-0420-4113-A3E5-C339E34B1C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EB0EA74-E41B-437B-BFBE-2D922938CB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26155B2-958E-49CF-83AA-8E5B416852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67D6F06-E2F3-491F-97AC-295DB3E555B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48326D05-836F-436B-8B26-E6CA4184488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569CC834-FFBB-4FDF-9EAE-7F2531DD902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47F3A9CA-C874-4DEA-99D7-DDD0B52793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15F4E014-94BB-4965-8C74-2034FE6270B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0ADC4D3-1B34-4F87-8459-74C2DE8BD19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A96CC01A-CEB3-432D-852E-CFF699DD66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EBFAFB9E-F7DE-486E-A8A1-CE6B93D75D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5AE6847D-BCFE-4856-80D4-5A90423794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E9F243BF-2CB5-4C81-997C-8524ACA3F34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D4E50A42-D915-4F52-9EDB-14EDCD7ECC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AA62488B-ED22-4283-9CC5-5C755E0DC1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8F2FC6FF-2F5E-402B-AF66-B3A6BF2B772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59E24B25-1415-41BE-85CA-930E67A2D2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2259A22F-2450-40D9-ACC2-F57E9D12F6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C3E10688-A11B-4BBE-A63C-243DD46BA2C2}"/>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ADC6486A-B84F-4AF1-8675-C90E37BA8B4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A09BDF1F-C028-4114-B4B9-714F5495018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CC367E8-2A85-427F-BBB9-808A8523C5D2}"/>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3793F80-6AFC-4026-B86F-A2059777A3A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278AB7B-71C4-47DE-B889-B4DFD85DA315}"/>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16349CED-0722-47F4-956C-0664034B97E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DB62CB19-79F4-47D8-8974-49B38486ED38}"/>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5FB33FDD-784A-4CD9-89AF-C492FF6655F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A487670D-06AC-410E-90B9-3C57F18E86C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5DF1AD10-FEB8-4193-9ADD-5E553C898431}"/>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861F14A-27A1-4C60-AD42-5F20C87D28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F02EEC8-527B-4EF3-A781-68DB9FD404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2EE23BC-1307-4510-95AB-5301C03B3D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59DC2E2-E6D0-4444-8452-DE6D6CB649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3D0CD86-8988-4DB2-B77B-DCF5BB840A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8" name="楕円 547">
          <a:extLst>
            <a:ext uri="{FF2B5EF4-FFF2-40B4-BE49-F238E27FC236}">
              <a16:creationId xmlns:a16="http://schemas.microsoft.com/office/drawing/2014/main" id="{13251D23-B56F-49A3-BEEE-B2C4300B47A7}"/>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B9CE4A5-CCC5-49AD-BEE7-9C99F3409C0B}"/>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24312</xdr:rowOff>
    </xdr:from>
    <xdr:to>
      <xdr:col>81</xdr:col>
      <xdr:colOff>101600</xdr:colOff>
      <xdr:row>62</xdr:row>
      <xdr:rowOff>125912</xdr:rowOff>
    </xdr:to>
    <xdr:sp macro="" textlink="">
      <xdr:nvSpPr>
        <xdr:cNvPr id="550" name="楕円 549">
          <a:extLst>
            <a:ext uri="{FF2B5EF4-FFF2-40B4-BE49-F238E27FC236}">
              <a16:creationId xmlns:a16="http://schemas.microsoft.com/office/drawing/2014/main" id="{71110F2D-3318-47B1-BCE4-278051B42142}"/>
            </a:ext>
          </a:extLst>
        </xdr:cNvPr>
        <xdr:cNvSpPr/>
      </xdr:nvSpPr>
      <xdr:spPr>
        <a:xfrm>
          <a:off x="15430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75112</xdr:rowOff>
    </xdr:from>
    <xdr:to>
      <xdr:col>85</xdr:col>
      <xdr:colOff>127000</xdr:colOff>
      <xdr:row>62</xdr:row>
      <xdr:rowOff>114300</xdr:rowOff>
    </xdr:to>
    <xdr:cxnSp macro="">
      <xdr:nvCxnSpPr>
        <xdr:cNvPr id="551" name="直線コネクタ 550">
          <a:extLst>
            <a:ext uri="{FF2B5EF4-FFF2-40B4-BE49-F238E27FC236}">
              <a16:creationId xmlns:a16="http://schemas.microsoft.com/office/drawing/2014/main" id="{D692FFC7-B03C-4DDF-9C90-FB1AD7D6D367}"/>
            </a:ext>
          </a:extLst>
        </xdr:cNvPr>
        <xdr:cNvCxnSpPr/>
      </xdr:nvCxnSpPr>
      <xdr:spPr>
        <a:xfrm>
          <a:off x="15481300" y="107050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55335</xdr:rowOff>
    </xdr:from>
    <xdr:to>
      <xdr:col>76</xdr:col>
      <xdr:colOff>165100</xdr:colOff>
      <xdr:row>62</xdr:row>
      <xdr:rowOff>156935</xdr:rowOff>
    </xdr:to>
    <xdr:sp macro="" textlink="">
      <xdr:nvSpPr>
        <xdr:cNvPr id="552" name="楕円 551">
          <a:extLst>
            <a:ext uri="{FF2B5EF4-FFF2-40B4-BE49-F238E27FC236}">
              <a16:creationId xmlns:a16="http://schemas.microsoft.com/office/drawing/2014/main" id="{DDF7D0CC-5108-4A46-9A73-43E1AFE85764}"/>
            </a:ext>
          </a:extLst>
        </xdr:cNvPr>
        <xdr:cNvSpPr/>
      </xdr:nvSpPr>
      <xdr:spPr>
        <a:xfrm>
          <a:off x="14541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75112</xdr:rowOff>
    </xdr:from>
    <xdr:to>
      <xdr:col>81</xdr:col>
      <xdr:colOff>50800</xdr:colOff>
      <xdr:row>62</xdr:row>
      <xdr:rowOff>106135</xdr:rowOff>
    </xdr:to>
    <xdr:cxnSp macro="">
      <xdr:nvCxnSpPr>
        <xdr:cNvPr id="553" name="直線コネクタ 552">
          <a:extLst>
            <a:ext uri="{FF2B5EF4-FFF2-40B4-BE49-F238E27FC236}">
              <a16:creationId xmlns:a16="http://schemas.microsoft.com/office/drawing/2014/main" id="{F61C486E-A4A6-435C-8A6E-0692D6C8D10E}"/>
            </a:ext>
          </a:extLst>
        </xdr:cNvPr>
        <xdr:cNvCxnSpPr/>
      </xdr:nvCxnSpPr>
      <xdr:spPr>
        <a:xfrm flipV="1">
          <a:off x="14592300" y="107050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19413</xdr:rowOff>
    </xdr:from>
    <xdr:to>
      <xdr:col>72</xdr:col>
      <xdr:colOff>38100</xdr:colOff>
      <xdr:row>62</xdr:row>
      <xdr:rowOff>121013</xdr:rowOff>
    </xdr:to>
    <xdr:sp macro="" textlink="">
      <xdr:nvSpPr>
        <xdr:cNvPr id="554" name="楕円 553">
          <a:extLst>
            <a:ext uri="{FF2B5EF4-FFF2-40B4-BE49-F238E27FC236}">
              <a16:creationId xmlns:a16="http://schemas.microsoft.com/office/drawing/2014/main" id="{9CB42D65-0248-4DA5-A915-D4FE122F7D39}"/>
            </a:ext>
          </a:extLst>
        </xdr:cNvPr>
        <xdr:cNvSpPr/>
      </xdr:nvSpPr>
      <xdr:spPr>
        <a:xfrm>
          <a:off x="1365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70213</xdr:rowOff>
    </xdr:from>
    <xdr:to>
      <xdr:col>76</xdr:col>
      <xdr:colOff>114300</xdr:colOff>
      <xdr:row>62</xdr:row>
      <xdr:rowOff>106135</xdr:rowOff>
    </xdr:to>
    <xdr:cxnSp macro="">
      <xdr:nvCxnSpPr>
        <xdr:cNvPr id="555" name="直線コネクタ 554">
          <a:extLst>
            <a:ext uri="{FF2B5EF4-FFF2-40B4-BE49-F238E27FC236}">
              <a16:creationId xmlns:a16="http://schemas.microsoft.com/office/drawing/2014/main" id="{200E5C2E-8381-40EF-8555-460593492C4E}"/>
            </a:ext>
          </a:extLst>
        </xdr:cNvPr>
        <xdr:cNvCxnSpPr/>
      </xdr:nvCxnSpPr>
      <xdr:spPr>
        <a:xfrm>
          <a:off x="13703300" y="107001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556" name="楕円 555">
          <a:extLst>
            <a:ext uri="{FF2B5EF4-FFF2-40B4-BE49-F238E27FC236}">
              <a16:creationId xmlns:a16="http://schemas.microsoft.com/office/drawing/2014/main" id="{8511DCF6-A513-4C6E-B3F3-984213F982B1}"/>
            </a:ext>
          </a:extLst>
        </xdr:cNvPr>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70213</xdr:rowOff>
    </xdr:to>
    <xdr:cxnSp macro="">
      <xdr:nvCxnSpPr>
        <xdr:cNvPr id="557" name="直線コネクタ 556">
          <a:extLst>
            <a:ext uri="{FF2B5EF4-FFF2-40B4-BE49-F238E27FC236}">
              <a16:creationId xmlns:a16="http://schemas.microsoft.com/office/drawing/2014/main" id="{BF93ED0B-9EA1-4B2B-ACED-C5E5C3F38220}"/>
            </a:ext>
          </a:extLst>
        </xdr:cNvPr>
        <xdr:cNvCxnSpPr/>
      </xdr:nvCxnSpPr>
      <xdr:spPr>
        <a:xfrm>
          <a:off x="12814300" y="106641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D29BFC0B-66D4-4AF0-A32D-EDE3E707B9C2}"/>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BC88602C-991D-48B7-9F49-2FFA50123578}"/>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BF0986E-18AB-4E1D-B93B-D21E5DDFAA42}"/>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DB1CB066-632B-49B0-AF1D-D1EA33283EE8}"/>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117039</xdr:rowOff>
    </xdr:from>
    <xdr:ext cx="405111" cy="259045"/>
    <xdr:sp macro="" textlink="">
      <xdr:nvSpPr>
        <xdr:cNvPr id="562" name="n_1mainValue【学校施設】&#10;有形固定資産減価償却率">
          <a:extLst>
            <a:ext uri="{FF2B5EF4-FFF2-40B4-BE49-F238E27FC236}">
              <a16:creationId xmlns:a16="http://schemas.microsoft.com/office/drawing/2014/main" id="{477C6D4D-4956-4E07-8DF4-F7C0696D7DF1}"/>
            </a:ext>
          </a:extLst>
        </xdr:cNvPr>
        <xdr:cNvSpPr txBox="1"/>
      </xdr:nvSpPr>
      <xdr:spPr>
        <a:xfrm>
          <a:off x="15266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148062</xdr:rowOff>
    </xdr:from>
    <xdr:ext cx="405111" cy="259045"/>
    <xdr:sp macro="" textlink="">
      <xdr:nvSpPr>
        <xdr:cNvPr id="563" name="n_2mainValue【学校施設】&#10;有形固定資産減価償却率">
          <a:extLst>
            <a:ext uri="{FF2B5EF4-FFF2-40B4-BE49-F238E27FC236}">
              <a16:creationId xmlns:a16="http://schemas.microsoft.com/office/drawing/2014/main" id="{0C6EB374-2AC9-42A9-B50B-E496A67161A1}"/>
            </a:ext>
          </a:extLst>
        </xdr:cNvPr>
        <xdr:cNvSpPr txBox="1"/>
      </xdr:nvSpPr>
      <xdr:spPr>
        <a:xfrm>
          <a:off x="14389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112140</xdr:rowOff>
    </xdr:from>
    <xdr:ext cx="405111" cy="259045"/>
    <xdr:sp macro="" textlink="">
      <xdr:nvSpPr>
        <xdr:cNvPr id="564" name="n_3mainValue【学校施設】&#10;有形固定資産減価償却率">
          <a:extLst>
            <a:ext uri="{FF2B5EF4-FFF2-40B4-BE49-F238E27FC236}">
              <a16:creationId xmlns:a16="http://schemas.microsoft.com/office/drawing/2014/main" id="{ED7C9DE4-49B0-498B-BFBD-4F08D51F0336}"/>
            </a:ext>
          </a:extLst>
        </xdr:cNvPr>
        <xdr:cNvSpPr txBox="1"/>
      </xdr:nvSpPr>
      <xdr:spPr>
        <a:xfrm>
          <a:off x="13500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565" name="n_4mainValue【学校施設】&#10;有形固定資産減価償却率">
          <a:extLst>
            <a:ext uri="{FF2B5EF4-FFF2-40B4-BE49-F238E27FC236}">
              <a16:creationId xmlns:a16="http://schemas.microsoft.com/office/drawing/2014/main" id="{FA6A6D25-A11B-4309-8FC7-D879A27C5895}"/>
            </a:ext>
          </a:extLst>
        </xdr:cNvPr>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E155FC6-E4E5-47AE-A224-DB3DE4A886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6B7A7B7-41FD-4AAB-8015-703AD04BFD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4F4DED6-C2B7-4180-B63F-18E7FB47BA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C3C5AAB-EE13-44BE-B5B2-F9E36422B4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C4E98C63-C21D-4518-A00D-7EE34CE9A6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EBE4C369-D691-4160-AE05-3488727AAE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573485C0-4ED8-4E73-B1DD-7E84C6A84A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0F23668-53E7-471D-B325-DA896DAE4C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22F87ED-CF48-4E82-9D61-7A2FB6FEB6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6F16C1A-AD67-4A00-9CF6-28EA3E5FF1B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91C7034-7A0B-47BF-BB6B-7BF3E7D0CDA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3B517502-523B-49B4-B424-EB7D666ED42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8A966588-9B8F-44E3-86C4-90811D91D9E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D0C01777-B8C2-40C6-B9F6-0AC756BDB295}"/>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E7474EE8-D265-47BB-8DD6-4907C82A45C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4BCEB3A0-FE1E-4EF7-ABD4-D889974B335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175E769-71E3-4698-81DF-6D78FD1F7A1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6114F1CB-9444-4F66-BB99-FE8EE782F995}"/>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E67A8CC2-5C58-4ED3-A5B5-923EA9F7EB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BFC8A89-4123-4077-A47B-86AC7AC4C8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4637340-345A-4CA2-875C-96C2868BD9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28266468-3AFA-4DC9-B3A8-0E5694F92BFF}"/>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798892CA-680A-4EE6-90E3-CD0F8DC744FA}"/>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8831A720-D5C1-46BB-97AB-574F6988E1E7}"/>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3F5E59AC-4117-464E-9AFF-C3A5607C97B9}"/>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5593AA06-76D5-40F5-9860-D722196A72D9}"/>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712F79FB-29A4-4F9F-A4B0-FAF9A901E09E}"/>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D9F5D9F5-2DFE-44C5-B87A-A37D34B9B65D}"/>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EFA770E2-9E27-4EC9-A970-B0D09B86F83B}"/>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79742681-C772-4CC7-A714-F4A94D8326C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85F7F38E-5D8D-40A1-90DC-782B08DE1B41}"/>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98E7ABEB-B64D-494E-AAD2-226E4241D8CF}"/>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5F9EEEB-0D7D-4F4C-B263-7314120F96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E4F780-6750-40C1-8F6C-1A5DC89EBF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576BD10-3C36-40F5-B88C-E062797DF5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181EEB7-43EF-4219-BCAF-A8F0F5F771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9D2FBC6-256E-4C76-98B9-FBA331CE84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19106</xdr:rowOff>
    </xdr:from>
    <xdr:to>
      <xdr:col>116</xdr:col>
      <xdr:colOff>114300</xdr:colOff>
      <xdr:row>62</xdr:row>
      <xdr:rowOff>120706</xdr:rowOff>
    </xdr:to>
    <xdr:sp macro="" textlink="">
      <xdr:nvSpPr>
        <xdr:cNvPr id="603" name="楕円 602">
          <a:extLst>
            <a:ext uri="{FF2B5EF4-FFF2-40B4-BE49-F238E27FC236}">
              <a16:creationId xmlns:a16="http://schemas.microsoft.com/office/drawing/2014/main" id="{919F16E7-1103-4097-8817-C2D62DAEE5AF}"/>
            </a:ext>
          </a:extLst>
        </xdr:cNvPr>
        <xdr:cNvSpPr/>
      </xdr:nvSpPr>
      <xdr:spPr>
        <a:xfrm>
          <a:off x="22110700" y="106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41983</xdr:rowOff>
    </xdr:from>
    <xdr:ext cx="469744" cy="259045"/>
    <xdr:sp macro="" textlink="">
      <xdr:nvSpPr>
        <xdr:cNvPr id="604" name="【学校施設】&#10;一人当たり面積該当値テキスト">
          <a:extLst>
            <a:ext uri="{FF2B5EF4-FFF2-40B4-BE49-F238E27FC236}">
              <a16:creationId xmlns:a16="http://schemas.microsoft.com/office/drawing/2014/main" id="{2146CEB0-9162-492E-8AE8-5BC149F774D0}"/>
            </a:ext>
          </a:extLst>
        </xdr:cNvPr>
        <xdr:cNvSpPr txBox="1"/>
      </xdr:nvSpPr>
      <xdr:spPr>
        <a:xfrm>
          <a:off x="22199600" y="1050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27015</xdr:rowOff>
    </xdr:from>
    <xdr:to>
      <xdr:col>112</xdr:col>
      <xdr:colOff>38100</xdr:colOff>
      <xdr:row>62</xdr:row>
      <xdr:rowOff>128615</xdr:rowOff>
    </xdr:to>
    <xdr:sp macro="" textlink="">
      <xdr:nvSpPr>
        <xdr:cNvPr id="605" name="楕円 604">
          <a:extLst>
            <a:ext uri="{FF2B5EF4-FFF2-40B4-BE49-F238E27FC236}">
              <a16:creationId xmlns:a16="http://schemas.microsoft.com/office/drawing/2014/main" id="{A7DBFCF8-D271-487B-98AD-99560DFADE0E}"/>
            </a:ext>
          </a:extLst>
        </xdr:cNvPr>
        <xdr:cNvSpPr/>
      </xdr:nvSpPr>
      <xdr:spPr>
        <a:xfrm>
          <a:off x="21272500" y="10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69906</xdr:rowOff>
    </xdr:from>
    <xdr:to>
      <xdr:col>116</xdr:col>
      <xdr:colOff>63500</xdr:colOff>
      <xdr:row>62</xdr:row>
      <xdr:rowOff>77815</xdr:rowOff>
    </xdr:to>
    <xdr:cxnSp macro="">
      <xdr:nvCxnSpPr>
        <xdr:cNvPr id="606" name="直線コネクタ 605">
          <a:extLst>
            <a:ext uri="{FF2B5EF4-FFF2-40B4-BE49-F238E27FC236}">
              <a16:creationId xmlns:a16="http://schemas.microsoft.com/office/drawing/2014/main" id="{1AAE41B8-35D5-4856-A011-3331E40D99C1}"/>
            </a:ext>
          </a:extLst>
        </xdr:cNvPr>
        <xdr:cNvCxnSpPr/>
      </xdr:nvCxnSpPr>
      <xdr:spPr>
        <a:xfrm flipV="1">
          <a:off x="21323300" y="10699806"/>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35016</xdr:rowOff>
    </xdr:from>
    <xdr:to>
      <xdr:col>107</xdr:col>
      <xdr:colOff>101600</xdr:colOff>
      <xdr:row>62</xdr:row>
      <xdr:rowOff>136616</xdr:rowOff>
    </xdr:to>
    <xdr:sp macro="" textlink="">
      <xdr:nvSpPr>
        <xdr:cNvPr id="607" name="楕円 606">
          <a:extLst>
            <a:ext uri="{FF2B5EF4-FFF2-40B4-BE49-F238E27FC236}">
              <a16:creationId xmlns:a16="http://schemas.microsoft.com/office/drawing/2014/main" id="{1757C6FE-2645-48A5-804F-40653E68328D}"/>
            </a:ext>
          </a:extLst>
        </xdr:cNvPr>
        <xdr:cNvSpPr/>
      </xdr:nvSpPr>
      <xdr:spPr>
        <a:xfrm>
          <a:off x="203835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77815</xdr:rowOff>
    </xdr:from>
    <xdr:to>
      <xdr:col>111</xdr:col>
      <xdr:colOff>177800</xdr:colOff>
      <xdr:row>62</xdr:row>
      <xdr:rowOff>85816</xdr:rowOff>
    </xdr:to>
    <xdr:cxnSp macro="">
      <xdr:nvCxnSpPr>
        <xdr:cNvPr id="608" name="直線コネクタ 607">
          <a:extLst>
            <a:ext uri="{FF2B5EF4-FFF2-40B4-BE49-F238E27FC236}">
              <a16:creationId xmlns:a16="http://schemas.microsoft.com/office/drawing/2014/main" id="{011779EF-C410-4A1B-A5B8-1530C69F4605}"/>
            </a:ext>
          </a:extLst>
        </xdr:cNvPr>
        <xdr:cNvCxnSpPr/>
      </xdr:nvCxnSpPr>
      <xdr:spPr>
        <a:xfrm flipV="1">
          <a:off x="20434300" y="1070771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45258</xdr:rowOff>
    </xdr:from>
    <xdr:to>
      <xdr:col>102</xdr:col>
      <xdr:colOff>165100</xdr:colOff>
      <xdr:row>62</xdr:row>
      <xdr:rowOff>146858</xdr:rowOff>
    </xdr:to>
    <xdr:sp macro="" textlink="">
      <xdr:nvSpPr>
        <xdr:cNvPr id="609" name="楕円 608">
          <a:extLst>
            <a:ext uri="{FF2B5EF4-FFF2-40B4-BE49-F238E27FC236}">
              <a16:creationId xmlns:a16="http://schemas.microsoft.com/office/drawing/2014/main" id="{FEFD6575-5E98-49D4-90C1-4E0A55B64B4B}"/>
            </a:ext>
          </a:extLst>
        </xdr:cNvPr>
        <xdr:cNvSpPr/>
      </xdr:nvSpPr>
      <xdr:spPr>
        <a:xfrm>
          <a:off x="19494500" y="106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85816</xdr:rowOff>
    </xdr:from>
    <xdr:to>
      <xdr:col>107</xdr:col>
      <xdr:colOff>50800</xdr:colOff>
      <xdr:row>62</xdr:row>
      <xdr:rowOff>96058</xdr:rowOff>
    </xdr:to>
    <xdr:cxnSp macro="">
      <xdr:nvCxnSpPr>
        <xdr:cNvPr id="610" name="直線コネクタ 609">
          <a:extLst>
            <a:ext uri="{FF2B5EF4-FFF2-40B4-BE49-F238E27FC236}">
              <a16:creationId xmlns:a16="http://schemas.microsoft.com/office/drawing/2014/main" id="{074EAF8E-F8EE-4696-8768-E72A515D4071}"/>
            </a:ext>
          </a:extLst>
        </xdr:cNvPr>
        <xdr:cNvCxnSpPr/>
      </xdr:nvCxnSpPr>
      <xdr:spPr>
        <a:xfrm flipV="1">
          <a:off x="19545300" y="10715716"/>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54950</xdr:rowOff>
    </xdr:from>
    <xdr:to>
      <xdr:col>98</xdr:col>
      <xdr:colOff>38100</xdr:colOff>
      <xdr:row>62</xdr:row>
      <xdr:rowOff>156550</xdr:rowOff>
    </xdr:to>
    <xdr:sp macro="" textlink="">
      <xdr:nvSpPr>
        <xdr:cNvPr id="611" name="楕円 610">
          <a:extLst>
            <a:ext uri="{FF2B5EF4-FFF2-40B4-BE49-F238E27FC236}">
              <a16:creationId xmlns:a16="http://schemas.microsoft.com/office/drawing/2014/main" id="{CFFFD9BA-26CA-4E13-AFF2-58E7D470D445}"/>
            </a:ext>
          </a:extLst>
        </xdr:cNvPr>
        <xdr:cNvSpPr/>
      </xdr:nvSpPr>
      <xdr:spPr>
        <a:xfrm>
          <a:off x="18605500" y="106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96058</xdr:rowOff>
    </xdr:from>
    <xdr:to>
      <xdr:col>102</xdr:col>
      <xdr:colOff>114300</xdr:colOff>
      <xdr:row>62</xdr:row>
      <xdr:rowOff>105750</xdr:rowOff>
    </xdr:to>
    <xdr:cxnSp macro="">
      <xdr:nvCxnSpPr>
        <xdr:cNvPr id="612" name="直線コネクタ 611">
          <a:extLst>
            <a:ext uri="{FF2B5EF4-FFF2-40B4-BE49-F238E27FC236}">
              <a16:creationId xmlns:a16="http://schemas.microsoft.com/office/drawing/2014/main" id="{93049BA0-64DB-4F09-AB83-502F5438D1DD}"/>
            </a:ext>
          </a:extLst>
        </xdr:cNvPr>
        <xdr:cNvCxnSpPr/>
      </xdr:nvCxnSpPr>
      <xdr:spPr>
        <a:xfrm flipV="1">
          <a:off x="18656300" y="10725958"/>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822FF3E4-B2FB-4A78-9472-ED17656A8D55}"/>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79839A1D-5CF9-431C-8821-514A1311B099}"/>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058CE981-4B56-43ED-9230-B5D4344D35FF}"/>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98E87900-AAF2-44D7-805E-A5FCA1CDBB36}"/>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145142</xdr:rowOff>
    </xdr:from>
    <xdr:ext cx="469744" cy="259045"/>
    <xdr:sp macro="" textlink="">
      <xdr:nvSpPr>
        <xdr:cNvPr id="617" name="n_1mainValue【学校施設】&#10;一人当たり面積">
          <a:extLst>
            <a:ext uri="{FF2B5EF4-FFF2-40B4-BE49-F238E27FC236}">
              <a16:creationId xmlns:a16="http://schemas.microsoft.com/office/drawing/2014/main" id="{90003F49-BB01-4306-A44F-4BC3CA747211}"/>
            </a:ext>
          </a:extLst>
        </xdr:cNvPr>
        <xdr:cNvSpPr txBox="1"/>
      </xdr:nvSpPr>
      <xdr:spPr>
        <a:xfrm>
          <a:off x="21075727" y="1043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153143</xdr:rowOff>
    </xdr:from>
    <xdr:ext cx="469744" cy="259045"/>
    <xdr:sp macro="" textlink="">
      <xdr:nvSpPr>
        <xdr:cNvPr id="618" name="n_2mainValue【学校施設】&#10;一人当たり面積">
          <a:extLst>
            <a:ext uri="{FF2B5EF4-FFF2-40B4-BE49-F238E27FC236}">
              <a16:creationId xmlns:a16="http://schemas.microsoft.com/office/drawing/2014/main" id="{D280F3B6-3040-4263-AB3E-3121050A7A0B}"/>
            </a:ext>
          </a:extLst>
        </xdr:cNvPr>
        <xdr:cNvSpPr txBox="1"/>
      </xdr:nvSpPr>
      <xdr:spPr>
        <a:xfrm>
          <a:off x="20199427" y="1044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163385</xdr:rowOff>
    </xdr:from>
    <xdr:ext cx="469744" cy="259045"/>
    <xdr:sp macro="" textlink="">
      <xdr:nvSpPr>
        <xdr:cNvPr id="619" name="n_3mainValue【学校施設】&#10;一人当たり面積">
          <a:extLst>
            <a:ext uri="{FF2B5EF4-FFF2-40B4-BE49-F238E27FC236}">
              <a16:creationId xmlns:a16="http://schemas.microsoft.com/office/drawing/2014/main" id="{46B2D483-7E85-45CD-9EF5-F8409FA8E839}"/>
            </a:ext>
          </a:extLst>
        </xdr:cNvPr>
        <xdr:cNvSpPr txBox="1"/>
      </xdr:nvSpPr>
      <xdr:spPr>
        <a:xfrm>
          <a:off x="19310427" y="1045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1627</xdr:rowOff>
    </xdr:from>
    <xdr:ext cx="469744" cy="259045"/>
    <xdr:sp macro="" textlink="">
      <xdr:nvSpPr>
        <xdr:cNvPr id="620" name="n_4mainValue【学校施設】&#10;一人当たり面積">
          <a:extLst>
            <a:ext uri="{FF2B5EF4-FFF2-40B4-BE49-F238E27FC236}">
              <a16:creationId xmlns:a16="http://schemas.microsoft.com/office/drawing/2014/main" id="{6B8778CC-DD28-48DD-AA3B-9CA0B1D45103}"/>
            </a:ext>
          </a:extLst>
        </xdr:cNvPr>
        <xdr:cNvSpPr txBox="1"/>
      </xdr:nvSpPr>
      <xdr:spPr>
        <a:xfrm>
          <a:off x="18421427" y="10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87454B3-67C2-43CB-960D-F630E74BF9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C6B1DC1-3116-45CB-8700-CEB6B6CFCD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F33031D-782F-4A83-869C-15CF5D7CD1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E63D355-98E9-4795-98FE-2AE2900C68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33B5C51-A5B7-4E2E-A10E-04C4EF430F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60D39A13-5098-42EF-A263-C138430604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72CB17A9-0029-49A8-B741-CEC0AA6A4B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C34FF5CC-3818-4860-A4F8-49786CB72E8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8DBC0B56-A2B2-4E2B-8BEB-A566997A5A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54F6B6CC-E63E-41D3-BD6A-D161D6E88C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14CC9B4F-E2B0-463D-97F4-E952E5957E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66F3CCA5-35B5-46CA-B2C1-5845751D42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CD6BFEBA-8195-4DE4-BBB8-F13A108E88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3EEE4BDC-B2B6-4A96-B3C8-6AC3FA8466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54B3B17E-F864-4FA3-BFB3-5ADEAA9F84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DF2986B8-3E40-41B3-9C39-CEA0CD18B2D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85EEA172-7570-44EB-B7E6-D1EB7A61FC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4CE9277D-E519-47BD-9A62-066D58A94B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AAB2C87F-42A6-4D66-9E6C-AA9569D434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F6550878-E089-476D-8021-E96C778A0C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98D702B3-1387-4ACE-8BB0-1DE925D82E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E64C2E4-9107-4722-A05A-7E0A9426EC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BF7C5063-2893-44A6-95B5-D39E22FA4DC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741E1130-5F1F-4BB9-8160-4FF0746DC1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11DE4D97-ED73-41EA-8BF5-1BCE23A44F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15E98C92-19AA-404B-B7FD-67B74721C1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B3DBDF18-96C5-425D-B110-C8DDA3EFC3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5FCAACFE-E7EE-458E-8443-53C906AD09C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91CC00AB-383E-4D35-8B1B-CD6F952312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3B575BD5-696C-4203-9A3A-A77E47776A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C6CEEF01-43BB-4353-8646-69B04EB6729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72F13B3-0152-432E-8ACD-6EC88EF7A64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EAE09498-BF25-4693-9773-3EDFF1300FB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4FEE87D2-70A5-4BED-ADC8-4BD56DB891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12D7642A-2FA5-4334-BB58-688F6BB4942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750FA613-9417-4D68-AADB-F4471A7259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EA46C16B-3668-4028-9A26-64C98795905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CF4E4CE-CDFE-4E9A-856C-DE754BBA16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EA7F0295-3DAA-4578-9747-D23CA49428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A2A1871C-56CE-4A86-8E5C-18DF444BEC4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A77A395E-1831-4FC5-8CF2-7A2DC067287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C4F6908B-C58D-46AD-9DD7-EF8C806B7CE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6CC1C07F-59B3-45FA-A526-A2076E1400B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D7215A12-EA8B-4809-869F-BA542B97FBB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405844A4-942F-442E-99D1-05BB0EBA95BA}"/>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F09FFEA3-67BA-44A2-94D6-791C9BB08B2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D1F46799-F70A-4CA6-B9AB-0AA0315DF401}"/>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91B702AA-7B9D-4C1F-9D3B-43E141494012}"/>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6A2BF5FC-3F73-4975-A461-433C7C825137}"/>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E0B01A6-5701-4C29-92D0-4A516831A18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4818EEC-7407-4A40-B44D-6FBABD7FFA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E586EEF-A543-4B59-B508-70166FE737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9BDFC5E-3EE0-4168-B109-579FCA06B9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CA64A4D-6989-458D-90FE-DD8D8495A7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1E21F33-0E68-4FA7-9B43-31B7E34FCAE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34289</xdr:rowOff>
    </xdr:from>
    <xdr:to>
      <xdr:col>85</xdr:col>
      <xdr:colOff>177800</xdr:colOff>
      <xdr:row>103</xdr:row>
      <xdr:rowOff>135889</xdr:rowOff>
    </xdr:to>
    <xdr:sp macro="" textlink="">
      <xdr:nvSpPr>
        <xdr:cNvPr id="676" name="楕円 675">
          <a:extLst>
            <a:ext uri="{FF2B5EF4-FFF2-40B4-BE49-F238E27FC236}">
              <a16:creationId xmlns:a16="http://schemas.microsoft.com/office/drawing/2014/main" id="{21D83E69-1FF6-4363-ADC8-6F9BD75BDED7}"/>
            </a:ext>
          </a:extLst>
        </xdr:cNvPr>
        <xdr:cNvSpPr/>
      </xdr:nvSpPr>
      <xdr:spPr>
        <a:xfrm>
          <a:off x="16268700"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57166</xdr:rowOff>
    </xdr:from>
    <xdr:ext cx="405111" cy="259045"/>
    <xdr:sp macro="" textlink="">
      <xdr:nvSpPr>
        <xdr:cNvPr id="677" name="【公民館】&#10;有形固定資産減価償却率該当値テキスト">
          <a:extLst>
            <a:ext uri="{FF2B5EF4-FFF2-40B4-BE49-F238E27FC236}">
              <a16:creationId xmlns:a16="http://schemas.microsoft.com/office/drawing/2014/main" id="{A0FAFD16-C7E6-41BA-ACAE-6FC3E0DD84F4}"/>
            </a:ext>
          </a:extLst>
        </xdr:cNvPr>
        <xdr:cNvSpPr txBox="1"/>
      </xdr:nvSpPr>
      <xdr:spPr>
        <a:xfrm>
          <a:off x="16357600"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144780</xdr:rowOff>
    </xdr:from>
    <xdr:to>
      <xdr:col>81</xdr:col>
      <xdr:colOff>101600</xdr:colOff>
      <xdr:row>103</xdr:row>
      <xdr:rowOff>74930</xdr:rowOff>
    </xdr:to>
    <xdr:sp macro="" textlink="">
      <xdr:nvSpPr>
        <xdr:cNvPr id="678" name="楕円 677">
          <a:extLst>
            <a:ext uri="{FF2B5EF4-FFF2-40B4-BE49-F238E27FC236}">
              <a16:creationId xmlns:a16="http://schemas.microsoft.com/office/drawing/2014/main" id="{7674C49A-AFB9-4072-BB10-C03E533D5540}"/>
            </a:ext>
          </a:extLst>
        </xdr:cNvPr>
        <xdr:cNvSpPr/>
      </xdr:nvSpPr>
      <xdr:spPr>
        <a:xfrm>
          <a:off x="15430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24130</xdr:rowOff>
    </xdr:from>
    <xdr:to>
      <xdr:col>85</xdr:col>
      <xdr:colOff>127000</xdr:colOff>
      <xdr:row>103</xdr:row>
      <xdr:rowOff>85089</xdr:rowOff>
    </xdr:to>
    <xdr:cxnSp macro="">
      <xdr:nvCxnSpPr>
        <xdr:cNvPr id="679" name="直線コネクタ 678">
          <a:extLst>
            <a:ext uri="{FF2B5EF4-FFF2-40B4-BE49-F238E27FC236}">
              <a16:creationId xmlns:a16="http://schemas.microsoft.com/office/drawing/2014/main" id="{9DD0B62C-717E-45EF-9879-4B74D9F4D41F}"/>
            </a:ext>
          </a:extLst>
        </xdr:cNvPr>
        <xdr:cNvCxnSpPr/>
      </xdr:nvCxnSpPr>
      <xdr:spPr>
        <a:xfrm>
          <a:off x="15481300" y="17683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83820</xdr:rowOff>
    </xdr:from>
    <xdr:to>
      <xdr:col>76</xdr:col>
      <xdr:colOff>165100</xdr:colOff>
      <xdr:row>103</xdr:row>
      <xdr:rowOff>13970</xdr:rowOff>
    </xdr:to>
    <xdr:sp macro="" textlink="">
      <xdr:nvSpPr>
        <xdr:cNvPr id="680" name="楕円 679">
          <a:extLst>
            <a:ext uri="{FF2B5EF4-FFF2-40B4-BE49-F238E27FC236}">
              <a16:creationId xmlns:a16="http://schemas.microsoft.com/office/drawing/2014/main" id="{FBA86DD9-446E-4F7C-A01C-677856236E29}"/>
            </a:ext>
          </a:extLst>
        </xdr:cNvPr>
        <xdr:cNvSpPr/>
      </xdr:nvSpPr>
      <xdr:spPr>
        <a:xfrm>
          <a:off x="14541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134620</xdr:rowOff>
    </xdr:from>
    <xdr:to>
      <xdr:col>81</xdr:col>
      <xdr:colOff>50800</xdr:colOff>
      <xdr:row>103</xdr:row>
      <xdr:rowOff>24130</xdr:rowOff>
    </xdr:to>
    <xdr:cxnSp macro="">
      <xdr:nvCxnSpPr>
        <xdr:cNvPr id="681" name="直線コネクタ 680">
          <a:extLst>
            <a:ext uri="{FF2B5EF4-FFF2-40B4-BE49-F238E27FC236}">
              <a16:creationId xmlns:a16="http://schemas.microsoft.com/office/drawing/2014/main" id="{D389E9EF-D969-4A9F-B2BF-69F50BAE9BA3}"/>
            </a:ext>
          </a:extLst>
        </xdr:cNvPr>
        <xdr:cNvCxnSpPr/>
      </xdr:nvCxnSpPr>
      <xdr:spPr>
        <a:xfrm>
          <a:off x="14592300" y="1762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25400</xdr:rowOff>
    </xdr:from>
    <xdr:to>
      <xdr:col>72</xdr:col>
      <xdr:colOff>38100</xdr:colOff>
      <xdr:row>102</xdr:row>
      <xdr:rowOff>127000</xdr:rowOff>
    </xdr:to>
    <xdr:sp macro="" textlink="">
      <xdr:nvSpPr>
        <xdr:cNvPr id="682" name="楕円 681">
          <a:extLst>
            <a:ext uri="{FF2B5EF4-FFF2-40B4-BE49-F238E27FC236}">
              <a16:creationId xmlns:a16="http://schemas.microsoft.com/office/drawing/2014/main" id="{59DE6CF9-6272-4C39-918B-79EEEA045A6C}"/>
            </a:ext>
          </a:extLst>
        </xdr:cNvPr>
        <xdr:cNvSpPr/>
      </xdr:nvSpPr>
      <xdr:spPr>
        <a:xfrm>
          <a:off x="1365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76200</xdr:rowOff>
    </xdr:from>
    <xdr:to>
      <xdr:col>76</xdr:col>
      <xdr:colOff>114300</xdr:colOff>
      <xdr:row>102</xdr:row>
      <xdr:rowOff>134620</xdr:rowOff>
    </xdr:to>
    <xdr:cxnSp macro="">
      <xdr:nvCxnSpPr>
        <xdr:cNvPr id="683" name="直線コネクタ 682">
          <a:extLst>
            <a:ext uri="{FF2B5EF4-FFF2-40B4-BE49-F238E27FC236}">
              <a16:creationId xmlns:a16="http://schemas.microsoft.com/office/drawing/2014/main" id="{5669C08C-6C0A-4E34-B553-2EB289116519}"/>
            </a:ext>
          </a:extLst>
        </xdr:cNvPr>
        <xdr:cNvCxnSpPr/>
      </xdr:nvCxnSpPr>
      <xdr:spPr>
        <a:xfrm>
          <a:off x="13703300" y="175641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135889</xdr:rowOff>
    </xdr:from>
    <xdr:to>
      <xdr:col>67</xdr:col>
      <xdr:colOff>101600</xdr:colOff>
      <xdr:row>102</xdr:row>
      <xdr:rowOff>66039</xdr:rowOff>
    </xdr:to>
    <xdr:sp macro="" textlink="">
      <xdr:nvSpPr>
        <xdr:cNvPr id="684" name="楕円 683">
          <a:extLst>
            <a:ext uri="{FF2B5EF4-FFF2-40B4-BE49-F238E27FC236}">
              <a16:creationId xmlns:a16="http://schemas.microsoft.com/office/drawing/2014/main" id="{DC527B8E-17C8-41F6-92A8-A7A18A3AD44C}"/>
            </a:ext>
          </a:extLst>
        </xdr:cNvPr>
        <xdr:cNvSpPr/>
      </xdr:nvSpPr>
      <xdr:spPr>
        <a:xfrm>
          <a:off x="12763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15239</xdr:rowOff>
    </xdr:from>
    <xdr:to>
      <xdr:col>71</xdr:col>
      <xdr:colOff>177800</xdr:colOff>
      <xdr:row>102</xdr:row>
      <xdr:rowOff>76200</xdr:rowOff>
    </xdr:to>
    <xdr:cxnSp macro="">
      <xdr:nvCxnSpPr>
        <xdr:cNvPr id="685" name="直線コネクタ 684">
          <a:extLst>
            <a:ext uri="{FF2B5EF4-FFF2-40B4-BE49-F238E27FC236}">
              <a16:creationId xmlns:a16="http://schemas.microsoft.com/office/drawing/2014/main" id="{8112FCB5-10C3-4F67-ADAE-E4047E8620C6}"/>
            </a:ext>
          </a:extLst>
        </xdr:cNvPr>
        <xdr:cNvCxnSpPr/>
      </xdr:nvCxnSpPr>
      <xdr:spPr>
        <a:xfrm>
          <a:off x="12814300" y="17503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1D597552-B0C2-439E-9A60-3A3977E0754E}"/>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CC1A3A39-3BFE-4A94-8BE9-6F244A7732B4}"/>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65FEE13E-7C08-47FB-A886-F3181325C27E}"/>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13DEDBB5-60AA-408B-BFED-7F6DE2ADA643}"/>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91457</xdr:rowOff>
    </xdr:from>
    <xdr:ext cx="405111" cy="259045"/>
    <xdr:sp macro="" textlink="">
      <xdr:nvSpPr>
        <xdr:cNvPr id="690" name="n_1mainValue【公民館】&#10;有形固定資産減価償却率">
          <a:extLst>
            <a:ext uri="{FF2B5EF4-FFF2-40B4-BE49-F238E27FC236}">
              <a16:creationId xmlns:a16="http://schemas.microsoft.com/office/drawing/2014/main" id="{E8CEBCB4-1ABF-48D8-A75A-82EF644B8192}"/>
            </a:ext>
          </a:extLst>
        </xdr:cNvPr>
        <xdr:cNvSpPr txBox="1"/>
      </xdr:nvSpPr>
      <xdr:spPr>
        <a:xfrm>
          <a:off x="152660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30497</xdr:rowOff>
    </xdr:from>
    <xdr:ext cx="405111" cy="259045"/>
    <xdr:sp macro="" textlink="">
      <xdr:nvSpPr>
        <xdr:cNvPr id="691" name="n_2mainValue【公民館】&#10;有形固定資産減価償却率">
          <a:extLst>
            <a:ext uri="{FF2B5EF4-FFF2-40B4-BE49-F238E27FC236}">
              <a16:creationId xmlns:a16="http://schemas.microsoft.com/office/drawing/2014/main" id="{95F41F31-0DC4-4D69-8AD4-9A073FE68A3D}"/>
            </a:ext>
          </a:extLst>
        </xdr:cNvPr>
        <xdr:cNvSpPr txBox="1"/>
      </xdr:nvSpPr>
      <xdr:spPr>
        <a:xfrm>
          <a:off x="14389744"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143527</xdr:rowOff>
    </xdr:from>
    <xdr:ext cx="405111" cy="259045"/>
    <xdr:sp macro="" textlink="">
      <xdr:nvSpPr>
        <xdr:cNvPr id="692" name="n_3mainValue【公民館】&#10;有形固定資産減価償却率">
          <a:extLst>
            <a:ext uri="{FF2B5EF4-FFF2-40B4-BE49-F238E27FC236}">
              <a16:creationId xmlns:a16="http://schemas.microsoft.com/office/drawing/2014/main" id="{DD867E93-F803-419D-8480-E755207D304A}"/>
            </a:ext>
          </a:extLst>
        </xdr:cNvPr>
        <xdr:cNvSpPr txBox="1"/>
      </xdr:nvSpPr>
      <xdr:spPr>
        <a:xfrm>
          <a:off x="13500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82566</xdr:rowOff>
    </xdr:from>
    <xdr:ext cx="405111" cy="259045"/>
    <xdr:sp macro="" textlink="">
      <xdr:nvSpPr>
        <xdr:cNvPr id="693" name="n_4mainValue【公民館】&#10;有形固定資産減価償却率">
          <a:extLst>
            <a:ext uri="{FF2B5EF4-FFF2-40B4-BE49-F238E27FC236}">
              <a16:creationId xmlns:a16="http://schemas.microsoft.com/office/drawing/2014/main" id="{0042A02C-47EB-457D-B242-88C0014A98B7}"/>
            </a:ext>
          </a:extLst>
        </xdr:cNvPr>
        <xdr:cNvSpPr txBox="1"/>
      </xdr:nvSpPr>
      <xdr:spPr>
        <a:xfrm>
          <a:off x="12611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D2E1BFAF-EEDF-4A84-8BE8-35294E57C0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AA25232D-F66A-49E0-9A58-3E79F3B873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6B68235D-D576-400D-9664-A87EB240B4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16919626-0F5A-4F9F-8507-EEECF86C9A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4EAB4CB1-BC2C-425B-8365-1D9669D464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9E37F2E-F2C6-4E6C-9B7D-77D6BB4F42E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F3A36DDD-4FD5-46A6-ABF3-9887EF6CF3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AADFA02B-24FF-4725-B121-F988F6AEE9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8B81D462-032A-4FB3-BBFF-5F2B70F29E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1F6E1CC7-EA6D-466E-BE0B-0C6A618AFA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69C2D1CB-0DA1-482E-9ED9-605707D26B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77575BE-A700-49FE-AFC5-2AC7B2551C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92DD8942-E7E6-4E44-AFB5-E6D1FB9F3D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3588E40-5987-489F-BDA4-8A6A32D3A6F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B2BECE20-63DC-46B0-81B2-DFEE3A233E5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8CF5D936-FC45-4B3D-BF10-B195898D77C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8050B455-266A-4C16-8348-AD8F596EB37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677B1D4-C426-442B-A8BD-DCD8A505887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CBD3F978-6676-40D3-9389-DC04BA2179B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A1705563-87AA-43C5-A059-DF823755B14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9784CE60-00BE-4413-9EC0-53DD3C7973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1B9677D3-C417-4F8A-BE3F-89B12A3E5B7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969C51F5-8A2B-4500-8C0E-E5C12F35C74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48CD55F1-53EB-4CF2-8264-CC66A1549C5F}"/>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889E2BE4-6DCA-4550-AFCB-C79AFB803FE3}"/>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FDB461F0-8391-4BE2-B482-D2C2C0FB1EAF}"/>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329A6F6E-2889-4725-A3EB-5EA74DB6C93D}"/>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62C7297F-2513-46E4-891B-6E7CE9EC707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FCF5F272-F45F-49BF-92E9-5A9A2028F6C6}"/>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95CD284E-DC27-4BA5-9A86-C992E849EE16}"/>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70D3ED5-EE95-474B-A246-3282761BEA8A}"/>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A4E1C501-61E8-4F1F-9851-3E5D9832241F}"/>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7362C287-F459-4CEB-9A53-E05135641A13}"/>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4824F2D9-1776-41DB-974C-4CCF2364596B}"/>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7BF24E3F-0467-4C84-9E13-95D7589A1C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0634B37-E0EA-4E8E-A0CB-64570836A3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B5B5DAC-C751-44D9-9392-FEE09841DF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56F6655-743B-4B70-803C-720D667AC6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9EB531C-4AAE-41D4-ACC3-33533F1C51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33706</xdr:rowOff>
    </xdr:from>
    <xdr:to>
      <xdr:col>116</xdr:col>
      <xdr:colOff>114300</xdr:colOff>
      <xdr:row>108</xdr:row>
      <xdr:rowOff>135306</xdr:rowOff>
    </xdr:to>
    <xdr:sp macro="" textlink="">
      <xdr:nvSpPr>
        <xdr:cNvPr id="733" name="楕円 732">
          <a:extLst>
            <a:ext uri="{FF2B5EF4-FFF2-40B4-BE49-F238E27FC236}">
              <a16:creationId xmlns:a16="http://schemas.microsoft.com/office/drawing/2014/main" id="{5789ED45-CBE0-416F-AA5A-E2FA69A4B167}"/>
            </a:ext>
          </a:extLst>
        </xdr:cNvPr>
        <xdr:cNvSpPr/>
      </xdr:nvSpPr>
      <xdr:spPr>
        <a:xfrm>
          <a:off x="22110700" y="185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74B7A806-25D5-4F77-8E4C-BA8E7C2A98BC}"/>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35688</xdr:rowOff>
    </xdr:from>
    <xdr:to>
      <xdr:col>112</xdr:col>
      <xdr:colOff>38100</xdr:colOff>
      <xdr:row>108</xdr:row>
      <xdr:rowOff>137288</xdr:rowOff>
    </xdr:to>
    <xdr:sp macro="" textlink="">
      <xdr:nvSpPr>
        <xdr:cNvPr id="735" name="楕円 734">
          <a:extLst>
            <a:ext uri="{FF2B5EF4-FFF2-40B4-BE49-F238E27FC236}">
              <a16:creationId xmlns:a16="http://schemas.microsoft.com/office/drawing/2014/main" id="{D3E30B5E-F5B6-4F8D-8E41-2A93FBADD070}"/>
            </a:ext>
          </a:extLst>
        </xdr:cNvPr>
        <xdr:cNvSpPr/>
      </xdr:nvSpPr>
      <xdr:spPr>
        <a:xfrm>
          <a:off x="21272500" y="18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84506</xdr:rowOff>
    </xdr:from>
    <xdr:to>
      <xdr:col>116</xdr:col>
      <xdr:colOff>63500</xdr:colOff>
      <xdr:row>108</xdr:row>
      <xdr:rowOff>86488</xdr:rowOff>
    </xdr:to>
    <xdr:cxnSp macro="">
      <xdr:nvCxnSpPr>
        <xdr:cNvPr id="736" name="直線コネクタ 735">
          <a:extLst>
            <a:ext uri="{FF2B5EF4-FFF2-40B4-BE49-F238E27FC236}">
              <a16:creationId xmlns:a16="http://schemas.microsoft.com/office/drawing/2014/main" id="{0B0316C3-DBA7-465C-BE7C-FD36CDBFFBFE}"/>
            </a:ext>
          </a:extLst>
        </xdr:cNvPr>
        <xdr:cNvCxnSpPr/>
      </xdr:nvCxnSpPr>
      <xdr:spPr>
        <a:xfrm flipV="1">
          <a:off x="21323300" y="18601106"/>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37667</xdr:rowOff>
    </xdr:from>
    <xdr:to>
      <xdr:col>107</xdr:col>
      <xdr:colOff>101600</xdr:colOff>
      <xdr:row>108</xdr:row>
      <xdr:rowOff>139267</xdr:rowOff>
    </xdr:to>
    <xdr:sp macro="" textlink="">
      <xdr:nvSpPr>
        <xdr:cNvPr id="737" name="楕円 736">
          <a:extLst>
            <a:ext uri="{FF2B5EF4-FFF2-40B4-BE49-F238E27FC236}">
              <a16:creationId xmlns:a16="http://schemas.microsoft.com/office/drawing/2014/main" id="{95D8BBC7-1989-477F-87F8-A414BA5CC974}"/>
            </a:ext>
          </a:extLst>
        </xdr:cNvPr>
        <xdr:cNvSpPr/>
      </xdr:nvSpPr>
      <xdr:spPr>
        <a:xfrm>
          <a:off x="20383500" y="185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86488</xdr:rowOff>
    </xdr:from>
    <xdr:to>
      <xdr:col>111</xdr:col>
      <xdr:colOff>177800</xdr:colOff>
      <xdr:row>108</xdr:row>
      <xdr:rowOff>88467</xdr:rowOff>
    </xdr:to>
    <xdr:cxnSp macro="">
      <xdr:nvCxnSpPr>
        <xdr:cNvPr id="738" name="直線コネクタ 737">
          <a:extLst>
            <a:ext uri="{FF2B5EF4-FFF2-40B4-BE49-F238E27FC236}">
              <a16:creationId xmlns:a16="http://schemas.microsoft.com/office/drawing/2014/main" id="{73A6767B-ACF0-4E24-8C50-1BB882218E40}"/>
            </a:ext>
          </a:extLst>
        </xdr:cNvPr>
        <xdr:cNvCxnSpPr/>
      </xdr:nvCxnSpPr>
      <xdr:spPr>
        <a:xfrm flipV="1">
          <a:off x="20434300" y="18603088"/>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40260</xdr:rowOff>
    </xdr:from>
    <xdr:to>
      <xdr:col>102</xdr:col>
      <xdr:colOff>165100</xdr:colOff>
      <xdr:row>108</xdr:row>
      <xdr:rowOff>141860</xdr:rowOff>
    </xdr:to>
    <xdr:sp macro="" textlink="">
      <xdr:nvSpPr>
        <xdr:cNvPr id="739" name="楕円 738">
          <a:extLst>
            <a:ext uri="{FF2B5EF4-FFF2-40B4-BE49-F238E27FC236}">
              <a16:creationId xmlns:a16="http://schemas.microsoft.com/office/drawing/2014/main" id="{B5FD1B94-B9AE-4C65-A866-47B241A55F13}"/>
            </a:ext>
          </a:extLst>
        </xdr:cNvPr>
        <xdr:cNvSpPr/>
      </xdr:nvSpPr>
      <xdr:spPr>
        <a:xfrm>
          <a:off x="19494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88467</xdr:rowOff>
    </xdr:from>
    <xdr:to>
      <xdr:col>107</xdr:col>
      <xdr:colOff>50800</xdr:colOff>
      <xdr:row>108</xdr:row>
      <xdr:rowOff>91060</xdr:rowOff>
    </xdr:to>
    <xdr:cxnSp macro="">
      <xdr:nvCxnSpPr>
        <xdr:cNvPr id="740" name="直線コネクタ 739">
          <a:extLst>
            <a:ext uri="{FF2B5EF4-FFF2-40B4-BE49-F238E27FC236}">
              <a16:creationId xmlns:a16="http://schemas.microsoft.com/office/drawing/2014/main" id="{E5986E7B-BB4A-444B-9B21-E986B82EE1E1}"/>
            </a:ext>
          </a:extLst>
        </xdr:cNvPr>
        <xdr:cNvCxnSpPr/>
      </xdr:nvCxnSpPr>
      <xdr:spPr>
        <a:xfrm flipV="1">
          <a:off x="19545300" y="18605067"/>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42621</xdr:rowOff>
    </xdr:from>
    <xdr:to>
      <xdr:col>98</xdr:col>
      <xdr:colOff>38100</xdr:colOff>
      <xdr:row>108</xdr:row>
      <xdr:rowOff>144221</xdr:rowOff>
    </xdr:to>
    <xdr:sp macro="" textlink="">
      <xdr:nvSpPr>
        <xdr:cNvPr id="741" name="楕円 740">
          <a:extLst>
            <a:ext uri="{FF2B5EF4-FFF2-40B4-BE49-F238E27FC236}">
              <a16:creationId xmlns:a16="http://schemas.microsoft.com/office/drawing/2014/main" id="{E89E165F-1414-4B98-9BEA-2C82FA3385C5}"/>
            </a:ext>
          </a:extLst>
        </xdr:cNvPr>
        <xdr:cNvSpPr/>
      </xdr:nvSpPr>
      <xdr:spPr>
        <a:xfrm>
          <a:off x="18605500" y="185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91060</xdr:rowOff>
    </xdr:from>
    <xdr:to>
      <xdr:col>102</xdr:col>
      <xdr:colOff>114300</xdr:colOff>
      <xdr:row>108</xdr:row>
      <xdr:rowOff>93421</xdr:rowOff>
    </xdr:to>
    <xdr:cxnSp macro="">
      <xdr:nvCxnSpPr>
        <xdr:cNvPr id="742" name="直線コネクタ 741">
          <a:extLst>
            <a:ext uri="{FF2B5EF4-FFF2-40B4-BE49-F238E27FC236}">
              <a16:creationId xmlns:a16="http://schemas.microsoft.com/office/drawing/2014/main" id="{58455239-F663-4A28-8359-D54F2F16E62E}"/>
            </a:ext>
          </a:extLst>
        </xdr:cNvPr>
        <xdr:cNvCxnSpPr/>
      </xdr:nvCxnSpPr>
      <xdr:spPr>
        <a:xfrm flipV="1">
          <a:off x="18656300" y="18607660"/>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DDF2DA0F-22DC-4670-93C8-95A8B1960A0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662A984F-A5D8-4717-A774-002A28CD4C9D}"/>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A5DEB1E7-F7EE-4B9D-AD0C-7E08F3B44758}"/>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8B4746A4-E84D-4208-92B8-89B6A4E8F30B}"/>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128415</xdr:rowOff>
    </xdr:from>
    <xdr:ext cx="469744" cy="259045"/>
    <xdr:sp macro="" textlink="">
      <xdr:nvSpPr>
        <xdr:cNvPr id="747" name="n_1mainValue【公民館】&#10;一人当たり面積">
          <a:extLst>
            <a:ext uri="{FF2B5EF4-FFF2-40B4-BE49-F238E27FC236}">
              <a16:creationId xmlns:a16="http://schemas.microsoft.com/office/drawing/2014/main" id="{E6752DC1-934B-4329-B9B5-697ACE000351}"/>
            </a:ext>
          </a:extLst>
        </xdr:cNvPr>
        <xdr:cNvSpPr txBox="1"/>
      </xdr:nvSpPr>
      <xdr:spPr>
        <a:xfrm>
          <a:off x="21075727" y="186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130394</xdr:rowOff>
    </xdr:from>
    <xdr:ext cx="469744" cy="259045"/>
    <xdr:sp macro="" textlink="">
      <xdr:nvSpPr>
        <xdr:cNvPr id="748" name="n_2mainValue【公民館】&#10;一人当たり面積">
          <a:extLst>
            <a:ext uri="{FF2B5EF4-FFF2-40B4-BE49-F238E27FC236}">
              <a16:creationId xmlns:a16="http://schemas.microsoft.com/office/drawing/2014/main" id="{F575952C-14C7-4BDD-99D6-1E7F01D95848}"/>
            </a:ext>
          </a:extLst>
        </xdr:cNvPr>
        <xdr:cNvSpPr txBox="1"/>
      </xdr:nvSpPr>
      <xdr:spPr>
        <a:xfrm>
          <a:off x="20199427" y="186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132987</xdr:rowOff>
    </xdr:from>
    <xdr:ext cx="469744" cy="259045"/>
    <xdr:sp macro="" textlink="">
      <xdr:nvSpPr>
        <xdr:cNvPr id="749" name="n_3mainValue【公民館】&#10;一人当たり面積">
          <a:extLst>
            <a:ext uri="{FF2B5EF4-FFF2-40B4-BE49-F238E27FC236}">
              <a16:creationId xmlns:a16="http://schemas.microsoft.com/office/drawing/2014/main" id="{E7A0F575-ECAA-477B-98EB-89F5F7566006}"/>
            </a:ext>
          </a:extLst>
        </xdr:cNvPr>
        <xdr:cNvSpPr txBox="1"/>
      </xdr:nvSpPr>
      <xdr:spPr>
        <a:xfrm>
          <a:off x="193104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135348</xdr:rowOff>
    </xdr:from>
    <xdr:ext cx="469744" cy="259045"/>
    <xdr:sp macro="" textlink="">
      <xdr:nvSpPr>
        <xdr:cNvPr id="750" name="n_4mainValue【公民館】&#10;一人当たり面積">
          <a:extLst>
            <a:ext uri="{FF2B5EF4-FFF2-40B4-BE49-F238E27FC236}">
              <a16:creationId xmlns:a16="http://schemas.microsoft.com/office/drawing/2014/main" id="{AF98EF27-A34A-478A-A50D-03197913712E}"/>
            </a:ext>
          </a:extLst>
        </xdr:cNvPr>
        <xdr:cNvSpPr txBox="1"/>
      </xdr:nvSpPr>
      <xdr:spPr>
        <a:xfrm>
          <a:off x="18421427" y="186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2ADC0ECF-16E4-4F4B-806F-365705DB4C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6E46119B-86B4-486D-8706-918E085FB7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2C7BFA3F-4BA9-4A7A-9B80-A1DB2D4B5E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道路・橋梁・隧道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一人あたりの道路延長が類似団体と比較して長いのは、人口が</a:t>
          </a:r>
          <a:r>
            <a:rPr kumimoji="1" lang="en-US" altLang="ja-JP" sz="1300">
              <a:latin typeface="ＭＳ Ｐゴシック" panose="020B0600070205080204" pitchFamily="50" charset="-128"/>
              <a:ea typeface="ＭＳ Ｐゴシック" panose="020B0600070205080204" pitchFamily="50" charset="-128"/>
            </a:rPr>
            <a:t>1,660</a:t>
          </a:r>
          <a:r>
            <a:rPr kumimoji="1" lang="ja-JP" altLang="en-US" sz="1300">
              <a:latin typeface="ＭＳ Ｐゴシック" panose="020B0600070205080204" pitchFamily="50" charset="-128"/>
              <a:ea typeface="ＭＳ Ｐゴシック" panose="020B0600070205080204" pitchFamily="50" charset="-128"/>
            </a:rPr>
            <a:t>人余りに対し面積が</a:t>
          </a:r>
          <a:r>
            <a:rPr kumimoji="1" lang="en-US" altLang="ja-JP" sz="1300">
              <a:latin typeface="ＭＳ Ｐゴシック" panose="020B0600070205080204" pitchFamily="50" charset="-128"/>
              <a:ea typeface="ＭＳ Ｐゴシック" panose="020B0600070205080204" pitchFamily="50" charset="-128"/>
            </a:rPr>
            <a:t>271.66</a:t>
          </a:r>
          <a:r>
            <a:rPr kumimoji="1" lang="ja-JP" altLang="en-US" sz="1300">
              <a:latin typeface="ＭＳ Ｐゴシック" panose="020B0600070205080204" pitchFamily="50" charset="-128"/>
              <a:ea typeface="ＭＳ Ｐゴシック" panose="020B0600070205080204" pitchFamily="50" charset="-128"/>
            </a:rPr>
            <a:t>㎢と広く、小集落が各地に点在していることが要因である。道路等の償却率についても全体の有形固定資産償却率を上回っており、長寿命化対策等の対応が必要である。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年の長野県北部地震による災害復興住宅等の建設などにより、比較的老朽化が進んでいないことから償却率が低くなっている。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学校等施設については、保育所、小学校、中学校が１施設ずつあり、いずれも建設年度が古く、償却率が高くなっている。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公民館についても、平成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年の長野県北部地震後に整備した施設が多いことから老朽化が進んでいないものが多く、償却率は低くなっている。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AE455F-0B4D-486A-A26F-96A1373D7E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A0701B-5D60-405C-8F55-650F19DA3F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7357DE-8F4D-46E8-8514-ADAB7BFCEC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3455E1-78A3-4494-8FFE-1BA069AEA5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F65DC9-CBA3-4C7C-A98B-263D1C026E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9C6BE5-2322-471F-B7C0-E636D90291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E17953-E00F-4210-BA2C-104A5C8AD5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FA3664-A1CE-4EB6-B8A5-94C1D89485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B30159-F6EC-4B51-B42E-9B7A0837D2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CBB583-855A-4403-BB1C-75D4D6235E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20F13E-86D2-40B8-9A4E-F631BBFC78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DB7699-529A-4592-802A-15D4B20A04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77D00D-411A-46CB-8BD7-6E4407465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AB82D6-9064-4830-9D11-20D2C46B20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CA2ECF-0186-4927-BAED-22BF9BEB1A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D7A69B-531A-4B0E-B45E-8443BB3C6F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A5D6FE-6EAC-44A9-8735-B93D83D9E9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53F31C-5166-4ECB-9B0E-E3A0032E00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40B1D0-05FD-4820-9465-B6D8E22BED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7BACA5-CA8A-4E32-AC79-551B9C7509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6157C7-7DAB-4508-9ED5-C3060D4145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3D66B9-A4BF-4359-A54A-245B81C553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D6CE84-1D42-40F3-B4C6-160D4D9AF9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A5E02E-00BE-4777-B6F4-0CB8241191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B0D230-7843-474F-BB22-1E9AF43BA0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2519DF-0817-4451-AC36-EDB62C74C3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86F2F8-1B3A-4F3E-B22E-BE08276E33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965D41-C0FF-49F9-ACD1-D21DB9E892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5AAE4F-008A-40F2-985B-4676A195D4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5723F0-0B3F-46AF-9A9A-737F90CC73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CFA13F-B9D9-4C7E-9B54-D8DE39D71A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68D22F-CA22-4D3E-BED8-A86C2051D4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F61FAD-0C8E-4ABA-9219-36126E2889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75FDD1-35DF-4A06-8F08-2A4DA3DA6D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B94C53-A1FC-4B28-B005-40E546A475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D00411-E550-4B54-B6B2-684F2BB69A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3FB8F4-FA2A-4D35-8A5A-31B30C8CF8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5AD363-52E6-40F7-959D-DFEE0A9429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2FA677-1802-43DE-AB41-3178D7CEFDB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7F7518D-3FFB-4ECD-9978-4353B23376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20E880D-393C-4C42-9082-4720BAE762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AF07A0B-18F5-4C80-8A31-8DD2D14D93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70F5EF9-7248-4155-B592-83D83312EE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DA8B466-644F-423A-A185-1AD82F580E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9910618-3870-46AF-A173-44B92864A5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12AB783-E8D0-4649-BB79-192C80FC85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D5D3A4C-BFA1-4714-92B1-D211E4EDE8E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C7CFFA2-59BA-4AD2-A597-2DA68EFF3F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9971A3E-5296-4784-BB7A-BB2E9B4117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E47D776-9FA1-4982-8A09-A18B557A60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0B6F8D3-B6DE-4EE4-A8B1-A24157D67F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D8F6541-3B79-4C97-922C-321C811F21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39D9FDC-0274-494C-8F68-F064D6840E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543C471-AF0B-47CE-B0D7-F6D142DE1B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6BEA698-09B6-418F-A379-CDE9653A1B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593FD9A-9761-4E82-A500-5F6A1B4CCD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1BD934B-85D4-45AA-9622-E5BE093433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1AC2187-1D44-40D3-B1A4-D850388B07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D306667-B922-49AC-8B13-EA8056BC3B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97A75E7-4696-49FC-8F98-F54A4420527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BACDD1D-52D4-46EC-8E30-A8D562E652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D440834-BE88-4A05-B1D8-74B01B682B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B9258B5-531F-42D7-ADD4-8C08ED9E6B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A325B23-12D6-439C-9D01-C6B7FD7FE4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AE8B37F-F38B-4074-A510-DBDBBFF6F7E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BDAB1C7-CFC6-4FEE-844E-1672BF7456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957B33E-3992-437C-81BD-C2E3FE045F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2E54609-CF26-4D8F-B108-AA3B338AC73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4838E65-89D9-40CC-A8D5-9087D6AC48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3A83F3D-060C-4F14-B88C-A73AF02471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2057592-8BCE-4B0C-9107-43DC7FAFDF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DCCC2FA-23DC-4A10-86B0-BAF2D9A4B3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7F020BD-5AF5-451A-A2E0-D70ECEAAA384}"/>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4A6742A-EA68-424E-86E6-E53330A96AB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C2B6C79-45EF-4511-AC96-EAE3657BD0C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4704DC2-3402-44F3-B892-86638CA639CD}"/>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EAE17C3-88C6-44E0-8A46-DC82F7773863}"/>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E3AEF65-2855-434C-83AF-9C637EC6EC8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198887D7-D42A-4063-8CFD-0F570B7D29F5}"/>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3E9ED1D8-A3BF-4D47-AD12-FAF8086640B2}"/>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9D95020A-7BA8-458A-8A8E-3D305C578A5F}"/>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BDC12632-B3F0-410D-8D08-22960C6C4F26}"/>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FDA3DF2E-CA47-4F5E-96D3-12C4CD0DF71E}"/>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6F2B58D-9D76-4BB7-AFCD-C43241526E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336F34F-D162-4D0D-AFEC-15AEEFF056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FD1AFD0-5CA8-4D52-9FC9-D94C841DF6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1D89522-4343-4894-BEA2-FF3DFEF4C9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B44F00D-1DE1-42BC-8ECA-7D6E506C59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37374</xdr:rowOff>
    </xdr:from>
    <xdr:to>
      <xdr:col>24</xdr:col>
      <xdr:colOff>114300</xdr:colOff>
      <xdr:row>63</xdr:row>
      <xdr:rowOff>138974</xdr:rowOff>
    </xdr:to>
    <xdr:sp macro="" textlink="">
      <xdr:nvSpPr>
        <xdr:cNvPr id="90" name="楕円 89">
          <a:extLst>
            <a:ext uri="{FF2B5EF4-FFF2-40B4-BE49-F238E27FC236}">
              <a16:creationId xmlns:a16="http://schemas.microsoft.com/office/drawing/2014/main" id="{366BEC45-8C79-46C2-9130-AB911E8DA66E}"/>
            </a:ext>
          </a:extLst>
        </xdr:cNvPr>
        <xdr:cNvSpPr/>
      </xdr:nvSpPr>
      <xdr:spPr>
        <a:xfrm>
          <a:off x="4584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15801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68B77A0-19F7-4BDC-8DEA-49CADA620468}"/>
            </a:ext>
          </a:extLst>
        </xdr:cNvPr>
        <xdr:cNvSpPr txBox="1"/>
      </xdr:nvSpPr>
      <xdr:spPr>
        <a:xfrm>
          <a:off x="4673600"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92" name="楕円 91">
          <a:extLst>
            <a:ext uri="{FF2B5EF4-FFF2-40B4-BE49-F238E27FC236}">
              <a16:creationId xmlns:a16="http://schemas.microsoft.com/office/drawing/2014/main" id="{F75BBE5E-E537-4472-8C46-8EDD27B4F2B3}"/>
            </a:ext>
          </a:extLst>
        </xdr:cNvPr>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88174</xdr:rowOff>
    </xdr:to>
    <xdr:cxnSp macro="">
      <xdr:nvCxnSpPr>
        <xdr:cNvPr id="93" name="直線コネクタ 92">
          <a:extLst>
            <a:ext uri="{FF2B5EF4-FFF2-40B4-BE49-F238E27FC236}">
              <a16:creationId xmlns:a16="http://schemas.microsoft.com/office/drawing/2014/main" id="{8A1EF40D-180C-44D9-874C-7B6A08A7C5A3}"/>
            </a:ext>
          </a:extLst>
        </xdr:cNvPr>
        <xdr:cNvCxnSpPr/>
      </xdr:nvCxnSpPr>
      <xdr:spPr>
        <a:xfrm>
          <a:off x="3797300" y="108780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14515</xdr:rowOff>
    </xdr:from>
    <xdr:to>
      <xdr:col>15</xdr:col>
      <xdr:colOff>101600</xdr:colOff>
      <xdr:row>63</xdr:row>
      <xdr:rowOff>116115</xdr:rowOff>
    </xdr:to>
    <xdr:sp macro="" textlink="">
      <xdr:nvSpPr>
        <xdr:cNvPr id="94" name="楕円 93">
          <a:extLst>
            <a:ext uri="{FF2B5EF4-FFF2-40B4-BE49-F238E27FC236}">
              <a16:creationId xmlns:a16="http://schemas.microsoft.com/office/drawing/2014/main" id="{7EED2A9C-BE68-44ED-A130-C1D6FE8A9AD7}"/>
            </a:ext>
          </a:extLst>
        </xdr:cNvPr>
        <xdr:cNvSpPr/>
      </xdr:nvSpPr>
      <xdr:spPr>
        <a:xfrm>
          <a:off x="2857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65315</xdr:rowOff>
    </xdr:from>
    <xdr:to>
      <xdr:col>19</xdr:col>
      <xdr:colOff>177800</xdr:colOff>
      <xdr:row>63</xdr:row>
      <xdr:rowOff>76744</xdr:rowOff>
    </xdr:to>
    <xdr:cxnSp macro="">
      <xdr:nvCxnSpPr>
        <xdr:cNvPr id="95" name="直線コネクタ 94">
          <a:extLst>
            <a:ext uri="{FF2B5EF4-FFF2-40B4-BE49-F238E27FC236}">
              <a16:creationId xmlns:a16="http://schemas.microsoft.com/office/drawing/2014/main" id="{7902BD76-94DC-46C6-83F5-C81DE90F91AE}"/>
            </a:ext>
          </a:extLst>
        </xdr:cNvPr>
        <xdr:cNvCxnSpPr/>
      </xdr:nvCxnSpPr>
      <xdr:spPr>
        <a:xfrm>
          <a:off x="2908300" y="108666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63500</xdr:rowOff>
    </xdr:from>
    <xdr:to>
      <xdr:col>10</xdr:col>
      <xdr:colOff>165100</xdr:colOff>
      <xdr:row>64</xdr:row>
      <xdr:rowOff>165100</xdr:rowOff>
    </xdr:to>
    <xdr:sp macro="" textlink="">
      <xdr:nvSpPr>
        <xdr:cNvPr id="96" name="楕円 95">
          <a:extLst>
            <a:ext uri="{FF2B5EF4-FFF2-40B4-BE49-F238E27FC236}">
              <a16:creationId xmlns:a16="http://schemas.microsoft.com/office/drawing/2014/main" id="{040A20D3-442D-4754-ACEE-EADFF3C4346A}"/>
            </a:ext>
          </a:extLst>
        </xdr:cNvPr>
        <xdr:cNvSpPr/>
      </xdr:nvSpPr>
      <xdr:spPr>
        <a:xfrm>
          <a:off x="1968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65315</xdr:rowOff>
    </xdr:from>
    <xdr:to>
      <xdr:col>15</xdr:col>
      <xdr:colOff>50800</xdr:colOff>
      <xdr:row>64</xdr:row>
      <xdr:rowOff>114300</xdr:rowOff>
    </xdr:to>
    <xdr:cxnSp macro="">
      <xdr:nvCxnSpPr>
        <xdr:cNvPr id="97" name="直線コネクタ 96">
          <a:extLst>
            <a:ext uri="{FF2B5EF4-FFF2-40B4-BE49-F238E27FC236}">
              <a16:creationId xmlns:a16="http://schemas.microsoft.com/office/drawing/2014/main" id="{0D73EFA8-0A6A-4CE1-966C-E659B8FE314C}"/>
            </a:ext>
          </a:extLst>
        </xdr:cNvPr>
        <xdr:cNvCxnSpPr/>
      </xdr:nvCxnSpPr>
      <xdr:spPr>
        <a:xfrm flipV="1">
          <a:off x="2019300" y="1086666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14515</xdr:rowOff>
    </xdr:from>
    <xdr:to>
      <xdr:col>6</xdr:col>
      <xdr:colOff>38100</xdr:colOff>
      <xdr:row>64</xdr:row>
      <xdr:rowOff>116115</xdr:rowOff>
    </xdr:to>
    <xdr:sp macro="" textlink="">
      <xdr:nvSpPr>
        <xdr:cNvPr id="98" name="楕円 97">
          <a:extLst>
            <a:ext uri="{FF2B5EF4-FFF2-40B4-BE49-F238E27FC236}">
              <a16:creationId xmlns:a16="http://schemas.microsoft.com/office/drawing/2014/main" id="{3BFF5CA3-BDCE-4CC6-8071-A1E64268F20C}"/>
            </a:ext>
          </a:extLst>
        </xdr:cNvPr>
        <xdr:cNvSpPr/>
      </xdr:nvSpPr>
      <xdr:spPr>
        <a:xfrm>
          <a:off x="107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65315</xdr:rowOff>
    </xdr:from>
    <xdr:to>
      <xdr:col>10</xdr:col>
      <xdr:colOff>114300</xdr:colOff>
      <xdr:row>64</xdr:row>
      <xdr:rowOff>114300</xdr:rowOff>
    </xdr:to>
    <xdr:cxnSp macro="">
      <xdr:nvCxnSpPr>
        <xdr:cNvPr id="99" name="直線コネクタ 98">
          <a:extLst>
            <a:ext uri="{FF2B5EF4-FFF2-40B4-BE49-F238E27FC236}">
              <a16:creationId xmlns:a16="http://schemas.microsoft.com/office/drawing/2014/main" id="{A9BE3D29-B023-482B-8D60-4C753489853F}"/>
            </a:ext>
          </a:extLst>
        </xdr:cNvPr>
        <xdr:cNvCxnSpPr/>
      </xdr:nvCxnSpPr>
      <xdr:spPr>
        <a:xfrm>
          <a:off x="1130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31CBA0EE-3145-4020-8E52-7691A6823589}"/>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93D2F435-5237-4141-AC7F-339B2D16047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D9ECCEAD-3071-49A1-82C0-0FB7E6277EB5}"/>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E7F96BEE-A8B8-40B2-A1B6-3E278B348BE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04" name="n_1mainValue【体育館・プール】&#10;有形固定資産減価償却率">
          <a:extLst>
            <a:ext uri="{FF2B5EF4-FFF2-40B4-BE49-F238E27FC236}">
              <a16:creationId xmlns:a16="http://schemas.microsoft.com/office/drawing/2014/main" id="{B9EEDD43-B77D-47C5-8E05-2D7D42C5E456}"/>
            </a:ext>
          </a:extLst>
        </xdr:cNvPr>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107242</xdr:rowOff>
    </xdr:from>
    <xdr:ext cx="405111" cy="259045"/>
    <xdr:sp macro="" textlink="">
      <xdr:nvSpPr>
        <xdr:cNvPr id="105" name="n_2mainValue【体育館・プール】&#10;有形固定資産減価償却率">
          <a:extLst>
            <a:ext uri="{FF2B5EF4-FFF2-40B4-BE49-F238E27FC236}">
              <a16:creationId xmlns:a16="http://schemas.microsoft.com/office/drawing/2014/main" id="{3585FB83-CA46-4BDE-AA09-061A0E35FE8F}"/>
            </a:ext>
          </a:extLst>
        </xdr:cNvPr>
        <xdr:cNvSpPr txBox="1"/>
      </xdr:nvSpPr>
      <xdr:spPr>
        <a:xfrm>
          <a:off x="27057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156227</xdr:rowOff>
    </xdr:from>
    <xdr:ext cx="405111" cy="259045"/>
    <xdr:sp macro="" textlink="">
      <xdr:nvSpPr>
        <xdr:cNvPr id="106" name="n_3mainValue【体育館・プール】&#10;有形固定資産減価償却率">
          <a:extLst>
            <a:ext uri="{FF2B5EF4-FFF2-40B4-BE49-F238E27FC236}">
              <a16:creationId xmlns:a16="http://schemas.microsoft.com/office/drawing/2014/main" id="{7E9D7D24-552F-47E2-A93D-DFEF00632DFB}"/>
            </a:ext>
          </a:extLst>
        </xdr:cNvPr>
        <xdr:cNvSpPr txBox="1"/>
      </xdr:nvSpPr>
      <xdr:spPr>
        <a:xfrm>
          <a:off x="1816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107242</xdr:rowOff>
    </xdr:from>
    <xdr:ext cx="405111" cy="259045"/>
    <xdr:sp macro="" textlink="">
      <xdr:nvSpPr>
        <xdr:cNvPr id="107" name="n_4mainValue【体育館・プール】&#10;有形固定資産減価償却率">
          <a:extLst>
            <a:ext uri="{FF2B5EF4-FFF2-40B4-BE49-F238E27FC236}">
              <a16:creationId xmlns:a16="http://schemas.microsoft.com/office/drawing/2014/main" id="{E75DA3DF-1A4D-45CE-BA5A-45E55C968597}"/>
            </a:ext>
          </a:extLst>
        </xdr:cNvPr>
        <xdr:cNvSpPr txBox="1"/>
      </xdr:nvSpPr>
      <xdr:spPr>
        <a:xfrm>
          <a:off x="927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DD95864-53BB-4909-8D9D-3DF54734B4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0BB3FE9-D2AF-48C9-9864-9C89289406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2694260-7C64-469F-A8FA-A1E958F716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01EED7A-99AC-42E4-97DC-486EDDBDF5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A5D6107-4EE7-4B4D-B54F-682408245D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1BA4FFE-056C-4BC8-B300-C7312D5B0D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EBC7C83-D3A4-424F-9381-845DEB314E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7D3D31A3-5445-4ABC-85F2-F464772C87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021865A-3A7B-4056-8E39-49086C25B7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157969F-D149-46FC-A33E-472E131628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A2B4A0F8-25D4-467E-B210-41A9153DC7F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D11B44B-EA46-45D6-B3ED-8B0FA905C51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DE57DDD0-B044-4119-8F1D-8D2F78157F1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761E4D5-D6B4-4E0A-A4A2-987BEDF0FB3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AC582F5-0005-427F-98CB-C014821802A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89D389F2-14DD-43B7-BDE0-BB2C3097978F}"/>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B98068C7-50B3-48FF-9DE3-A020487ECFF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7333662-3B20-40B9-8095-6499BE6471AB}"/>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D59A20E-2FE6-4800-B8A0-3DC80B1A85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78BCEB1C-1B0B-4F7D-BAF2-56CFEFDDE90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52174C0-30B5-4BC7-8EA3-0B0A75EC00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4DAB722A-0384-469A-B884-17C1642DEA13}"/>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9A0EAE06-2CF9-4DD3-B351-0CC313071BF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4FEF0D8A-6962-498C-905C-1D9077B1B27B}"/>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5A07329B-680D-488F-9EA9-A187DDA79F1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87784C62-4B8A-4346-A673-CBBF8AA6C274}"/>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6EBD9C96-B5E6-4867-8ADD-F7C833A6ABF8}"/>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401F8045-5F1A-4AD9-AED9-6ACC81A943C9}"/>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28343B7F-A6C2-4A85-8D0F-A8B1414D9D98}"/>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97C5F6CD-926F-4EFD-A55E-337CB250EE26}"/>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CC831D71-A5E2-428D-B25A-2B781BE8F184}"/>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79A4E827-7B19-4ECA-9C7E-DE6A70479621}"/>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6240C48-0C9C-401C-86ED-7FE677E5DB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2EA07E1-6B63-4579-9297-1BFBC8E13A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790D986-110E-47AD-BDD1-4A50E670B2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0572E4D-3E0A-489C-B659-7BBFB45FA3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4F106C7-EBE7-4B11-ACA8-FB27B0C602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43566</xdr:rowOff>
    </xdr:from>
    <xdr:to>
      <xdr:col>55</xdr:col>
      <xdr:colOff>50800</xdr:colOff>
      <xdr:row>63</xdr:row>
      <xdr:rowOff>145166</xdr:rowOff>
    </xdr:to>
    <xdr:sp macro="" textlink="">
      <xdr:nvSpPr>
        <xdr:cNvPr id="145" name="楕円 144">
          <a:extLst>
            <a:ext uri="{FF2B5EF4-FFF2-40B4-BE49-F238E27FC236}">
              <a16:creationId xmlns:a16="http://schemas.microsoft.com/office/drawing/2014/main" id="{AF6F0A0E-E0CD-4FF3-8989-2F98F7096838}"/>
            </a:ext>
          </a:extLst>
        </xdr:cNvPr>
        <xdr:cNvSpPr/>
      </xdr:nvSpPr>
      <xdr:spPr>
        <a:xfrm>
          <a:off x="10426700" y="108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8E3302AE-9F77-4D90-AE60-9D069EC860FD}"/>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45761</xdr:rowOff>
    </xdr:from>
    <xdr:to>
      <xdr:col>50</xdr:col>
      <xdr:colOff>165100</xdr:colOff>
      <xdr:row>63</xdr:row>
      <xdr:rowOff>147361</xdr:rowOff>
    </xdr:to>
    <xdr:sp macro="" textlink="">
      <xdr:nvSpPr>
        <xdr:cNvPr id="147" name="楕円 146">
          <a:extLst>
            <a:ext uri="{FF2B5EF4-FFF2-40B4-BE49-F238E27FC236}">
              <a16:creationId xmlns:a16="http://schemas.microsoft.com/office/drawing/2014/main" id="{FE0C5E82-F5FD-4A8C-84A3-04742359A305}"/>
            </a:ext>
          </a:extLst>
        </xdr:cNvPr>
        <xdr:cNvSpPr/>
      </xdr:nvSpPr>
      <xdr:spPr>
        <a:xfrm>
          <a:off x="9588500" y="108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94366</xdr:rowOff>
    </xdr:from>
    <xdr:to>
      <xdr:col>55</xdr:col>
      <xdr:colOff>0</xdr:colOff>
      <xdr:row>63</xdr:row>
      <xdr:rowOff>96561</xdr:rowOff>
    </xdr:to>
    <xdr:cxnSp macro="">
      <xdr:nvCxnSpPr>
        <xdr:cNvPr id="148" name="直線コネクタ 147">
          <a:extLst>
            <a:ext uri="{FF2B5EF4-FFF2-40B4-BE49-F238E27FC236}">
              <a16:creationId xmlns:a16="http://schemas.microsoft.com/office/drawing/2014/main" id="{805D7318-65B1-4F93-8A51-C26B1944A9EE}"/>
            </a:ext>
          </a:extLst>
        </xdr:cNvPr>
        <xdr:cNvCxnSpPr/>
      </xdr:nvCxnSpPr>
      <xdr:spPr>
        <a:xfrm flipV="1">
          <a:off x="9639300" y="10895716"/>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48047</xdr:rowOff>
    </xdr:from>
    <xdr:to>
      <xdr:col>46</xdr:col>
      <xdr:colOff>38100</xdr:colOff>
      <xdr:row>63</xdr:row>
      <xdr:rowOff>149647</xdr:rowOff>
    </xdr:to>
    <xdr:sp macro="" textlink="">
      <xdr:nvSpPr>
        <xdr:cNvPr id="149" name="楕円 148">
          <a:extLst>
            <a:ext uri="{FF2B5EF4-FFF2-40B4-BE49-F238E27FC236}">
              <a16:creationId xmlns:a16="http://schemas.microsoft.com/office/drawing/2014/main" id="{46F2D441-FC0E-462A-A222-1244AA399F2B}"/>
            </a:ext>
          </a:extLst>
        </xdr:cNvPr>
        <xdr:cNvSpPr/>
      </xdr:nvSpPr>
      <xdr:spPr>
        <a:xfrm>
          <a:off x="8699500" y="108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96561</xdr:rowOff>
    </xdr:from>
    <xdr:to>
      <xdr:col>50</xdr:col>
      <xdr:colOff>114300</xdr:colOff>
      <xdr:row>63</xdr:row>
      <xdr:rowOff>98847</xdr:rowOff>
    </xdr:to>
    <xdr:cxnSp macro="">
      <xdr:nvCxnSpPr>
        <xdr:cNvPr id="150" name="直線コネクタ 149">
          <a:extLst>
            <a:ext uri="{FF2B5EF4-FFF2-40B4-BE49-F238E27FC236}">
              <a16:creationId xmlns:a16="http://schemas.microsoft.com/office/drawing/2014/main" id="{8114B716-6B57-4E1F-B932-AA5FC7CAFCD6}"/>
            </a:ext>
          </a:extLst>
        </xdr:cNvPr>
        <xdr:cNvCxnSpPr/>
      </xdr:nvCxnSpPr>
      <xdr:spPr>
        <a:xfrm flipV="1">
          <a:off x="8750300" y="108979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50973</xdr:rowOff>
    </xdr:from>
    <xdr:to>
      <xdr:col>41</xdr:col>
      <xdr:colOff>101600</xdr:colOff>
      <xdr:row>63</xdr:row>
      <xdr:rowOff>152573</xdr:rowOff>
    </xdr:to>
    <xdr:sp macro="" textlink="">
      <xdr:nvSpPr>
        <xdr:cNvPr id="151" name="楕円 150">
          <a:extLst>
            <a:ext uri="{FF2B5EF4-FFF2-40B4-BE49-F238E27FC236}">
              <a16:creationId xmlns:a16="http://schemas.microsoft.com/office/drawing/2014/main" id="{B7A29BDA-780B-40E1-B556-212D36D73F78}"/>
            </a:ext>
          </a:extLst>
        </xdr:cNvPr>
        <xdr:cNvSpPr/>
      </xdr:nvSpPr>
      <xdr:spPr>
        <a:xfrm>
          <a:off x="7810500" y="108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98847</xdr:rowOff>
    </xdr:from>
    <xdr:to>
      <xdr:col>45</xdr:col>
      <xdr:colOff>177800</xdr:colOff>
      <xdr:row>63</xdr:row>
      <xdr:rowOff>101773</xdr:rowOff>
    </xdr:to>
    <xdr:cxnSp macro="">
      <xdr:nvCxnSpPr>
        <xdr:cNvPr id="152" name="直線コネクタ 151">
          <a:extLst>
            <a:ext uri="{FF2B5EF4-FFF2-40B4-BE49-F238E27FC236}">
              <a16:creationId xmlns:a16="http://schemas.microsoft.com/office/drawing/2014/main" id="{BE5825C3-9E7F-4221-8BE4-89CDF2A5E7F4}"/>
            </a:ext>
          </a:extLst>
        </xdr:cNvPr>
        <xdr:cNvCxnSpPr/>
      </xdr:nvCxnSpPr>
      <xdr:spPr>
        <a:xfrm flipV="1">
          <a:off x="7861300" y="1090019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53716</xdr:rowOff>
    </xdr:from>
    <xdr:to>
      <xdr:col>36</xdr:col>
      <xdr:colOff>165100</xdr:colOff>
      <xdr:row>63</xdr:row>
      <xdr:rowOff>155316</xdr:rowOff>
    </xdr:to>
    <xdr:sp macro="" textlink="">
      <xdr:nvSpPr>
        <xdr:cNvPr id="153" name="楕円 152">
          <a:extLst>
            <a:ext uri="{FF2B5EF4-FFF2-40B4-BE49-F238E27FC236}">
              <a16:creationId xmlns:a16="http://schemas.microsoft.com/office/drawing/2014/main" id="{A39DEAA9-0578-40DE-A788-B75F88AC0043}"/>
            </a:ext>
          </a:extLst>
        </xdr:cNvPr>
        <xdr:cNvSpPr/>
      </xdr:nvSpPr>
      <xdr:spPr>
        <a:xfrm>
          <a:off x="6921500" y="108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101773</xdr:rowOff>
    </xdr:from>
    <xdr:to>
      <xdr:col>41</xdr:col>
      <xdr:colOff>50800</xdr:colOff>
      <xdr:row>63</xdr:row>
      <xdr:rowOff>104516</xdr:rowOff>
    </xdr:to>
    <xdr:cxnSp macro="">
      <xdr:nvCxnSpPr>
        <xdr:cNvPr id="154" name="直線コネクタ 153">
          <a:extLst>
            <a:ext uri="{FF2B5EF4-FFF2-40B4-BE49-F238E27FC236}">
              <a16:creationId xmlns:a16="http://schemas.microsoft.com/office/drawing/2014/main" id="{9CA8F60C-46A1-4105-8AD9-81E019CC90BE}"/>
            </a:ext>
          </a:extLst>
        </xdr:cNvPr>
        <xdr:cNvCxnSpPr/>
      </xdr:nvCxnSpPr>
      <xdr:spPr>
        <a:xfrm flipV="1">
          <a:off x="6972300" y="109031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14666A5D-532F-4D14-B82C-D2E43B778BDF}"/>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03065880-401D-4129-870E-F5032BB42E22}"/>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B2DA5A4B-4F5D-4502-985F-AC26DED53C98}"/>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75237582-B436-4E24-B877-7B969F6D3581}"/>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138488</xdr:rowOff>
    </xdr:from>
    <xdr:ext cx="469744" cy="259045"/>
    <xdr:sp macro="" textlink="">
      <xdr:nvSpPr>
        <xdr:cNvPr id="159" name="n_1mainValue【体育館・プール】&#10;一人当たり面積">
          <a:extLst>
            <a:ext uri="{FF2B5EF4-FFF2-40B4-BE49-F238E27FC236}">
              <a16:creationId xmlns:a16="http://schemas.microsoft.com/office/drawing/2014/main" id="{1D1FE76E-7700-4687-BEA3-858F7126F84A}"/>
            </a:ext>
          </a:extLst>
        </xdr:cNvPr>
        <xdr:cNvSpPr txBox="1"/>
      </xdr:nvSpPr>
      <xdr:spPr>
        <a:xfrm>
          <a:off x="9391727" y="1093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140774</xdr:rowOff>
    </xdr:from>
    <xdr:ext cx="469744" cy="259045"/>
    <xdr:sp macro="" textlink="">
      <xdr:nvSpPr>
        <xdr:cNvPr id="160" name="n_2mainValue【体育館・プール】&#10;一人当たり面積">
          <a:extLst>
            <a:ext uri="{FF2B5EF4-FFF2-40B4-BE49-F238E27FC236}">
              <a16:creationId xmlns:a16="http://schemas.microsoft.com/office/drawing/2014/main" id="{7135AE78-C0B9-4793-902B-47328159D189}"/>
            </a:ext>
          </a:extLst>
        </xdr:cNvPr>
        <xdr:cNvSpPr txBox="1"/>
      </xdr:nvSpPr>
      <xdr:spPr>
        <a:xfrm>
          <a:off x="8515427" y="1094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143700</xdr:rowOff>
    </xdr:from>
    <xdr:ext cx="469744" cy="259045"/>
    <xdr:sp macro="" textlink="">
      <xdr:nvSpPr>
        <xdr:cNvPr id="161" name="n_3mainValue【体育館・プール】&#10;一人当たり面積">
          <a:extLst>
            <a:ext uri="{FF2B5EF4-FFF2-40B4-BE49-F238E27FC236}">
              <a16:creationId xmlns:a16="http://schemas.microsoft.com/office/drawing/2014/main" id="{741308CF-4C63-4002-83A5-716FC79D8E77}"/>
            </a:ext>
          </a:extLst>
        </xdr:cNvPr>
        <xdr:cNvSpPr txBox="1"/>
      </xdr:nvSpPr>
      <xdr:spPr>
        <a:xfrm>
          <a:off x="7626427" y="1094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146443</xdr:rowOff>
    </xdr:from>
    <xdr:ext cx="469744" cy="259045"/>
    <xdr:sp macro="" textlink="">
      <xdr:nvSpPr>
        <xdr:cNvPr id="162" name="n_4mainValue【体育館・プール】&#10;一人当たり面積">
          <a:extLst>
            <a:ext uri="{FF2B5EF4-FFF2-40B4-BE49-F238E27FC236}">
              <a16:creationId xmlns:a16="http://schemas.microsoft.com/office/drawing/2014/main" id="{39407A3A-C4FE-41FF-A644-5A72FA674082}"/>
            </a:ext>
          </a:extLst>
        </xdr:cNvPr>
        <xdr:cNvSpPr txBox="1"/>
      </xdr:nvSpPr>
      <xdr:spPr>
        <a:xfrm>
          <a:off x="6737427" y="1094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5F21300-3484-4526-A478-2E39AC1AA2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2360DC8E-9600-41E0-86F1-3E802BA7D4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3A8FC87-9557-4BDC-BD90-986119C95E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1706E85-424F-46A9-96AA-ACB6BA4312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8C29702-BC98-4EC9-9A9C-E58B8D65E3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B30C049C-20C2-4FF8-B7E6-A823E9CC8D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652B7110-0FA7-4036-A1D8-478DA18D2E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869B9AB3-31F2-451D-A4C5-4B38EBE5AC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89E8F696-5E99-4FAE-BD5F-72F13A4C264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325CC087-B591-4EA6-BF52-71CC0EE0B1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8F3EA6B2-5A32-46CB-9080-42D592380F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AD6D3B98-9CA8-4F81-885F-E72243270C3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229466A0-58EF-473A-9EC1-5A63BA7F65C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8CFB93A-F78F-42F9-BAE1-5170AF6FF57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647765D5-E964-41AE-B4DF-6FD282BA2BF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E7C72ACC-49BF-4F83-8BCD-A7EC6EC776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C0AB593B-395C-43D3-AD3A-024A94B4AC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B088139C-7EF6-46B7-8F36-C15A1685B34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AEF35AA-FAD5-49AF-A3EF-0701F2B8D8A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641562FC-62FE-4F79-B82C-EAF6F83897B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8E7E80F3-6CF5-4482-BAFF-4D8469D236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92330FE6-0B4D-4CF3-8C77-B14597FE05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E36DD90A-A497-47EE-84DB-AB12813A47C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C3BDFB8C-4CEA-4E7C-9227-265894557F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FA52AF5-019F-4E80-91BF-CF611973A0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8095133D-FDEA-415E-BC00-9253B604681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863BD983-0270-4AF5-9A47-442CCC37764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F4A1B6D2-CECD-48E6-A689-AEA44406B33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C2827A9-D453-47C5-84AD-CB7622E48A1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77D6EB9-403F-4070-9419-6D360256D9B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50EEC97-68C0-41BE-B220-A506010E3506}"/>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FC06DDD-4B4A-4AFC-9541-FC25D78C6747}"/>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252CA594-E924-4E4E-9C94-5804891BA82C}"/>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71BB89E5-584C-4A1C-9223-398508FCC482}"/>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6D9BE37C-0D1A-4560-A74D-1C19849D1573}"/>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6C870265-B2DC-4DC3-B25D-FFE65FF707A1}"/>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DCBB690-55C7-40E3-B184-ED67073EF8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AD37E8A-FBE3-4B73-A7B8-21AC8F6F40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16EBFB8-9D41-4C04-BB8C-A065A1C013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D6C4D0A-5264-4774-BD5D-9AF08008C0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BF4C185-5695-4D40-B7B1-C33035B67C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41184</xdr:rowOff>
    </xdr:from>
    <xdr:to>
      <xdr:col>24</xdr:col>
      <xdr:colOff>114300</xdr:colOff>
      <xdr:row>83</xdr:row>
      <xdr:rowOff>142784</xdr:rowOff>
    </xdr:to>
    <xdr:sp macro="" textlink="">
      <xdr:nvSpPr>
        <xdr:cNvPr id="204" name="楕円 203">
          <a:extLst>
            <a:ext uri="{FF2B5EF4-FFF2-40B4-BE49-F238E27FC236}">
              <a16:creationId xmlns:a16="http://schemas.microsoft.com/office/drawing/2014/main" id="{8C9D75B9-1F1D-4131-8C9D-B5040413BCAB}"/>
            </a:ext>
          </a:extLst>
        </xdr:cNvPr>
        <xdr:cNvSpPr/>
      </xdr:nvSpPr>
      <xdr:spPr>
        <a:xfrm>
          <a:off x="4584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19611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9301D1C4-BA34-4852-9599-A2E238F60868}"/>
            </a:ext>
          </a:extLst>
        </xdr:cNvPr>
        <xdr:cNvSpPr txBox="1"/>
      </xdr:nvSpPr>
      <xdr:spPr>
        <a:xfrm>
          <a:off x="4673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206" name="楕円 205">
          <a:extLst>
            <a:ext uri="{FF2B5EF4-FFF2-40B4-BE49-F238E27FC236}">
              <a16:creationId xmlns:a16="http://schemas.microsoft.com/office/drawing/2014/main" id="{3C3D7F2F-94E2-4587-BBE9-38C82E137E7D}"/>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91984</xdr:rowOff>
    </xdr:to>
    <xdr:cxnSp macro="">
      <xdr:nvCxnSpPr>
        <xdr:cNvPr id="207" name="直線コネクタ 206">
          <a:extLst>
            <a:ext uri="{FF2B5EF4-FFF2-40B4-BE49-F238E27FC236}">
              <a16:creationId xmlns:a16="http://schemas.microsoft.com/office/drawing/2014/main" id="{9D670ACF-9023-495F-A9CF-624FFCE0E449}"/>
            </a:ext>
          </a:extLst>
        </xdr:cNvPr>
        <xdr:cNvCxnSpPr/>
      </xdr:nvCxnSpPr>
      <xdr:spPr>
        <a:xfrm>
          <a:off x="3797300" y="142815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144055</xdr:rowOff>
    </xdr:from>
    <xdr:to>
      <xdr:col>15</xdr:col>
      <xdr:colOff>101600</xdr:colOff>
      <xdr:row>83</xdr:row>
      <xdr:rowOff>74205</xdr:rowOff>
    </xdr:to>
    <xdr:sp macro="" textlink="">
      <xdr:nvSpPr>
        <xdr:cNvPr id="208" name="楕円 207">
          <a:extLst>
            <a:ext uri="{FF2B5EF4-FFF2-40B4-BE49-F238E27FC236}">
              <a16:creationId xmlns:a16="http://schemas.microsoft.com/office/drawing/2014/main" id="{FAA3900D-8336-4887-B497-70F23819D351}"/>
            </a:ext>
          </a:extLst>
        </xdr:cNvPr>
        <xdr:cNvSpPr/>
      </xdr:nvSpPr>
      <xdr:spPr>
        <a:xfrm>
          <a:off x="2857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23405</xdr:rowOff>
    </xdr:from>
    <xdr:to>
      <xdr:col>19</xdr:col>
      <xdr:colOff>177800</xdr:colOff>
      <xdr:row>83</xdr:row>
      <xdr:rowOff>51163</xdr:rowOff>
    </xdr:to>
    <xdr:cxnSp macro="">
      <xdr:nvCxnSpPr>
        <xdr:cNvPr id="209" name="直線コネクタ 208">
          <a:extLst>
            <a:ext uri="{FF2B5EF4-FFF2-40B4-BE49-F238E27FC236}">
              <a16:creationId xmlns:a16="http://schemas.microsoft.com/office/drawing/2014/main" id="{46C80978-98F0-457A-A66F-175D73AE244B}"/>
            </a:ext>
          </a:extLst>
        </xdr:cNvPr>
        <xdr:cNvCxnSpPr/>
      </xdr:nvCxnSpPr>
      <xdr:spPr>
        <a:xfrm>
          <a:off x="2908300" y="142537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60779</xdr:rowOff>
    </xdr:from>
    <xdr:to>
      <xdr:col>10</xdr:col>
      <xdr:colOff>165100</xdr:colOff>
      <xdr:row>83</xdr:row>
      <xdr:rowOff>162379</xdr:rowOff>
    </xdr:to>
    <xdr:sp macro="" textlink="">
      <xdr:nvSpPr>
        <xdr:cNvPr id="210" name="楕円 209">
          <a:extLst>
            <a:ext uri="{FF2B5EF4-FFF2-40B4-BE49-F238E27FC236}">
              <a16:creationId xmlns:a16="http://schemas.microsoft.com/office/drawing/2014/main" id="{CBCCD966-8386-45A0-A79A-A8D186B08095}"/>
            </a:ext>
          </a:extLst>
        </xdr:cNvPr>
        <xdr:cNvSpPr/>
      </xdr:nvSpPr>
      <xdr:spPr>
        <a:xfrm>
          <a:off x="196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23405</xdr:rowOff>
    </xdr:from>
    <xdr:to>
      <xdr:col>15</xdr:col>
      <xdr:colOff>50800</xdr:colOff>
      <xdr:row>83</xdr:row>
      <xdr:rowOff>111579</xdr:rowOff>
    </xdr:to>
    <xdr:cxnSp macro="">
      <xdr:nvCxnSpPr>
        <xdr:cNvPr id="211" name="直線コネクタ 210">
          <a:extLst>
            <a:ext uri="{FF2B5EF4-FFF2-40B4-BE49-F238E27FC236}">
              <a16:creationId xmlns:a16="http://schemas.microsoft.com/office/drawing/2014/main" id="{861D6AB5-802D-4384-9EF6-66C5C2B80022}"/>
            </a:ext>
          </a:extLst>
        </xdr:cNvPr>
        <xdr:cNvCxnSpPr/>
      </xdr:nvCxnSpPr>
      <xdr:spPr>
        <a:xfrm flipV="1">
          <a:off x="2019300" y="14253755"/>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212" name="楕円 211">
          <a:extLst>
            <a:ext uri="{FF2B5EF4-FFF2-40B4-BE49-F238E27FC236}">
              <a16:creationId xmlns:a16="http://schemas.microsoft.com/office/drawing/2014/main" id="{ED5E6E37-CBBB-4D31-AA67-01F4847631F4}"/>
            </a:ext>
          </a:extLst>
        </xdr:cNvPr>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111579</xdr:rowOff>
    </xdr:to>
    <xdr:cxnSp macro="">
      <xdr:nvCxnSpPr>
        <xdr:cNvPr id="213" name="直線コネクタ 212">
          <a:extLst>
            <a:ext uri="{FF2B5EF4-FFF2-40B4-BE49-F238E27FC236}">
              <a16:creationId xmlns:a16="http://schemas.microsoft.com/office/drawing/2014/main" id="{2503975F-ACEE-43BE-BD6A-CD76B22E6652}"/>
            </a:ext>
          </a:extLst>
        </xdr:cNvPr>
        <xdr:cNvCxnSpPr/>
      </xdr:nvCxnSpPr>
      <xdr:spPr>
        <a:xfrm>
          <a:off x="1130300" y="143043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395545D6-7393-4064-841F-A14AA4D2100F}"/>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18A1E9EA-1263-4A78-9F04-07497076BF63}"/>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19801C3A-974E-44DE-9927-C36AD42E09BB}"/>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90A3A1E4-F3B8-4F34-A9BC-62D09B654A32}"/>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93090</xdr:rowOff>
    </xdr:from>
    <xdr:ext cx="405111" cy="259045"/>
    <xdr:sp macro="" textlink="">
      <xdr:nvSpPr>
        <xdr:cNvPr id="218" name="n_1mainValue【福祉施設】&#10;有形固定資産減価償却率">
          <a:extLst>
            <a:ext uri="{FF2B5EF4-FFF2-40B4-BE49-F238E27FC236}">
              <a16:creationId xmlns:a16="http://schemas.microsoft.com/office/drawing/2014/main" id="{80EC5F03-B3E4-4692-95E4-360AC0C6AEC9}"/>
            </a:ext>
          </a:extLst>
        </xdr:cNvPr>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65332</xdr:rowOff>
    </xdr:from>
    <xdr:ext cx="405111" cy="259045"/>
    <xdr:sp macro="" textlink="">
      <xdr:nvSpPr>
        <xdr:cNvPr id="219" name="n_2mainValue【福祉施設】&#10;有形固定資産減価償却率">
          <a:extLst>
            <a:ext uri="{FF2B5EF4-FFF2-40B4-BE49-F238E27FC236}">
              <a16:creationId xmlns:a16="http://schemas.microsoft.com/office/drawing/2014/main" id="{CF444BDD-FCED-4F4D-8226-1A0A77A1057F}"/>
            </a:ext>
          </a:extLst>
        </xdr:cNvPr>
        <xdr:cNvSpPr txBox="1"/>
      </xdr:nvSpPr>
      <xdr:spPr>
        <a:xfrm>
          <a:off x="2705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153506</xdr:rowOff>
    </xdr:from>
    <xdr:ext cx="405111" cy="259045"/>
    <xdr:sp macro="" textlink="">
      <xdr:nvSpPr>
        <xdr:cNvPr id="220" name="n_3mainValue【福祉施設】&#10;有形固定資産減価償却率">
          <a:extLst>
            <a:ext uri="{FF2B5EF4-FFF2-40B4-BE49-F238E27FC236}">
              <a16:creationId xmlns:a16="http://schemas.microsoft.com/office/drawing/2014/main" id="{50A36EB2-1033-4DA2-BDA2-C879BEE3BD71}"/>
            </a:ext>
          </a:extLst>
        </xdr:cNvPr>
        <xdr:cNvSpPr txBox="1"/>
      </xdr:nvSpPr>
      <xdr:spPr>
        <a:xfrm>
          <a:off x="1816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221" name="n_4mainValue【福祉施設】&#10;有形固定資産減価償却率">
          <a:extLst>
            <a:ext uri="{FF2B5EF4-FFF2-40B4-BE49-F238E27FC236}">
              <a16:creationId xmlns:a16="http://schemas.microsoft.com/office/drawing/2014/main" id="{1424CBBA-84C7-4E9C-96FC-AE0E6B807632}"/>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8E33BF09-019F-46DB-BBAA-57647239AC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480DD96C-5CE0-413C-ADA1-576891826DB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F32ADA0-673A-409A-A241-19EA3665C6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E3C40CB-1B3D-42FD-A968-BA3112B9B8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7FF008E-73F7-497D-8339-1A231906A6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25D797D-9E7F-4EF5-8F8F-FFA2A71AE4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AF66D67-CCD5-4FF6-B122-FFD88DD13C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70EC4E31-B0C3-4A5A-BA89-4FA52B85C8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E8F07B28-625A-4A53-A25A-F91CBB3310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6675CEA9-6B67-4CD3-9946-2E5AD92C78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539390AE-326C-43D8-9A47-E8A7616BEDF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9BD10EFA-E045-4B1C-A81B-B8F52306A72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4D9237EC-0881-49CE-8038-12129BFC7B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31B08EA-CEFF-4542-B30E-751C1E172AE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6F3DC5A-5E34-4B6C-BFB9-E7B274DD3E3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64F4E858-9201-4BC6-B78A-51AE28334E0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EFC968CC-43E3-4C1A-BD84-D12E9CDAFBE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D68FEB1A-C5ED-4112-B042-C033F76CD30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9390AAF3-438B-43B5-A960-FACC4E419F3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2FE11193-E278-485C-A576-8A105CCD8A4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A69F5CC6-9A42-46FA-B6FC-939C854D746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44D321A2-B334-46A5-AC05-58A0CBAD4E2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712B7455-87DC-4D98-AA78-B0F826A6E6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9C0737E5-75B5-46F0-8EB3-467803BB3D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F50DAC5D-D49F-42DE-8709-6DC79DFA63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25106FD2-B03E-4646-826B-DD4D598C8DC2}"/>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F1176B0B-ED27-4CE5-8461-92EDDC83252D}"/>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92367B8-934B-481A-A248-7698908D7E2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8AAE7E68-A5EC-4497-9523-E2686DDCBFB9}"/>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633535AE-C22A-458B-A28E-1BD6A42E7F28}"/>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B882671D-72D1-4275-8708-194CE61A0F29}"/>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66FA94E0-0017-472A-A299-5CD5DFF7F2B2}"/>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5F086C4A-EEA4-4288-842B-1061C541DF6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2749986A-5096-4913-9A33-AF6C98833158}"/>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EBFEB2DA-F23B-48F9-AF88-76B30222F524}"/>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C466045D-4DB4-48A5-8574-F8BAB9E9F6F9}"/>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4F669A4-BA77-4009-90D2-6195EE7368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FBA4ADB-BCFD-40F4-B4CD-C5041439A2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35B4909-825F-4591-ADF9-D6F8BF59D8A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66AD6AA-4EE1-4C98-8C79-C6EEFB1BE2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801A8C9-D669-4807-9D45-74999637F5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67963</xdr:rowOff>
    </xdr:from>
    <xdr:to>
      <xdr:col>55</xdr:col>
      <xdr:colOff>50800</xdr:colOff>
      <xdr:row>85</xdr:row>
      <xdr:rowOff>169563</xdr:rowOff>
    </xdr:to>
    <xdr:sp macro="" textlink="">
      <xdr:nvSpPr>
        <xdr:cNvPr id="263" name="楕円 262">
          <a:extLst>
            <a:ext uri="{FF2B5EF4-FFF2-40B4-BE49-F238E27FC236}">
              <a16:creationId xmlns:a16="http://schemas.microsoft.com/office/drawing/2014/main" id="{21BCD392-C354-4B72-AA10-D12BF7E96A91}"/>
            </a:ext>
          </a:extLst>
        </xdr:cNvPr>
        <xdr:cNvSpPr/>
      </xdr:nvSpPr>
      <xdr:spPr>
        <a:xfrm>
          <a:off x="10426700" y="14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46390</xdr:rowOff>
    </xdr:from>
    <xdr:ext cx="469744" cy="259045"/>
    <xdr:sp macro="" textlink="">
      <xdr:nvSpPr>
        <xdr:cNvPr id="264" name="【福祉施設】&#10;一人当たり面積該当値テキスト">
          <a:extLst>
            <a:ext uri="{FF2B5EF4-FFF2-40B4-BE49-F238E27FC236}">
              <a16:creationId xmlns:a16="http://schemas.microsoft.com/office/drawing/2014/main" id="{97C4BFF8-3AB5-44BC-AB28-319D65120649}"/>
            </a:ext>
          </a:extLst>
        </xdr:cNvPr>
        <xdr:cNvSpPr txBox="1"/>
      </xdr:nvSpPr>
      <xdr:spPr>
        <a:xfrm>
          <a:off x="10515600" y="146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74495</xdr:rowOff>
    </xdr:from>
    <xdr:to>
      <xdr:col>50</xdr:col>
      <xdr:colOff>165100</xdr:colOff>
      <xdr:row>86</xdr:row>
      <xdr:rowOff>4645</xdr:rowOff>
    </xdr:to>
    <xdr:sp macro="" textlink="">
      <xdr:nvSpPr>
        <xdr:cNvPr id="265" name="楕円 264">
          <a:extLst>
            <a:ext uri="{FF2B5EF4-FFF2-40B4-BE49-F238E27FC236}">
              <a16:creationId xmlns:a16="http://schemas.microsoft.com/office/drawing/2014/main" id="{8BEBAE22-17C9-4C14-B58F-7516D9E770D7}"/>
            </a:ext>
          </a:extLst>
        </xdr:cNvPr>
        <xdr:cNvSpPr/>
      </xdr:nvSpPr>
      <xdr:spPr>
        <a:xfrm>
          <a:off x="9588500" y="146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118763</xdr:rowOff>
    </xdr:from>
    <xdr:to>
      <xdr:col>55</xdr:col>
      <xdr:colOff>0</xdr:colOff>
      <xdr:row>85</xdr:row>
      <xdr:rowOff>125295</xdr:rowOff>
    </xdr:to>
    <xdr:cxnSp macro="">
      <xdr:nvCxnSpPr>
        <xdr:cNvPr id="266" name="直線コネクタ 265">
          <a:extLst>
            <a:ext uri="{FF2B5EF4-FFF2-40B4-BE49-F238E27FC236}">
              <a16:creationId xmlns:a16="http://schemas.microsoft.com/office/drawing/2014/main" id="{9DE258C2-2441-4950-AF23-B96D2E110D95}"/>
            </a:ext>
          </a:extLst>
        </xdr:cNvPr>
        <xdr:cNvCxnSpPr/>
      </xdr:nvCxnSpPr>
      <xdr:spPr>
        <a:xfrm flipV="1">
          <a:off x="9639300" y="1469201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267" name="楕円 266">
          <a:extLst>
            <a:ext uri="{FF2B5EF4-FFF2-40B4-BE49-F238E27FC236}">
              <a16:creationId xmlns:a16="http://schemas.microsoft.com/office/drawing/2014/main" id="{F8D624BA-1B1E-4CFD-B808-F386123F2C58}"/>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125295</xdr:rowOff>
    </xdr:from>
    <xdr:to>
      <xdr:col>50</xdr:col>
      <xdr:colOff>114300</xdr:colOff>
      <xdr:row>85</xdr:row>
      <xdr:rowOff>131826</xdr:rowOff>
    </xdr:to>
    <xdr:cxnSp macro="">
      <xdr:nvCxnSpPr>
        <xdr:cNvPr id="268" name="直線コネクタ 267">
          <a:extLst>
            <a:ext uri="{FF2B5EF4-FFF2-40B4-BE49-F238E27FC236}">
              <a16:creationId xmlns:a16="http://schemas.microsoft.com/office/drawing/2014/main" id="{63749871-5D7F-471F-A7BD-F1CF457C0EF0}"/>
            </a:ext>
          </a:extLst>
        </xdr:cNvPr>
        <xdr:cNvCxnSpPr/>
      </xdr:nvCxnSpPr>
      <xdr:spPr>
        <a:xfrm flipV="1">
          <a:off x="8750300" y="1469854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89190</xdr:rowOff>
    </xdr:from>
    <xdr:to>
      <xdr:col>41</xdr:col>
      <xdr:colOff>101600</xdr:colOff>
      <xdr:row>86</xdr:row>
      <xdr:rowOff>19340</xdr:rowOff>
    </xdr:to>
    <xdr:sp macro="" textlink="">
      <xdr:nvSpPr>
        <xdr:cNvPr id="269" name="楕円 268">
          <a:extLst>
            <a:ext uri="{FF2B5EF4-FFF2-40B4-BE49-F238E27FC236}">
              <a16:creationId xmlns:a16="http://schemas.microsoft.com/office/drawing/2014/main" id="{82DA1F62-634A-47FA-B717-AB7D613DB906}"/>
            </a:ext>
          </a:extLst>
        </xdr:cNvPr>
        <xdr:cNvSpPr/>
      </xdr:nvSpPr>
      <xdr:spPr>
        <a:xfrm>
          <a:off x="7810500" y="146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139990</xdr:rowOff>
    </xdr:to>
    <xdr:cxnSp macro="">
      <xdr:nvCxnSpPr>
        <xdr:cNvPr id="270" name="直線コネクタ 269">
          <a:extLst>
            <a:ext uri="{FF2B5EF4-FFF2-40B4-BE49-F238E27FC236}">
              <a16:creationId xmlns:a16="http://schemas.microsoft.com/office/drawing/2014/main" id="{9CDBFCF9-7B43-4072-9C55-C424919F88D7}"/>
            </a:ext>
          </a:extLst>
        </xdr:cNvPr>
        <xdr:cNvCxnSpPr/>
      </xdr:nvCxnSpPr>
      <xdr:spPr>
        <a:xfrm flipV="1">
          <a:off x="7861300" y="147050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97028</xdr:rowOff>
    </xdr:from>
    <xdr:to>
      <xdr:col>36</xdr:col>
      <xdr:colOff>165100</xdr:colOff>
      <xdr:row>86</xdr:row>
      <xdr:rowOff>27178</xdr:rowOff>
    </xdr:to>
    <xdr:sp macro="" textlink="">
      <xdr:nvSpPr>
        <xdr:cNvPr id="271" name="楕円 270">
          <a:extLst>
            <a:ext uri="{FF2B5EF4-FFF2-40B4-BE49-F238E27FC236}">
              <a16:creationId xmlns:a16="http://schemas.microsoft.com/office/drawing/2014/main" id="{F0229672-5FD7-4B41-960A-1797328A880F}"/>
            </a:ext>
          </a:extLst>
        </xdr:cNvPr>
        <xdr:cNvSpPr/>
      </xdr:nvSpPr>
      <xdr:spPr>
        <a:xfrm>
          <a:off x="6921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139990</xdr:rowOff>
    </xdr:from>
    <xdr:to>
      <xdr:col>41</xdr:col>
      <xdr:colOff>50800</xdr:colOff>
      <xdr:row>85</xdr:row>
      <xdr:rowOff>147828</xdr:rowOff>
    </xdr:to>
    <xdr:cxnSp macro="">
      <xdr:nvCxnSpPr>
        <xdr:cNvPr id="272" name="直線コネクタ 271">
          <a:extLst>
            <a:ext uri="{FF2B5EF4-FFF2-40B4-BE49-F238E27FC236}">
              <a16:creationId xmlns:a16="http://schemas.microsoft.com/office/drawing/2014/main" id="{81D677A9-B96E-47EF-A54F-F8305F272478}"/>
            </a:ext>
          </a:extLst>
        </xdr:cNvPr>
        <xdr:cNvCxnSpPr/>
      </xdr:nvCxnSpPr>
      <xdr:spPr>
        <a:xfrm flipV="1">
          <a:off x="6972300" y="1471324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8D4B4459-06CF-4C0B-8D8C-0626D0AB363C}"/>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47F57BBC-01E1-402E-8A9F-05F04E4FE30E}"/>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22547799-6B34-4113-B5E5-C0105F5EF39D}"/>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9F8F07C3-B98C-4B09-ADE6-5B4E36D069A9}"/>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167222</xdr:rowOff>
    </xdr:from>
    <xdr:ext cx="469744" cy="259045"/>
    <xdr:sp macro="" textlink="">
      <xdr:nvSpPr>
        <xdr:cNvPr id="277" name="n_1mainValue【福祉施設】&#10;一人当たり面積">
          <a:extLst>
            <a:ext uri="{FF2B5EF4-FFF2-40B4-BE49-F238E27FC236}">
              <a16:creationId xmlns:a16="http://schemas.microsoft.com/office/drawing/2014/main" id="{8AB226A4-83DF-499B-A917-42E52538EF9C}"/>
            </a:ext>
          </a:extLst>
        </xdr:cNvPr>
        <xdr:cNvSpPr txBox="1"/>
      </xdr:nvSpPr>
      <xdr:spPr>
        <a:xfrm>
          <a:off x="9391727" y="147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278" name="n_2mainValue【福祉施設】&#10;一人当たり面積">
          <a:extLst>
            <a:ext uri="{FF2B5EF4-FFF2-40B4-BE49-F238E27FC236}">
              <a16:creationId xmlns:a16="http://schemas.microsoft.com/office/drawing/2014/main" id="{2CEA8F82-EEEC-4E33-9165-AE071CFE4B5C}"/>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10467</xdr:rowOff>
    </xdr:from>
    <xdr:ext cx="469744" cy="259045"/>
    <xdr:sp macro="" textlink="">
      <xdr:nvSpPr>
        <xdr:cNvPr id="279" name="n_3mainValue【福祉施設】&#10;一人当たり面積">
          <a:extLst>
            <a:ext uri="{FF2B5EF4-FFF2-40B4-BE49-F238E27FC236}">
              <a16:creationId xmlns:a16="http://schemas.microsoft.com/office/drawing/2014/main" id="{0E5337FC-75EA-4A71-A726-862647FDDDB9}"/>
            </a:ext>
          </a:extLst>
        </xdr:cNvPr>
        <xdr:cNvSpPr txBox="1"/>
      </xdr:nvSpPr>
      <xdr:spPr>
        <a:xfrm>
          <a:off x="7626427" y="147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280" name="n_4mainValue【福祉施設】&#10;一人当たり面積">
          <a:extLst>
            <a:ext uri="{FF2B5EF4-FFF2-40B4-BE49-F238E27FC236}">
              <a16:creationId xmlns:a16="http://schemas.microsoft.com/office/drawing/2014/main" id="{F3872786-5904-4F56-8859-2FAE340D2C54}"/>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A7AD04B8-8419-4FB4-A6FF-76164E7C5D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50566B5-2B03-4751-BD60-63A32EA2CF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E0B5612F-4857-4ACD-B08D-499D32B116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C41C731-7AB9-4C93-B4CC-66E48A06FD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133A2022-5C59-400E-902A-ACF3FD79BA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F8DF72A-E652-4845-96E7-DAFBE311CA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653E657-3CB3-45EA-9865-06546A96E5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1EF95C40-6956-4DEA-AF78-E69B922B2B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1B090EDA-33B3-4351-BD64-8AC3BE14B7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BE907422-7042-4F2E-82B8-2951F3DDFF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F6F394A5-1CCD-41CA-B2FD-578FB39D63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E4C64521-0482-4F1B-9568-77B78A9666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32B9B8F3-8DF4-4B87-8DCA-845251E65B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D26C7280-F1DB-4BD3-BB16-3CFA406D85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B46ABC2-78B9-438E-BED2-1C1FAB885F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FE772796-709C-432C-A29A-7A9831AA55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9D50B2A8-796D-4158-B1BF-33C4A915DA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7BB588EC-334C-40B0-B5AD-A1059688AD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52A2BAD9-6E4D-4A53-8823-48B9313F38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75736C7E-15B9-4E5D-B87F-DE9DE84E62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CB970D12-CEB5-47F2-B4DE-EC8E0E987C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D7B0FC69-B65E-4289-98D8-E1452A3FB2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8254B107-0426-44C5-AA40-DA1FD7148D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A45B5C4-4BC5-49D9-A8FE-F621E0E0CC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57CCBBB-8D11-4466-B05D-AB63AF48D9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4B99A185-B56A-46B7-B2B1-80EB5E5E7F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B0358349-2F3A-4A63-8A42-8B4AE813777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62056CA3-EF65-4618-9974-D675425865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859A083D-B7B0-4F32-8DE2-83B175E5908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4955591D-D633-4A71-9D4E-B827F0F03BF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B6EBC0DF-72D4-4EB2-95FC-8A153508679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C8E7F53E-8C27-4438-96EA-DBBF685D26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C30F9F9F-AEBE-4684-933D-91C9A50BCF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5643DC16-5853-4E28-8EEF-5CBD1A58A41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15C23AD-91B7-4877-94E0-C2CE6A175B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E10CDC06-E917-4D0E-A6E8-87CFFC70585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0E840A8-DF1A-469B-8079-5143F4403AA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5B1CBBE0-07D0-4D21-BC43-9C8EDBD0D7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3674BC1B-5857-48DF-A1D1-F430F40A63A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6B19770B-48DE-476E-BFD0-4559646F5D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8F5528F7-D30D-43E3-A573-1274C306E3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A0D48198-4810-4331-862B-EFDD07B75692}"/>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8E0650B7-FE29-401A-A878-D7DBBCE4D47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F1477CA1-AFFC-4F39-9C0B-BBA8FBA1BE9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5C32C54F-BE8C-4C56-8904-3AD4A4EE4282}"/>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F969B3D5-FD88-42FE-A1AE-41F381AB698D}"/>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3DB04799-5D11-46C5-93FF-F6D3531C7BB6}"/>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B972B488-DD38-4716-B4A9-BF6AFDCAF7EA}"/>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5B884FC6-762A-4157-BD65-330ABD6E8BD6}"/>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A9AD86C8-88D6-474A-8201-E17ABCF1A51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2B5BEC87-CCAC-4D0F-8476-611CC85BC4A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FB549295-5DBE-44A1-9FAD-A6A4526150C5}"/>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63F2F43-1359-4979-81C0-7783878ED4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699E92F-D6B6-408D-A929-A9DCE1427A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A2E43F2-47FC-4AEB-900A-3088DF8AA6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0B9A36A-BC15-4E3B-A6E0-42E3EBB4E9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1DB59A6A-B1A7-4D60-862E-BE1CD67301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156028</xdr:rowOff>
    </xdr:from>
    <xdr:to>
      <xdr:col>85</xdr:col>
      <xdr:colOff>177800</xdr:colOff>
      <xdr:row>42</xdr:row>
      <xdr:rowOff>86178</xdr:rowOff>
    </xdr:to>
    <xdr:sp macro="" textlink="">
      <xdr:nvSpPr>
        <xdr:cNvPr id="338" name="楕円 337">
          <a:extLst>
            <a:ext uri="{FF2B5EF4-FFF2-40B4-BE49-F238E27FC236}">
              <a16:creationId xmlns:a16="http://schemas.microsoft.com/office/drawing/2014/main" id="{5DD6C9B7-9FF5-4F17-B308-37499EB48D1D}"/>
            </a:ext>
          </a:extLst>
        </xdr:cNvPr>
        <xdr:cNvSpPr/>
      </xdr:nvSpPr>
      <xdr:spPr>
        <a:xfrm>
          <a:off x="162687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70955</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F8C85C07-0189-4120-AC62-90D78718B577}"/>
            </a:ext>
          </a:extLst>
        </xdr:cNvPr>
        <xdr:cNvSpPr txBox="1"/>
      </xdr:nvSpPr>
      <xdr:spPr>
        <a:xfrm>
          <a:off x="16357600" y="710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74385</xdr:rowOff>
    </xdr:from>
    <xdr:to>
      <xdr:col>81</xdr:col>
      <xdr:colOff>101600</xdr:colOff>
      <xdr:row>42</xdr:row>
      <xdr:rowOff>4535</xdr:rowOff>
    </xdr:to>
    <xdr:sp macro="" textlink="">
      <xdr:nvSpPr>
        <xdr:cNvPr id="340" name="楕円 339">
          <a:extLst>
            <a:ext uri="{FF2B5EF4-FFF2-40B4-BE49-F238E27FC236}">
              <a16:creationId xmlns:a16="http://schemas.microsoft.com/office/drawing/2014/main" id="{878669CB-4A8E-4A8A-AFA7-5DFA7F51564D}"/>
            </a:ext>
          </a:extLst>
        </xdr:cNvPr>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125185</xdr:rowOff>
    </xdr:from>
    <xdr:to>
      <xdr:col>85</xdr:col>
      <xdr:colOff>127000</xdr:colOff>
      <xdr:row>42</xdr:row>
      <xdr:rowOff>35378</xdr:rowOff>
    </xdr:to>
    <xdr:cxnSp macro="">
      <xdr:nvCxnSpPr>
        <xdr:cNvPr id="341" name="直線コネクタ 340">
          <a:extLst>
            <a:ext uri="{FF2B5EF4-FFF2-40B4-BE49-F238E27FC236}">
              <a16:creationId xmlns:a16="http://schemas.microsoft.com/office/drawing/2014/main" id="{C5ADB250-B2A4-439E-BB93-8775B796D944}"/>
            </a:ext>
          </a:extLst>
        </xdr:cNvPr>
        <xdr:cNvCxnSpPr/>
      </xdr:nvCxnSpPr>
      <xdr:spPr>
        <a:xfrm>
          <a:off x="15481300" y="715463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31931</xdr:rowOff>
    </xdr:from>
    <xdr:to>
      <xdr:col>76</xdr:col>
      <xdr:colOff>165100</xdr:colOff>
      <xdr:row>41</xdr:row>
      <xdr:rowOff>133531</xdr:rowOff>
    </xdr:to>
    <xdr:sp macro="" textlink="">
      <xdr:nvSpPr>
        <xdr:cNvPr id="342" name="楕円 341">
          <a:extLst>
            <a:ext uri="{FF2B5EF4-FFF2-40B4-BE49-F238E27FC236}">
              <a16:creationId xmlns:a16="http://schemas.microsoft.com/office/drawing/2014/main" id="{E385B7CD-0755-4BAD-8832-21015BD5AC00}"/>
            </a:ext>
          </a:extLst>
        </xdr:cNvPr>
        <xdr:cNvSpPr/>
      </xdr:nvSpPr>
      <xdr:spPr>
        <a:xfrm>
          <a:off x="14541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82731</xdr:rowOff>
    </xdr:from>
    <xdr:to>
      <xdr:col>81</xdr:col>
      <xdr:colOff>50800</xdr:colOff>
      <xdr:row>41</xdr:row>
      <xdr:rowOff>125185</xdr:rowOff>
    </xdr:to>
    <xdr:cxnSp macro="">
      <xdr:nvCxnSpPr>
        <xdr:cNvPr id="343" name="直線コネクタ 342">
          <a:extLst>
            <a:ext uri="{FF2B5EF4-FFF2-40B4-BE49-F238E27FC236}">
              <a16:creationId xmlns:a16="http://schemas.microsoft.com/office/drawing/2014/main" id="{22BDEF9F-3EFA-4892-9982-F2DB656E4C8D}"/>
            </a:ext>
          </a:extLst>
        </xdr:cNvPr>
        <xdr:cNvCxnSpPr/>
      </xdr:nvCxnSpPr>
      <xdr:spPr>
        <a:xfrm>
          <a:off x="14592300" y="711218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162560</xdr:rowOff>
    </xdr:from>
    <xdr:to>
      <xdr:col>72</xdr:col>
      <xdr:colOff>38100</xdr:colOff>
      <xdr:row>41</xdr:row>
      <xdr:rowOff>92710</xdr:rowOff>
    </xdr:to>
    <xdr:sp macro="" textlink="">
      <xdr:nvSpPr>
        <xdr:cNvPr id="344" name="楕円 343">
          <a:extLst>
            <a:ext uri="{FF2B5EF4-FFF2-40B4-BE49-F238E27FC236}">
              <a16:creationId xmlns:a16="http://schemas.microsoft.com/office/drawing/2014/main" id="{45EA5A0E-F327-4B3A-B323-5B7C9AD0168A}"/>
            </a:ext>
          </a:extLst>
        </xdr:cNvPr>
        <xdr:cNvSpPr/>
      </xdr:nvSpPr>
      <xdr:spPr>
        <a:xfrm>
          <a:off x="1365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41910</xdr:rowOff>
    </xdr:from>
    <xdr:to>
      <xdr:col>76</xdr:col>
      <xdr:colOff>114300</xdr:colOff>
      <xdr:row>41</xdr:row>
      <xdr:rowOff>82731</xdr:rowOff>
    </xdr:to>
    <xdr:cxnSp macro="">
      <xdr:nvCxnSpPr>
        <xdr:cNvPr id="345" name="直線コネクタ 344">
          <a:extLst>
            <a:ext uri="{FF2B5EF4-FFF2-40B4-BE49-F238E27FC236}">
              <a16:creationId xmlns:a16="http://schemas.microsoft.com/office/drawing/2014/main" id="{DDE4A62F-05CE-47A8-968E-BE255635FE23}"/>
            </a:ext>
          </a:extLst>
        </xdr:cNvPr>
        <xdr:cNvCxnSpPr/>
      </xdr:nvCxnSpPr>
      <xdr:spPr>
        <a:xfrm>
          <a:off x="13703300" y="707136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121738</xdr:rowOff>
    </xdr:from>
    <xdr:to>
      <xdr:col>67</xdr:col>
      <xdr:colOff>101600</xdr:colOff>
      <xdr:row>41</xdr:row>
      <xdr:rowOff>51888</xdr:rowOff>
    </xdr:to>
    <xdr:sp macro="" textlink="">
      <xdr:nvSpPr>
        <xdr:cNvPr id="346" name="楕円 345">
          <a:extLst>
            <a:ext uri="{FF2B5EF4-FFF2-40B4-BE49-F238E27FC236}">
              <a16:creationId xmlns:a16="http://schemas.microsoft.com/office/drawing/2014/main" id="{02DD59D5-35EF-4C57-B3D8-A238F20439D7}"/>
            </a:ext>
          </a:extLst>
        </xdr:cNvPr>
        <xdr:cNvSpPr/>
      </xdr:nvSpPr>
      <xdr:spPr>
        <a:xfrm>
          <a:off x="12763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xdr:rowOff>
    </xdr:from>
    <xdr:to>
      <xdr:col>71</xdr:col>
      <xdr:colOff>177800</xdr:colOff>
      <xdr:row>41</xdr:row>
      <xdr:rowOff>41910</xdr:rowOff>
    </xdr:to>
    <xdr:cxnSp macro="">
      <xdr:nvCxnSpPr>
        <xdr:cNvPr id="347" name="直線コネクタ 346">
          <a:extLst>
            <a:ext uri="{FF2B5EF4-FFF2-40B4-BE49-F238E27FC236}">
              <a16:creationId xmlns:a16="http://schemas.microsoft.com/office/drawing/2014/main" id="{BCE69741-12C8-4E4A-BDE2-345D86E819BD}"/>
            </a:ext>
          </a:extLst>
        </xdr:cNvPr>
        <xdr:cNvCxnSpPr/>
      </xdr:nvCxnSpPr>
      <xdr:spPr>
        <a:xfrm>
          <a:off x="12814300" y="70305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1D9050E7-6414-41A3-B18F-66313ACA4BEE}"/>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7AC34EB-0692-4ADA-818C-625C09E01585}"/>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F22FFB55-0E28-4F5F-8F60-3C98B981D7AD}"/>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9359B63D-221A-4B73-B532-9F9A37B3FBC7}"/>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167112</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FDDEA3E-B601-42AA-AB85-39EDA401F09E}"/>
            </a:ext>
          </a:extLst>
        </xdr:cNvPr>
        <xdr:cNvSpPr txBox="1"/>
      </xdr:nvSpPr>
      <xdr:spPr>
        <a:xfrm>
          <a:off x="15266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124658</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673A8114-E064-47E9-91BF-C30F1EFD1806}"/>
            </a:ext>
          </a:extLst>
        </xdr:cNvPr>
        <xdr:cNvSpPr txBox="1"/>
      </xdr:nvSpPr>
      <xdr:spPr>
        <a:xfrm>
          <a:off x="143897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83837</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70C3E523-8D04-4067-8B7B-E5ADEDA8AB86}"/>
            </a:ext>
          </a:extLst>
        </xdr:cNvPr>
        <xdr:cNvSpPr txBox="1"/>
      </xdr:nvSpPr>
      <xdr:spPr>
        <a:xfrm>
          <a:off x="13500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43015</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CC9ABDD8-BEF2-460D-90A8-4E1CF77A9E9D}"/>
            </a:ext>
          </a:extLst>
        </xdr:cNvPr>
        <xdr:cNvSpPr txBox="1"/>
      </xdr:nvSpPr>
      <xdr:spPr>
        <a:xfrm>
          <a:off x="12611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7ADBA243-BB90-43AC-B810-52B3234D98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E374EE9-C646-4156-9A7F-7E86316823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BC7A15BB-6F8D-44CF-B6C3-F70C36C767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83EDA1DA-C91E-4C00-A9F0-7BC962825B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2A60A227-84FB-4449-B9A1-451C66D346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5B6EF0F4-205F-4144-84CF-A58072C2F4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9432F76B-98A0-4AD1-939C-9F26403023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78650F05-7CB2-47AE-8316-6F715EC7BD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F9534798-C964-4837-AFF0-2F27C3EFEC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CB578967-82BB-42B0-9935-1E2F1D4590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C502BE71-165E-4E56-9FD8-5BB6E4BC13F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21769ABD-9C6D-4CB6-BF21-C5ADFD7001B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0341217C-37A5-4ADA-97B5-3B8FD171C64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39C09051-2C43-4AB8-AB22-A9A1ECAE0B9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ADB69F78-60DC-4107-A360-70F7CE8F6E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915CD53E-2A70-4DBC-8A86-18AFC76E39E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10C87D62-E8CC-4521-9723-8BD6D1F1A36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FBC080EB-DDC0-481E-BF61-726973F32F3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314F2DE4-85C9-40C6-B05B-CFE38CC5CD3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506B8E01-BE97-474B-A465-3086280C9BA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B083B5B2-BD1B-48A2-B6C8-B22B4659E1E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90B87B3E-2894-462D-90E5-30D55B62B85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D49A0B9D-0BDE-425A-9243-41F41B1E181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55895B3E-9F89-41CD-86D6-0EB619B1AB4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7E86D8A-12B8-48C9-93CA-4F6E54B2C7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64C742BD-5A5B-4E7C-A1C6-8FF0C26760DA}"/>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6E151CDB-F8F2-4B30-9711-6B1A16569CD4}"/>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C52DEC40-2B1F-4C0F-A632-EEBEA68A4838}"/>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9CD90312-11D5-4A06-85CC-2E78A787E848}"/>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492A796C-3BC9-4FD7-9665-0DF45EA41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5D056E5-FB7B-435B-9529-3C80E36D316B}"/>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F62574F5-09F3-4296-A0C2-86839E5D0FE5}"/>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0B19DA39-2B5E-44D2-9658-EF40EBE4ABA2}"/>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D4404642-1016-40C6-BF1B-40B72436926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C71C41C1-ABA2-4F36-B951-7D9364269209}"/>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2199EE86-5874-4F7D-A43D-2A03EB602AAB}"/>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44FCC23-FD5E-4610-9FF6-62893F08EB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DDD8C91-3E43-4C3F-A06E-AE57161B96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13B3C83-F63D-4E24-9998-072BD160E3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1106D3D-335D-4AAC-B794-69FB1F3C5C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342C6DA-C509-466A-90F0-11A5C382F7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117802</xdr:rowOff>
    </xdr:from>
    <xdr:to>
      <xdr:col>116</xdr:col>
      <xdr:colOff>114300</xdr:colOff>
      <xdr:row>41</xdr:row>
      <xdr:rowOff>47952</xdr:rowOff>
    </xdr:to>
    <xdr:sp macro="" textlink="">
      <xdr:nvSpPr>
        <xdr:cNvPr id="397" name="楕円 396">
          <a:extLst>
            <a:ext uri="{FF2B5EF4-FFF2-40B4-BE49-F238E27FC236}">
              <a16:creationId xmlns:a16="http://schemas.microsoft.com/office/drawing/2014/main" id="{D2AECCA8-204D-40C9-91EC-C2B42563064A}"/>
            </a:ext>
          </a:extLst>
        </xdr:cNvPr>
        <xdr:cNvSpPr/>
      </xdr:nvSpPr>
      <xdr:spPr>
        <a:xfrm>
          <a:off x="22110700" y="69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140679</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AAE0D27F-BCE1-4A23-ABA4-301A372EA9E0}"/>
            </a:ext>
          </a:extLst>
        </xdr:cNvPr>
        <xdr:cNvSpPr txBox="1"/>
      </xdr:nvSpPr>
      <xdr:spPr>
        <a:xfrm>
          <a:off x="22199600" y="68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121390</xdr:rowOff>
    </xdr:from>
    <xdr:to>
      <xdr:col>112</xdr:col>
      <xdr:colOff>38100</xdr:colOff>
      <xdr:row>41</xdr:row>
      <xdr:rowOff>51540</xdr:rowOff>
    </xdr:to>
    <xdr:sp macro="" textlink="">
      <xdr:nvSpPr>
        <xdr:cNvPr id="399" name="楕円 398">
          <a:extLst>
            <a:ext uri="{FF2B5EF4-FFF2-40B4-BE49-F238E27FC236}">
              <a16:creationId xmlns:a16="http://schemas.microsoft.com/office/drawing/2014/main" id="{8F6363A0-3D86-4A8C-BC41-579DEFD0F2B0}"/>
            </a:ext>
          </a:extLst>
        </xdr:cNvPr>
        <xdr:cNvSpPr/>
      </xdr:nvSpPr>
      <xdr:spPr>
        <a:xfrm>
          <a:off x="21272500" y="69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168602</xdr:rowOff>
    </xdr:from>
    <xdr:to>
      <xdr:col>116</xdr:col>
      <xdr:colOff>63500</xdr:colOff>
      <xdr:row>41</xdr:row>
      <xdr:rowOff>740</xdr:rowOff>
    </xdr:to>
    <xdr:cxnSp macro="">
      <xdr:nvCxnSpPr>
        <xdr:cNvPr id="400" name="直線コネクタ 399">
          <a:extLst>
            <a:ext uri="{FF2B5EF4-FFF2-40B4-BE49-F238E27FC236}">
              <a16:creationId xmlns:a16="http://schemas.microsoft.com/office/drawing/2014/main" id="{9588E7FC-7AD3-4A2A-AE11-9FB60CFCCACF}"/>
            </a:ext>
          </a:extLst>
        </xdr:cNvPr>
        <xdr:cNvCxnSpPr/>
      </xdr:nvCxnSpPr>
      <xdr:spPr>
        <a:xfrm flipV="1">
          <a:off x="21323300" y="7026602"/>
          <a:ext cx="8382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125940</xdr:rowOff>
    </xdr:from>
    <xdr:to>
      <xdr:col>107</xdr:col>
      <xdr:colOff>101600</xdr:colOff>
      <xdr:row>41</xdr:row>
      <xdr:rowOff>56090</xdr:rowOff>
    </xdr:to>
    <xdr:sp macro="" textlink="">
      <xdr:nvSpPr>
        <xdr:cNvPr id="401" name="楕円 400">
          <a:extLst>
            <a:ext uri="{FF2B5EF4-FFF2-40B4-BE49-F238E27FC236}">
              <a16:creationId xmlns:a16="http://schemas.microsoft.com/office/drawing/2014/main" id="{2D6A8FBB-4FC1-4291-B0DB-31DC6136B94F}"/>
            </a:ext>
          </a:extLst>
        </xdr:cNvPr>
        <xdr:cNvSpPr/>
      </xdr:nvSpPr>
      <xdr:spPr>
        <a:xfrm>
          <a:off x="20383500" y="69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740</xdr:rowOff>
    </xdr:from>
    <xdr:to>
      <xdr:col>111</xdr:col>
      <xdr:colOff>177800</xdr:colOff>
      <xdr:row>41</xdr:row>
      <xdr:rowOff>5290</xdr:rowOff>
    </xdr:to>
    <xdr:cxnSp macro="">
      <xdr:nvCxnSpPr>
        <xdr:cNvPr id="402" name="直線コネクタ 401">
          <a:extLst>
            <a:ext uri="{FF2B5EF4-FFF2-40B4-BE49-F238E27FC236}">
              <a16:creationId xmlns:a16="http://schemas.microsoft.com/office/drawing/2014/main" id="{33EB444A-11FB-42EF-B98F-ACDECC227D4E}"/>
            </a:ext>
          </a:extLst>
        </xdr:cNvPr>
        <xdr:cNvCxnSpPr/>
      </xdr:nvCxnSpPr>
      <xdr:spPr>
        <a:xfrm flipV="1">
          <a:off x="20434300" y="7030190"/>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129545</xdr:rowOff>
    </xdr:from>
    <xdr:to>
      <xdr:col>102</xdr:col>
      <xdr:colOff>165100</xdr:colOff>
      <xdr:row>41</xdr:row>
      <xdr:rowOff>59695</xdr:rowOff>
    </xdr:to>
    <xdr:sp macro="" textlink="">
      <xdr:nvSpPr>
        <xdr:cNvPr id="403" name="楕円 402">
          <a:extLst>
            <a:ext uri="{FF2B5EF4-FFF2-40B4-BE49-F238E27FC236}">
              <a16:creationId xmlns:a16="http://schemas.microsoft.com/office/drawing/2014/main" id="{4A380BB1-A6E1-455D-A7EF-C68800CE53DB}"/>
            </a:ext>
          </a:extLst>
        </xdr:cNvPr>
        <xdr:cNvSpPr/>
      </xdr:nvSpPr>
      <xdr:spPr>
        <a:xfrm>
          <a:off x="19494500" y="6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5290</xdr:rowOff>
    </xdr:from>
    <xdr:to>
      <xdr:col>107</xdr:col>
      <xdr:colOff>50800</xdr:colOff>
      <xdr:row>41</xdr:row>
      <xdr:rowOff>8895</xdr:rowOff>
    </xdr:to>
    <xdr:cxnSp macro="">
      <xdr:nvCxnSpPr>
        <xdr:cNvPr id="404" name="直線コネクタ 403">
          <a:extLst>
            <a:ext uri="{FF2B5EF4-FFF2-40B4-BE49-F238E27FC236}">
              <a16:creationId xmlns:a16="http://schemas.microsoft.com/office/drawing/2014/main" id="{EC53EB64-F599-4818-9A97-E4980A15F426}"/>
            </a:ext>
          </a:extLst>
        </xdr:cNvPr>
        <xdr:cNvCxnSpPr/>
      </xdr:nvCxnSpPr>
      <xdr:spPr>
        <a:xfrm flipV="1">
          <a:off x="19545300" y="7034740"/>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147365</xdr:rowOff>
    </xdr:from>
    <xdr:to>
      <xdr:col>98</xdr:col>
      <xdr:colOff>38100</xdr:colOff>
      <xdr:row>41</xdr:row>
      <xdr:rowOff>77515</xdr:rowOff>
    </xdr:to>
    <xdr:sp macro="" textlink="">
      <xdr:nvSpPr>
        <xdr:cNvPr id="405" name="楕円 404">
          <a:extLst>
            <a:ext uri="{FF2B5EF4-FFF2-40B4-BE49-F238E27FC236}">
              <a16:creationId xmlns:a16="http://schemas.microsoft.com/office/drawing/2014/main" id="{8BE7E350-356F-472A-ABD3-2F1B1E7F4B7A}"/>
            </a:ext>
          </a:extLst>
        </xdr:cNvPr>
        <xdr:cNvSpPr/>
      </xdr:nvSpPr>
      <xdr:spPr>
        <a:xfrm>
          <a:off x="18605500" y="70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8895</xdr:rowOff>
    </xdr:from>
    <xdr:to>
      <xdr:col>102</xdr:col>
      <xdr:colOff>114300</xdr:colOff>
      <xdr:row>41</xdr:row>
      <xdr:rowOff>26715</xdr:rowOff>
    </xdr:to>
    <xdr:cxnSp macro="">
      <xdr:nvCxnSpPr>
        <xdr:cNvPr id="406" name="直線コネクタ 405">
          <a:extLst>
            <a:ext uri="{FF2B5EF4-FFF2-40B4-BE49-F238E27FC236}">
              <a16:creationId xmlns:a16="http://schemas.microsoft.com/office/drawing/2014/main" id="{4E91B4B6-FE1D-424F-921C-9B074219F1B0}"/>
            </a:ext>
          </a:extLst>
        </xdr:cNvPr>
        <xdr:cNvCxnSpPr/>
      </xdr:nvCxnSpPr>
      <xdr:spPr>
        <a:xfrm flipV="1">
          <a:off x="18656300" y="7038345"/>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C785037B-09A3-4943-BFD5-EE86CB006316}"/>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476392C0-90C4-491D-920B-6FDACFDAA906}"/>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901184BA-3282-40EA-81CC-8AF294E091C0}"/>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F08CD9CE-2B55-4DD5-8B2D-67954470BF69}"/>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68067</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5C9764AE-AE5F-45B8-B053-9DED87697E8C}"/>
            </a:ext>
          </a:extLst>
        </xdr:cNvPr>
        <xdr:cNvSpPr txBox="1"/>
      </xdr:nvSpPr>
      <xdr:spPr>
        <a:xfrm>
          <a:off x="21011095" y="675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72617</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774B1DD0-F586-47F5-95AF-5E9B829A1DB3}"/>
            </a:ext>
          </a:extLst>
        </xdr:cNvPr>
        <xdr:cNvSpPr txBox="1"/>
      </xdr:nvSpPr>
      <xdr:spPr>
        <a:xfrm>
          <a:off x="20134795" y="675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76222</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CC7CD8AA-563B-41FD-9F9F-59DA2E19BB82}"/>
            </a:ext>
          </a:extLst>
        </xdr:cNvPr>
        <xdr:cNvSpPr txBox="1"/>
      </xdr:nvSpPr>
      <xdr:spPr>
        <a:xfrm>
          <a:off x="19245795" y="676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94042</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E8648AC1-EC0E-4A2B-B214-3312E1D8118D}"/>
            </a:ext>
          </a:extLst>
        </xdr:cNvPr>
        <xdr:cNvSpPr txBox="1"/>
      </xdr:nvSpPr>
      <xdr:spPr>
        <a:xfrm>
          <a:off x="18356795" y="678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8DC7C332-DC95-4D92-8EBA-D14A291B2E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AA28A343-685B-4379-A022-44130173A23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5BBFEF06-1026-436D-9F3B-CAE3877F67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69BBD752-C843-477B-A54B-C08BD4C1E4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11A45656-1A45-4ACF-84BD-944C35497F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882CD8FC-E8E5-4FD0-A9B6-9B3CF2831B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3DCBB582-998E-4B94-AC97-D6D1E2E40C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B2152885-DA71-47C1-AAC4-384C06E6D03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3EE0C8CB-102D-46A8-BDAB-971B48FE98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70EA4E49-9372-4F25-BC77-240E3C25DA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86EFEE40-D9F3-43FE-AE5F-5837802F94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78D61ED4-30D6-4671-9847-4CBFA661E0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B08408D8-A2FA-4A1A-9DD3-EA2627AB8B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981E84AD-F624-449A-8108-772AAFB69D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E07AE85A-6E0B-488B-8450-891071F60E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B7C4C33F-0AF1-408E-AA00-8BB8B0D6873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7AF39FE8-5D75-44D3-897F-E89572D7E4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33D00F03-DEEE-4DA2-B4AF-D9D7F5BEEB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46876AD2-C16B-4B53-B6E1-09444E6900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2C67D392-A84E-4F0A-A0EE-9C12ED264D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617E092A-F1D1-4BD7-AE3E-F934C759DB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9EE4D3F0-F531-4D44-AA0C-79E9226BE6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2DB8860D-1336-4551-B68C-FA80323D05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AA939C3C-A96C-499C-B506-CAD7C843F5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5C5885B7-E8AF-44CA-A703-C20642AA8E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A8E83F69-D446-4892-8D63-AD406875F1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6D1EC4CE-8880-4DF6-8C25-9F6C9E968C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a:extLst>
            <a:ext uri="{FF2B5EF4-FFF2-40B4-BE49-F238E27FC236}">
              <a16:creationId xmlns:a16="http://schemas.microsoft.com/office/drawing/2014/main" id="{B2291E69-00E6-4AF6-BF7D-0C0F43347F9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a:extLst>
            <a:ext uri="{FF2B5EF4-FFF2-40B4-BE49-F238E27FC236}">
              <a16:creationId xmlns:a16="http://schemas.microsoft.com/office/drawing/2014/main" id="{78B43093-BD51-4BAE-BE4A-5CE355065B6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a:extLst>
            <a:ext uri="{FF2B5EF4-FFF2-40B4-BE49-F238E27FC236}">
              <a16:creationId xmlns:a16="http://schemas.microsoft.com/office/drawing/2014/main" id="{7727AA12-026B-45F2-B8F6-28490FCFAC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a:extLst>
            <a:ext uri="{FF2B5EF4-FFF2-40B4-BE49-F238E27FC236}">
              <a16:creationId xmlns:a16="http://schemas.microsoft.com/office/drawing/2014/main" id="{5442CE5F-BE9D-4E0A-A46B-082BF3182B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a:extLst>
            <a:ext uri="{FF2B5EF4-FFF2-40B4-BE49-F238E27FC236}">
              <a16:creationId xmlns:a16="http://schemas.microsoft.com/office/drawing/2014/main" id="{2B75607E-F303-4E5A-A138-4F55221BB79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a:extLst>
            <a:ext uri="{FF2B5EF4-FFF2-40B4-BE49-F238E27FC236}">
              <a16:creationId xmlns:a16="http://schemas.microsoft.com/office/drawing/2014/main" id="{F55915DB-E151-4736-A5A0-D396318E0B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a:extLst>
            <a:ext uri="{FF2B5EF4-FFF2-40B4-BE49-F238E27FC236}">
              <a16:creationId xmlns:a16="http://schemas.microsoft.com/office/drawing/2014/main" id="{A21821F0-6FFB-4CC1-A043-4C2F92BC95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a:extLst>
            <a:ext uri="{FF2B5EF4-FFF2-40B4-BE49-F238E27FC236}">
              <a16:creationId xmlns:a16="http://schemas.microsoft.com/office/drawing/2014/main" id="{00133DF1-F4D7-437C-A2DC-9E8F5E245B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a:extLst>
            <a:ext uri="{FF2B5EF4-FFF2-40B4-BE49-F238E27FC236}">
              <a16:creationId xmlns:a16="http://schemas.microsoft.com/office/drawing/2014/main" id="{9F38E676-34F2-4A02-AA69-392C237606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a:extLst>
            <a:ext uri="{FF2B5EF4-FFF2-40B4-BE49-F238E27FC236}">
              <a16:creationId xmlns:a16="http://schemas.microsoft.com/office/drawing/2014/main" id="{130CAFD9-12C0-437C-9DB0-1EA9ADAC20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a:extLst>
            <a:ext uri="{FF2B5EF4-FFF2-40B4-BE49-F238E27FC236}">
              <a16:creationId xmlns:a16="http://schemas.microsoft.com/office/drawing/2014/main" id="{D669379E-BED4-48EA-92BA-CC76C16E6D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a:extLst>
            <a:ext uri="{FF2B5EF4-FFF2-40B4-BE49-F238E27FC236}">
              <a16:creationId xmlns:a16="http://schemas.microsoft.com/office/drawing/2014/main" id="{1D5415F0-E32D-43D2-96E2-80471D3909A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id="{72B9BD7F-B906-4B81-AFFF-B383178C1C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a:extLst>
            <a:ext uri="{FF2B5EF4-FFF2-40B4-BE49-F238E27FC236}">
              <a16:creationId xmlns:a16="http://schemas.microsoft.com/office/drawing/2014/main" id="{D6B6768B-880F-447C-93A8-B75CEB7FA9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a:extLst>
            <a:ext uri="{FF2B5EF4-FFF2-40B4-BE49-F238E27FC236}">
              <a16:creationId xmlns:a16="http://schemas.microsoft.com/office/drawing/2014/main" id="{DBFD2FBD-2DCC-412B-9874-475080B26E1F}"/>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a:extLst>
            <a:ext uri="{FF2B5EF4-FFF2-40B4-BE49-F238E27FC236}">
              <a16:creationId xmlns:a16="http://schemas.microsoft.com/office/drawing/2014/main" id="{B2DF41BE-577C-4ACD-87B5-ADB2C9FDCB5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a:extLst>
            <a:ext uri="{FF2B5EF4-FFF2-40B4-BE49-F238E27FC236}">
              <a16:creationId xmlns:a16="http://schemas.microsoft.com/office/drawing/2014/main" id="{F147CB14-F077-46E7-B4BD-58D08C22DBD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a:extLst>
            <a:ext uri="{FF2B5EF4-FFF2-40B4-BE49-F238E27FC236}">
              <a16:creationId xmlns:a16="http://schemas.microsoft.com/office/drawing/2014/main" id="{E3088A68-8560-4275-B487-178796A77FC8}"/>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a:extLst>
            <a:ext uri="{FF2B5EF4-FFF2-40B4-BE49-F238E27FC236}">
              <a16:creationId xmlns:a16="http://schemas.microsoft.com/office/drawing/2014/main" id="{27238D55-0F9C-40C9-A272-C99F19BEDDA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61" name="【消防施設】&#10;有形固定資産減価償却率平均値テキスト">
          <a:extLst>
            <a:ext uri="{FF2B5EF4-FFF2-40B4-BE49-F238E27FC236}">
              <a16:creationId xmlns:a16="http://schemas.microsoft.com/office/drawing/2014/main" id="{7DEBBF94-A6F6-463D-97EC-954A8106317F}"/>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a:extLst>
            <a:ext uri="{FF2B5EF4-FFF2-40B4-BE49-F238E27FC236}">
              <a16:creationId xmlns:a16="http://schemas.microsoft.com/office/drawing/2014/main" id="{FAF0FE02-2191-4957-8D3B-98F854D08849}"/>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3" name="フローチャート: 判断 462">
          <a:extLst>
            <a:ext uri="{FF2B5EF4-FFF2-40B4-BE49-F238E27FC236}">
              <a16:creationId xmlns:a16="http://schemas.microsoft.com/office/drawing/2014/main" id="{70DA2564-BC64-487E-A8E7-9DC52CE21CE8}"/>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4" name="フローチャート: 判断 463">
          <a:extLst>
            <a:ext uri="{FF2B5EF4-FFF2-40B4-BE49-F238E27FC236}">
              <a16:creationId xmlns:a16="http://schemas.microsoft.com/office/drawing/2014/main" id="{1A2BDD5D-256A-4A46-80C1-87AA0A9B55CD}"/>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5" name="フローチャート: 判断 464">
          <a:extLst>
            <a:ext uri="{FF2B5EF4-FFF2-40B4-BE49-F238E27FC236}">
              <a16:creationId xmlns:a16="http://schemas.microsoft.com/office/drawing/2014/main" id="{B089E600-65BB-4ADB-B400-0CC10BEF8D31}"/>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6" name="フローチャート: 判断 465">
          <a:extLst>
            <a:ext uri="{FF2B5EF4-FFF2-40B4-BE49-F238E27FC236}">
              <a16:creationId xmlns:a16="http://schemas.microsoft.com/office/drawing/2014/main" id="{14CDBC69-DF17-4C8C-B20E-C2439B1266A4}"/>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F259D279-ADBF-423C-BCCB-950338AD9F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11C7885B-046F-4996-905D-19784B44E4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CA79A786-61BD-4230-B129-7CE5F135DE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DE074CDA-8901-400F-AC9F-08DC08059D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82F53CA2-D9D2-4219-8579-5BCE39A472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472" name="楕円 471">
          <a:extLst>
            <a:ext uri="{FF2B5EF4-FFF2-40B4-BE49-F238E27FC236}">
              <a16:creationId xmlns:a16="http://schemas.microsoft.com/office/drawing/2014/main" id="{A3C6017F-1383-4784-A0AC-128EC02FF1DF}"/>
            </a:ext>
          </a:extLst>
        </xdr:cNvPr>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473" name="【消防施設】&#10;有形固定資産減価償却率該当値テキスト">
          <a:extLst>
            <a:ext uri="{FF2B5EF4-FFF2-40B4-BE49-F238E27FC236}">
              <a16:creationId xmlns:a16="http://schemas.microsoft.com/office/drawing/2014/main" id="{2E87C26C-6A2E-4192-BDFA-870206226BFC}"/>
            </a:ext>
          </a:extLst>
        </xdr:cNvPr>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474" name="楕円 473">
          <a:extLst>
            <a:ext uri="{FF2B5EF4-FFF2-40B4-BE49-F238E27FC236}">
              <a16:creationId xmlns:a16="http://schemas.microsoft.com/office/drawing/2014/main" id="{51528B04-F49D-4653-AAE2-9E04085FFCD2}"/>
            </a:ext>
          </a:extLst>
        </xdr:cNvPr>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150768</xdr:rowOff>
    </xdr:to>
    <xdr:cxnSp macro="">
      <xdr:nvCxnSpPr>
        <xdr:cNvPr id="475" name="直線コネクタ 474">
          <a:extLst>
            <a:ext uri="{FF2B5EF4-FFF2-40B4-BE49-F238E27FC236}">
              <a16:creationId xmlns:a16="http://schemas.microsoft.com/office/drawing/2014/main" id="{1ED9BDB2-6745-44C2-B353-D871A14FD239}"/>
            </a:ext>
          </a:extLst>
        </xdr:cNvPr>
        <xdr:cNvCxnSpPr/>
      </xdr:nvCxnSpPr>
      <xdr:spPr>
        <a:xfrm>
          <a:off x="15481300" y="1364306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168548</xdr:rowOff>
    </xdr:from>
    <xdr:to>
      <xdr:col>76</xdr:col>
      <xdr:colOff>165100</xdr:colOff>
      <xdr:row>79</xdr:row>
      <xdr:rowOff>98698</xdr:rowOff>
    </xdr:to>
    <xdr:sp macro="" textlink="">
      <xdr:nvSpPr>
        <xdr:cNvPr id="476" name="楕円 475">
          <a:extLst>
            <a:ext uri="{FF2B5EF4-FFF2-40B4-BE49-F238E27FC236}">
              <a16:creationId xmlns:a16="http://schemas.microsoft.com/office/drawing/2014/main" id="{08AE8476-317C-4CE9-80A0-5E0CFC42B420}"/>
            </a:ext>
          </a:extLst>
        </xdr:cNvPr>
        <xdr:cNvSpPr/>
      </xdr:nvSpPr>
      <xdr:spPr>
        <a:xfrm>
          <a:off x="14541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47898</xdr:rowOff>
    </xdr:from>
    <xdr:to>
      <xdr:col>81</xdr:col>
      <xdr:colOff>50800</xdr:colOff>
      <xdr:row>79</xdr:row>
      <xdr:rowOff>98516</xdr:rowOff>
    </xdr:to>
    <xdr:cxnSp macro="">
      <xdr:nvCxnSpPr>
        <xdr:cNvPr id="477" name="直線コネクタ 476">
          <a:extLst>
            <a:ext uri="{FF2B5EF4-FFF2-40B4-BE49-F238E27FC236}">
              <a16:creationId xmlns:a16="http://schemas.microsoft.com/office/drawing/2014/main" id="{A2E9C49F-59FF-4A11-82A3-6E60F1913302}"/>
            </a:ext>
          </a:extLst>
        </xdr:cNvPr>
        <xdr:cNvCxnSpPr/>
      </xdr:nvCxnSpPr>
      <xdr:spPr>
        <a:xfrm>
          <a:off x="14592300" y="135924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108131</xdr:rowOff>
    </xdr:from>
    <xdr:to>
      <xdr:col>72</xdr:col>
      <xdr:colOff>38100</xdr:colOff>
      <xdr:row>79</xdr:row>
      <xdr:rowOff>38281</xdr:rowOff>
    </xdr:to>
    <xdr:sp macro="" textlink="">
      <xdr:nvSpPr>
        <xdr:cNvPr id="478" name="楕円 477">
          <a:extLst>
            <a:ext uri="{FF2B5EF4-FFF2-40B4-BE49-F238E27FC236}">
              <a16:creationId xmlns:a16="http://schemas.microsoft.com/office/drawing/2014/main" id="{4C0A4F93-4323-4EAB-A979-7B9D2074AB44}"/>
            </a:ext>
          </a:extLst>
        </xdr:cNvPr>
        <xdr:cNvSpPr/>
      </xdr:nvSpPr>
      <xdr:spPr>
        <a:xfrm>
          <a:off x="13652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47898</xdr:rowOff>
    </xdr:to>
    <xdr:cxnSp macro="">
      <xdr:nvCxnSpPr>
        <xdr:cNvPr id="479" name="直線コネクタ 478">
          <a:extLst>
            <a:ext uri="{FF2B5EF4-FFF2-40B4-BE49-F238E27FC236}">
              <a16:creationId xmlns:a16="http://schemas.microsoft.com/office/drawing/2014/main" id="{5B65FA19-497D-4A0D-97E4-A45631A538B1}"/>
            </a:ext>
          </a:extLst>
        </xdr:cNvPr>
        <xdr:cNvCxnSpPr/>
      </xdr:nvCxnSpPr>
      <xdr:spPr>
        <a:xfrm>
          <a:off x="13703300" y="135320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47716</xdr:rowOff>
    </xdr:from>
    <xdr:to>
      <xdr:col>67</xdr:col>
      <xdr:colOff>101600</xdr:colOff>
      <xdr:row>78</xdr:row>
      <xdr:rowOff>149316</xdr:rowOff>
    </xdr:to>
    <xdr:sp macro="" textlink="">
      <xdr:nvSpPr>
        <xdr:cNvPr id="480" name="楕円 479">
          <a:extLst>
            <a:ext uri="{FF2B5EF4-FFF2-40B4-BE49-F238E27FC236}">
              <a16:creationId xmlns:a16="http://schemas.microsoft.com/office/drawing/2014/main" id="{BB981FCE-2627-4A20-A6F7-4046264A0912}"/>
            </a:ext>
          </a:extLst>
        </xdr:cNvPr>
        <xdr:cNvSpPr/>
      </xdr:nvSpPr>
      <xdr:spPr>
        <a:xfrm>
          <a:off x="12763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98516</xdr:rowOff>
    </xdr:from>
    <xdr:to>
      <xdr:col>71</xdr:col>
      <xdr:colOff>177800</xdr:colOff>
      <xdr:row>78</xdr:row>
      <xdr:rowOff>158931</xdr:rowOff>
    </xdr:to>
    <xdr:cxnSp macro="">
      <xdr:nvCxnSpPr>
        <xdr:cNvPr id="481" name="直線コネクタ 480">
          <a:extLst>
            <a:ext uri="{FF2B5EF4-FFF2-40B4-BE49-F238E27FC236}">
              <a16:creationId xmlns:a16="http://schemas.microsoft.com/office/drawing/2014/main" id="{F35E0283-F545-4BF2-A9C1-1CB8DD38659E}"/>
            </a:ext>
          </a:extLst>
        </xdr:cNvPr>
        <xdr:cNvCxnSpPr/>
      </xdr:nvCxnSpPr>
      <xdr:spPr>
        <a:xfrm>
          <a:off x="12814300" y="1347161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82" name="n_1aveValue【消防施設】&#10;有形固定資産減価償却率">
          <a:extLst>
            <a:ext uri="{FF2B5EF4-FFF2-40B4-BE49-F238E27FC236}">
              <a16:creationId xmlns:a16="http://schemas.microsoft.com/office/drawing/2014/main" id="{FFD2B771-8A0B-4414-9136-4EA34294688E}"/>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83" name="n_2aveValue【消防施設】&#10;有形固定資産減価償却率">
          <a:extLst>
            <a:ext uri="{FF2B5EF4-FFF2-40B4-BE49-F238E27FC236}">
              <a16:creationId xmlns:a16="http://schemas.microsoft.com/office/drawing/2014/main" id="{AEC07313-3815-4F91-BA81-64FAF751FF46}"/>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84" name="n_3aveValue【消防施設】&#10;有形固定資産減価償却率">
          <a:extLst>
            <a:ext uri="{FF2B5EF4-FFF2-40B4-BE49-F238E27FC236}">
              <a16:creationId xmlns:a16="http://schemas.microsoft.com/office/drawing/2014/main" id="{43D43403-621D-4136-B139-EAE3C839A553}"/>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85" name="n_4aveValue【消防施設】&#10;有形固定資産減価償却率">
          <a:extLst>
            <a:ext uri="{FF2B5EF4-FFF2-40B4-BE49-F238E27FC236}">
              <a16:creationId xmlns:a16="http://schemas.microsoft.com/office/drawing/2014/main" id="{1BD14D55-153F-449F-9301-65F9FF5C0495}"/>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486" name="n_1mainValue【消防施設】&#10;有形固定資産減価償却率">
          <a:extLst>
            <a:ext uri="{FF2B5EF4-FFF2-40B4-BE49-F238E27FC236}">
              <a16:creationId xmlns:a16="http://schemas.microsoft.com/office/drawing/2014/main" id="{605C8454-F90B-4B34-8467-80165AF9B93F}"/>
            </a:ext>
          </a:extLst>
        </xdr:cNvPr>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115225</xdr:rowOff>
    </xdr:from>
    <xdr:ext cx="405111" cy="259045"/>
    <xdr:sp macro="" textlink="">
      <xdr:nvSpPr>
        <xdr:cNvPr id="487" name="n_2mainValue【消防施設】&#10;有形固定資産減価償却率">
          <a:extLst>
            <a:ext uri="{FF2B5EF4-FFF2-40B4-BE49-F238E27FC236}">
              <a16:creationId xmlns:a16="http://schemas.microsoft.com/office/drawing/2014/main" id="{DBA5D88A-FC1D-4990-93AE-91FB7E51745A}"/>
            </a:ext>
          </a:extLst>
        </xdr:cNvPr>
        <xdr:cNvSpPr txBox="1"/>
      </xdr:nvSpPr>
      <xdr:spPr>
        <a:xfrm>
          <a:off x="14389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54808</xdr:rowOff>
    </xdr:from>
    <xdr:ext cx="405111" cy="259045"/>
    <xdr:sp macro="" textlink="">
      <xdr:nvSpPr>
        <xdr:cNvPr id="488" name="n_3mainValue【消防施設】&#10;有形固定資産減価償却率">
          <a:extLst>
            <a:ext uri="{FF2B5EF4-FFF2-40B4-BE49-F238E27FC236}">
              <a16:creationId xmlns:a16="http://schemas.microsoft.com/office/drawing/2014/main" id="{C4CA2F78-B51D-4BAA-AF32-4D2DBAC21CBE}"/>
            </a:ext>
          </a:extLst>
        </xdr:cNvPr>
        <xdr:cNvSpPr txBox="1"/>
      </xdr:nvSpPr>
      <xdr:spPr>
        <a:xfrm>
          <a:off x="13500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165843</xdr:rowOff>
    </xdr:from>
    <xdr:ext cx="405111" cy="259045"/>
    <xdr:sp macro="" textlink="">
      <xdr:nvSpPr>
        <xdr:cNvPr id="489" name="n_4mainValue【消防施設】&#10;有形固定資産減価償却率">
          <a:extLst>
            <a:ext uri="{FF2B5EF4-FFF2-40B4-BE49-F238E27FC236}">
              <a16:creationId xmlns:a16="http://schemas.microsoft.com/office/drawing/2014/main" id="{CA74C32E-4EF3-48BA-902A-4DA189E2B1B4}"/>
            </a:ext>
          </a:extLst>
        </xdr:cNvPr>
        <xdr:cNvSpPr txBox="1"/>
      </xdr:nvSpPr>
      <xdr:spPr>
        <a:xfrm>
          <a:off x="12611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id="{522DDF1C-9003-4A64-90DE-6FE2355A06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id="{D71C933F-D44D-4D59-B02B-504A745C1A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id="{6EF9B21C-0F29-4D3F-A837-48967EB80C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id="{E912FF2A-5CF2-44C0-84AE-05DBCC4B25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id="{0E3FBE89-BA3A-4F6F-B5A3-DC8FF889A03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id="{8B5BB91A-2881-463E-A23B-09C677328E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id="{88C19AB7-7C0E-445A-A216-2C4FFED6A2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id="{EA5EA7C4-3475-49D0-B3E2-76340328AE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id="{20E2C4AC-253D-437A-AABB-462A5EE794D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id="{DEC05C91-DC6F-4B91-BB72-1E8C90BA14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a:extLst>
            <a:ext uri="{FF2B5EF4-FFF2-40B4-BE49-F238E27FC236}">
              <a16:creationId xmlns:a16="http://schemas.microsoft.com/office/drawing/2014/main" id="{584455D9-615D-45BC-B093-33128B4162CA}"/>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a:extLst>
            <a:ext uri="{FF2B5EF4-FFF2-40B4-BE49-F238E27FC236}">
              <a16:creationId xmlns:a16="http://schemas.microsoft.com/office/drawing/2014/main" id="{621E9EFA-4247-43E5-9C1D-F82367298DFD}"/>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59612A5D-C9C8-449A-8E85-F74A3560718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8889A724-EB8E-4E62-B2D2-987A909A76C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a:extLst>
            <a:ext uri="{FF2B5EF4-FFF2-40B4-BE49-F238E27FC236}">
              <a16:creationId xmlns:a16="http://schemas.microsoft.com/office/drawing/2014/main" id="{56E6D16C-71FA-4982-B92E-285D8C8161DB}"/>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a:extLst>
            <a:ext uri="{FF2B5EF4-FFF2-40B4-BE49-F238E27FC236}">
              <a16:creationId xmlns:a16="http://schemas.microsoft.com/office/drawing/2014/main" id="{BC447CB5-CEB4-451B-A674-C1548921CCA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B0EFF104-F7D7-49A3-99DC-D1A531017C4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F6AD2B4A-3946-4B68-86EB-AD5BC9912E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A16CF3DC-2106-4018-85F0-E5A0B27DCB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a:extLst>
            <a:ext uri="{FF2B5EF4-FFF2-40B4-BE49-F238E27FC236}">
              <a16:creationId xmlns:a16="http://schemas.microsoft.com/office/drawing/2014/main" id="{F08FEA1A-F638-46DA-8600-5E90D81EE502}"/>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a:extLst>
            <a:ext uri="{FF2B5EF4-FFF2-40B4-BE49-F238E27FC236}">
              <a16:creationId xmlns:a16="http://schemas.microsoft.com/office/drawing/2014/main" id="{E7E4B6C6-8F6F-4274-BFED-FEED17313E5F}"/>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a:extLst>
            <a:ext uri="{FF2B5EF4-FFF2-40B4-BE49-F238E27FC236}">
              <a16:creationId xmlns:a16="http://schemas.microsoft.com/office/drawing/2014/main" id="{55F683A3-A869-43E8-AE09-A40745BB9449}"/>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a:extLst>
            <a:ext uri="{FF2B5EF4-FFF2-40B4-BE49-F238E27FC236}">
              <a16:creationId xmlns:a16="http://schemas.microsoft.com/office/drawing/2014/main" id="{EAA454A6-F167-4DDD-9363-847CF9DA16BC}"/>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a:extLst>
            <a:ext uri="{FF2B5EF4-FFF2-40B4-BE49-F238E27FC236}">
              <a16:creationId xmlns:a16="http://schemas.microsoft.com/office/drawing/2014/main" id="{527DC244-2DE6-46AE-83BE-2AC9EBDE8867}"/>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4" name="【消防施設】&#10;一人当たり面積平均値テキスト">
          <a:extLst>
            <a:ext uri="{FF2B5EF4-FFF2-40B4-BE49-F238E27FC236}">
              <a16:creationId xmlns:a16="http://schemas.microsoft.com/office/drawing/2014/main" id="{55D7C9B6-454C-41D6-A71C-2A42B6C78D88}"/>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a:extLst>
            <a:ext uri="{FF2B5EF4-FFF2-40B4-BE49-F238E27FC236}">
              <a16:creationId xmlns:a16="http://schemas.microsoft.com/office/drawing/2014/main" id="{C1013B89-A064-4636-9634-EC7FA9A1421A}"/>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6" name="フローチャート: 判断 515">
          <a:extLst>
            <a:ext uri="{FF2B5EF4-FFF2-40B4-BE49-F238E27FC236}">
              <a16:creationId xmlns:a16="http://schemas.microsoft.com/office/drawing/2014/main" id="{E81A3F31-6C40-4641-9FD7-411135A603B9}"/>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7" name="フローチャート: 判断 516">
          <a:extLst>
            <a:ext uri="{FF2B5EF4-FFF2-40B4-BE49-F238E27FC236}">
              <a16:creationId xmlns:a16="http://schemas.microsoft.com/office/drawing/2014/main" id="{0C0F4C05-10B5-4C82-95C6-7A9D1AE6B775}"/>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8" name="フローチャート: 判断 517">
          <a:extLst>
            <a:ext uri="{FF2B5EF4-FFF2-40B4-BE49-F238E27FC236}">
              <a16:creationId xmlns:a16="http://schemas.microsoft.com/office/drawing/2014/main" id="{4B24CD51-0191-4B3C-B99F-0348F5B7A3BC}"/>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9" name="フローチャート: 判断 518">
          <a:extLst>
            <a:ext uri="{FF2B5EF4-FFF2-40B4-BE49-F238E27FC236}">
              <a16:creationId xmlns:a16="http://schemas.microsoft.com/office/drawing/2014/main" id="{FF47AFB9-43D5-4179-9756-0B7F793DC321}"/>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C90B1F58-1363-41B1-9E38-0B21C1F2A4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11E68523-BFBC-4AB0-AC7E-3511C0B8C1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418AC327-2D70-414F-8E2E-3977E48C9C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3D10E1F8-6F6E-4F61-B6F5-DB666797F5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03CFB5C-2985-4605-8EE8-CB429B3ECD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113601</xdr:rowOff>
    </xdr:from>
    <xdr:to>
      <xdr:col>116</xdr:col>
      <xdr:colOff>114300</xdr:colOff>
      <xdr:row>85</xdr:row>
      <xdr:rowOff>43751</xdr:rowOff>
    </xdr:to>
    <xdr:sp macro="" textlink="">
      <xdr:nvSpPr>
        <xdr:cNvPr id="525" name="楕円 524">
          <a:extLst>
            <a:ext uri="{FF2B5EF4-FFF2-40B4-BE49-F238E27FC236}">
              <a16:creationId xmlns:a16="http://schemas.microsoft.com/office/drawing/2014/main" id="{C3324052-0098-48D5-8439-B8C1B9AAD0CA}"/>
            </a:ext>
          </a:extLst>
        </xdr:cNvPr>
        <xdr:cNvSpPr/>
      </xdr:nvSpPr>
      <xdr:spPr>
        <a:xfrm>
          <a:off x="221107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28528</xdr:rowOff>
    </xdr:from>
    <xdr:ext cx="469744" cy="259045"/>
    <xdr:sp macro="" textlink="">
      <xdr:nvSpPr>
        <xdr:cNvPr id="526" name="【消防施設】&#10;一人当たり面積該当値テキスト">
          <a:extLst>
            <a:ext uri="{FF2B5EF4-FFF2-40B4-BE49-F238E27FC236}">
              <a16:creationId xmlns:a16="http://schemas.microsoft.com/office/drawing/2014/main" id="{79827A3F-543B-4B8A-9E64-D7A01428B56C}"/>
            </a:ext>
          </a:extLst>
        </xdr:cNvPr>
        <xdr:cNvSpPr txBox="1"/>
      </xdr:nvSpPr>
      <xdr:spPr>
        <a:xfrm>
          <a:off x="22199600" y="144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527" name="楕円 526">
          <a:extLst>
            <a:ext uri="{FF2B5EF4-FFF2-40B4-BE49-F238E27FC236}">
              <a16:creationId xmlns:a16="http://schemas.microsoft.com/office/drawing/2014/main" id="{3785E9C5-45A1-425C-8C8F-EE23553B06A8}"/>
            </a:ext>
          </a:extLst>
        </xdr:cNvPr>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164401</xdr:rowOff>
    </xdr:from>
    <xdr:to>
      <xdr:col>116</xdr:col>
      <xdr:colOff>63500</xdr:colOff>
      <xdr:row>84</xdr:row>
      <xdr:rowOff>168402</xdr:rowOff>
    </xdr:to>
    <xdr:cxnSp macro="">
      <xdr:nvCxnSpPr>
        <xdr:cNvPr id="528" name="直線コネクタ 527">
          <a:extLst>
            <a:ext uri="{FF2B5EF4-FFF2-40B4-BE49-F238E27FC236}">
              <a16:creationId xmlns:a16="http://schemas.microsoft.com/office/drawing/2014/main" id="{59F4A81E-E478-4A0B-9AE4-5D041047DD98}"/>
            </a:ext>
          </a:extLst>
        </xdr:cNvPr>
        <xdr:cNvCxnSpPr/>
      </xdr:nvCxnSpPr>
      <xdr:spPr>
        <a:xfrm flipV="1">
          <a:off x="21323300" y="1456620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121031</xdr:rowOff>
    </xdr:from>
    <xdr:to>
      <xdr:col>107</xdr:col>
      <xdr:colOff>101600</xdr:colOff>
      <xdr:row>85</xdr:row>
      <xdr:rowOff>51181</xdr:rowOff>
    </xdr:to>
    <xdr:sp macro="" textlink="">
      <xdr:nvSpPr>
        <xdr:cNvPr id="529" name="楕円 528">
          <a:extLst>
            <a:ext uri="{FF2B5EF4-FFF2-40B4-BE49-F238E27FC236}">
              <a16:creationId xmlns:a16="http://schemas.microsoft.com/office/drawing/2014/main" id="{0CAEB155-BA4C-46E4-A5D4-4F7252971B88}"/>
            </a:ext>
          </a:extLst>
        </xdr:cNvPr>
        <xdr:cNvSpPr/>
      </xdr:nvSpPr>
      <xdr:spPr>
        <a:xfrm>
          <a:off x="20383500" y="145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85</xdr:row>
      <xdr:rowOff>381</xdr:rowOff>
    </xdr:to>
    <xdr:cxnSp macro="">
      <xdr:nvCxnSpPr>
        <xdr:cNvPr id="530" name="直線コネクタ 529">
          <a:extLst>
            <a:ext uri="{FF2B5EF4-FFF2-40B4-BE49-F238E27FC236}">
              <a16:creationId xmlns:a16="http://schemas.microsoft.com/office/drawing/2014/main" id="{70375D87-4EC8-4EFA-B661-BC65B5B0A074}"/>
            </a:ext>
          </a:extLst>
        </xdr:cNvPr>
        <xdr:cNvCxnSpPr/>
      </xdr:nvCxnSpPr>
      <xdr:spPr>
        <a:xfrm flipV="1">
          <a:off x="20434300" y="145702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120459</xdr:rowOff>
    </xdr:from>
    <xdr:to>
      <xdr:col>102</xdr:col>
      <xdr:colOff>165100</xdr:colOff>
      <xdr:row>85</xdr:row>
      <xdr:rowOff>50609</xdr:rowOff>
    </xdr:to>
    <xdr:sp macro="" textlink="">
      <xdr:nvSpPr>
        <xdr:cNvPr id="531" name="楕円 530">
          <a:extLst>
            <a:ext uri="{FF2B5EF4-FFF2-40B4-BE49-F238E27FC236}">
              <a16:creationId xmlns:a16="http://schemas.microsoft.com/office/drawing/2014/main" id="{74579A4C-65BE-4C1F-8F57-C23C3952CBC8}"/>
            </a:ext>
          </a:extLst>
        </xdr:cNvPr>
        <xdr:cNvSpPr/>
      </xdr:nvSpPr>
      <xdr:spPr>
        <a:xfrm>
          <a:off x="19494500" y="145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171259</xdr:rowOff>
    </xdr:from>
    <xdr:to>
      <xdr:col>107</xdr:col>
      <xdr:colOff>50800</xdr:colOff>
      <xdr:row>85</xdr:row>
      <xdr:rowOff>381</xdr:rowOff>
    </xdr:to>
    <xdr:cxnSp macro="">
      <xdr:nvCxnSpPr>
        <xdr:cNvPr id="532" name="直線コネクタ 531">
          <a:extLst>
            <a:ext uri="{FF2B5EF4-FFF2-40B4-BE49-F238E27FC236}">
              <a16:creationId xmlns:a16="http://schemas.microsoft.com/office/drawing/2014/main" id="{F6A45F05-5787-42D2-B755-2A97094CA76E}"/>
            </a:ext>
          </a:extLst>
        </xdr:cNvPr>
        <xdr:cNvCxnSpPr/>
      </xdr:nvCxnSpPr>
      <xdr:spPr>
        <a:xfrm>
          <a:off x="19545300" y="1457305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118745</xdr:rowOff>
    </xdr:from>
    <xdr:to>
      <xdr:col>98</xdr:col>
      <xdr:colOff>38100</xdr:colOff>
      <xdr:row>85</xdr:row>
      <xdr:rowOff>48895</xdr:rowOff>
    </xdr:to>
    <xdr:sp macro="" textlink="">
      <xdr:nvSpPr>
        <xdr:cNvPr id="533" name="楕円 532">
          <a:extLst>
            <a:ext uri="{FF2B5EF4-FFF2-40B4-BE49-F238E27FC236}">
              <a16:creationId xmlns:a16="http://schemas.microsoft.com/office/drawing/2014/main" id="{218A2346-56AE-45DF-A57E-FB28B646914E}"/>
            </a:ext>
          </a:extLst>
        </xdr:cNvPr>
        <xdr:cNvSpPr/>
      </xdr:nvSpPr>
      <xdr:spPr>
        <a:xfrm>
          <a:off x="18605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169545</xdr:rowOff>
    </xdr:from>
    <xdr:to>
      <xdr:col>102</xdr:col>
      <xdr:colOff>114300</xdr:colOff>
      <xdr:row>84</xdr:row>
      <xdr:rowOff>171259</xdr:rowOff>
    </xdr:to>
    <xdr:cxnSp macro="">
      <xdr:nvCxnSpPr>
        <xdr:cNvPr id="534" name="直線コネクタ 533">
          <a:extLst>
            <a:ext uri="{FF2B5EF4-FFF2-40B4-BE49-F238E27FC236}">
              <a16:creationId xmlns:a16="http://schemas.microsoft.com/office/drawing/2014/main" id="{AF59BF31-633C-4619-B920-3BB06B8FD180}"/>
            </a:ext>
          </a:extLst>
        </xdr:cNvPr>
        <xdr:cNvCxnSpPr/>
      </xdr:nvCxnSpPr>
      <xdr:spPr>
        <a:xfrm>
          <a:off x="18656300" y="1457134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35" name="n_1aveValue【消防施設】&#10;一人当たり面積">
          <a:extLst>
            <a:ext uri="{FF2B5EF4-FFF2-40B4-BE49-F238E27FC236}">
              <a16:creationId xmlns:a16="http://schemas.microsoft.com/office/drawing/2014/main" id="{95CF8A72-5D54-4106-A237-9B80DAA03A01}"/>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6" name="n_2aveValue【消防施設】&#10;一人当たり面積">
          <a:extLst>
            <a:ext uri="{FF2B5EF4-FFF2-40B4-BE49-F238E27FC236}">
              <a16:creationId xmlns:a16="http://schemas.microsoft.com/office/drawing/2014/main" id="{DBAF0D07-3346-4CD4-A183-33658F1A918F}"/>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7" name="n_3aveValue【消防施設】&#10;一人当たり面積">
          <a:extLst>
            <a:ext uri="{FF2B5EF4-FFF2-40B4-BE49-F238E27FC236}">
              <a16:creationId xmlns:a16="http://schemas.microsoft.com/office/drawing/2014/main" id="{0FCA0C69-7905-444D-87B2-E2EC2DE9C3E2}"/>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8" name="n_4aveValue【消防施設】&#10;一人当たり面積">
          <a:extLst>
            <a:ext uri="{FF2B5EF4-FFF2-40B4-BE49-F238E27FC236}">
              <a16:creationId xmlns:a16="http://schemas.microsoft.com/office/drawing/2014/main" id="{192DBA66-C527-4347-AD54-375C9156D6BF}"/>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539" name="n_1mainValue【消防施設】&#10;一人当たり面積">
          <a:extLst>
            <a:ext uri="{FF2B5EF4-FFF2-40B4-BE49-F238E27FC236}">
              <a16:creationId xmlns:a16="http://schemas.microsoft.com/office/drawing/2014/main" id="{6FFD4B55-2553-4DA9-8B1D-387F5464BCDE}"/>
            </a:ext>
          </a:extLst>
        </xdr:cNvPr>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42308</xdr:rowOff>
    </xdr:from>
    <xdr:ext cx="469744" cy="259045"/>
    <xdr:sp macro="" textlink="">
      <xdr:nvSpPr>
        <xdr:cNvPr id="540" name="n_2mainValue【消防施設】&#10;一人当たり面積">
          <a:extLst>
            <a:ext uri="{FF2B5EF4-FFF2-40B4-BE49-F238E27FC236}">
              <a16:creationId xmlns:a16="http://schemas.microsoft.com/office/drawing/2014/main" id="{D37448DD-8E7B-45D8-BC8F-E908D91759A8}"/>
            </a:ext>
          </a:extLst>
        </xdr:cNvPr>
        <xdr:cNvSpPr txBox="1"/>
      </xdr:nvSpPr>
      <xdr:spPr>
        <a:xfrm>
          <a:off x="20199427"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41736</xdr:rowOff>
    </xdr:from>
    <xdr:ext cx="469744" cy="259045"/>
    <xdr:sp macro="" textlink="">
      <xdr:nvSpPr>
        <xdr:cNvPr id="541" name="n_3mainValue【消防施設】&#10;一人当たり面積">
          <a:extLst>
            <a:ext uri="{FF2B5EF4-FFF2-40B4-BE49-F238E27FC236}">
              <a16:creationId xmlns:a16="http://schemas.microsoft.com/office/drawing/2014/main" id="{1B506A5B-81AC-44DB-AE44-9BA91EE26442}"/>
            </a:ext>
          </a:extLst>
        </xdr:cNvPr>
        <xdr:cNvSpPr txBox="1"/>
      </xdr:nvSpPr>
      <xdr:spPr>
        <a:xfrm>
          <a:off x="19310427" y="146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40022</xdr:rowOff>
    </xdr:from>
    <xdr:ext cx="469744" cy="259045"/>
    <xdr:sp macro="" textlink="">
      <xdr:nvSpPr>
        <xdr:cNvPr id="542" name="n_4mainValue【消防施設】&#10;一人当たり面積">
          <a:extLst>
            <a:ext uri="{FF2B5EF4-FFF2-40B4-BE49-F238E27FC236}">
              <a16:creationId xmlns:a16="http://schemas.microsoft.com/office/drawing/2014/main" id="{E3F8859C-10FB-42F2-827A-E5D4E80FADE4}"/>
            </a:ext>
          </a:extLst>
        </xdr:cNvPr>
        <xdr:cNvSpPr txBox="1"/>
      </xdr:nvSpPr>
      <xdr:spPr>
        <a:xfrm>
          <a:off x="184214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5E9B5B43-C02D-4279-AE07-84F1E3FBEB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31D1E000-5CD5-4985-94AA-E6682C11B9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126595F0-AFFA-4164-9B9D-E792A9C56A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DD1CEEF6-2FCC-42FF-ABC2-9C4B538C36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AB4430E0-F405-48C1-AC09-23EA09F84D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3B9258AF-5C7D-4A20-8635-0D0969E80A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5C6EE963-682C-4829-A18E-5245C04710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3240DEDB-673E-4B2D-97BD-2DA84412C4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BB40EACB-9556-4522-B061-5479B3E7AD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2D341263-D9AF-4635-BB7E-7EE025FB40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7922E7ED-E8D7-4F7E-B6AD-D0E9AEBDAE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7882BBBC-E128-4B12-A1C9-D4F0F1CD76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318F5822-804C-4ADC-B6C0-FF4A531ECFD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81CAE49C-5E12-430B-A0EC-91F5C187E1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3A22E758-DDAF-44A1-AE0E-F793D8232F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1BDD00F6-158B-4CA2-8B3F-65F821459B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178B00F5-357E-46B0-BEEB-398CD5972FB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B540B213-9119-4007-A1F8-400213F9C0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337A0603-283E-4B70-B930-5F13DB41F5E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D89B05A8-31AD-4241-B3F5-561D8079C1E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3318400A-3DA7-43AB-BC10-3CD600F2F86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D4CCFED2-6370-471F-8AAD-D13744760C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5BECCF13-5F19-4FE5-BB9D-F8BC2BDA16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4FFE3A44-25FA-441C-97A5-DED5CDBD682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ADF69243-0552-41A9-AB00-4FCD48BBFA9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C007B75D-9E41-40FB-8DC0-5E17C5CBBB2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18813ED7-1B3C-4CA7-A738-E8F9EDA1F18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82FBE853-E459-4855-B962-06D9B3A4293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id="{23A2ACD3-61FD-480A-98BF-08B756537DDC}"/>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id="{A55F46F0-CD4A-47DF-AA31-0932F54BD9B6}"/>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id="{D5266509-0CC8-4555-9721-2F7EBF526D87}"/>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id="{B2A4DE8A-EDBF-4EA4-856A-9743C03F6CC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id="{1A437AB3-2CB2-482C-9D11-8D4CDE47701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id="{D8527157-2B25-4843-AF1B-7242DFFA71C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E69428E-175D-4F7F-A1B8-FBB168011E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ADD6103-0D0C-481C-890A-67266A8B91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C478E14-3AC9-461A-A53C-3BC6D241F7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4A3F74A-6945-4335-AE45-B8212B090D1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EB4BA0F-BDAC-4C4D-8ECA-3F2C71ABC8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582" name="楕円 581">
          <a:extLst>
            <a:ext uri="{FF2B5EF4-FFF2-40B4-BE49-F238E27FC236}">
              <a16:creationId xmlns:a16="http://schemas.microsoft.com/office/drawing/2014/main" id="{B9FCAEB2-767F-4C9A-B1A6-453C01DCF8D3}"/>
            </a:ext>
          </a:extLst>
        </xdr:cNvPr>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583" name="【庁舎】&#10;有形固定資産減価償却率該当値テキスト">
          <a:extLst>
            <a:ext uri="{FF2B5EF4-FFF2-40B4-BE49-F238E27FC236}">
              <a16:creationId xmlns:a16="http://schemas.microsoft.com/office/drawing/2014/main" id="{985659A7-3D06-40D3-B3DA-F86E25FA1D0A}"/>
            </a:ext>
          </a:extLst>
        </xdr:cNvPr>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584" name="楕円 583">
          <a:extLst>
            <a:ext uri="{FF2B5EF4-FFF2-40B4-BE49-F238E27FC236}">
              <a16:creationId xmlns:a16="http://schemas.microsoft.com/office/drawing/2014/main" id="{870B257A-EF95-4AAA-A8D8-A0509D56FF23}"/>
            </a:ext>
          </a:extLst>
        </xdr:cNvPr>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103</xdr:row>
      <xdr:rowOff>125730</xdr:rowOff>
    </xdr:to>
    <xdr:cxnSp macro="">
      <xdr:nvCxnSpPr>
        <xdr:cNvPr id="585" name="直線コネクタ 584">
          <a:extLst>
            <a:ext uri="{FF2B5EF4-FFF2-40B4-BE49-F238E27FC236}">
              <a16:creationId xmlns:a16="http://schemas.microsoft.com/office/drawing/2014/main" id="{6D08567E-24B3-4BF2-902A-2481E3E2A845}"/>
            </a:ext>
          </a:extLst>
        </xdr:cNvPr>
        <xdr:cNvCxnSpPr/>
      </xdr:nvCxnSpPr>
      <xdr:spPr>
        <a:xfrm>
          <a:off x="15481300" y="17766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26670</xdr:rowOff>
    </xdr:from>
    <xdr:to>
      <xdr:col>76</xdr:col>
      <xdr:colOff>165100</xdr:colOff>
      <xdr:row>103</xdr:row>
      <xdr:rowOff>128270</xdr:rowOff>
    </xdr:to>
    <xdr:sp macro="" textlink="">
      <xdr:nvSpPr>
        <xdr:cNvPr id="586" name="楕円 585">
          <a:extLst>
            <a:ext uri="{FF2B5EF4-FFF2-40B4-BE49-F238E27FC236}">
              <a16:creationId xmlns:a16="http://schemas.microsoft.com/office/drawing/2014/main" id="{C09A6C83-202B-4CD8-84CE-E3F02B5AD199}"/>
            </a:ext>
          </a:extLst>
        </xdr:cNvPr>
        <xdr:cNvSpPr/>
      </xdr:nvSpPr>
      <xdr:spPr>
        <a:xfrm>
          <a:off x="145415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77470</xdr:rowOff>
    </xdr:from>
    <xdr:to>
      <xdr:col>81</xdr:col>
      <xdr:colOff>50800</xdr:colOff>
      <xdr:row>103</xdr:row>
      <xdr:rowOff>106680</xdr:rowOff>
    </xdr:to>
    <xdr:cxnSp macro="">
      <xdr:nvCxnSpPr>
        <xdr:cNvPr id="587" name="直線コネクタ 586">
          <a:extLst>
            <a:ext uri="{FF2B5EF4-FFF2-40B4-BE49-F238E27FC236}">
              <a16:creationId xmlns:a16="http://schemas.microsoft.com/office/drawing/2014/main" id="{3A362269-7661-4035-9107-A1309DAB0AD7}"/>
            </a:ext>
          </a:extLst>
        </xdr:cNvPr>
        <xdr:cNvCxnSpPr/>
      </xdr:nvCxnSpPr>
      <xdr:spPr>
        <a:xfrm>
          <a:off x="14592300" y="177368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167639</xdr:rowOff>
    </xdr:from>
    <xdr:to>
      <xdr:col>72</xdr:col>
      <xdr:colOff>38100</xdr:colOff>
      <xdr:row>103</xdr:row>
      <xdr:rowOff>97789</xdr:rowOff>
    </xdr:to>
    <xdr:sp macro="" textlink="">
      <xdr:nvSpPr>
        <xdr:cNvPr id="588" name="楕円 587">
          <a:extLst>
            <a:ext uri="{FF2B5EF4-FFF2-40B4-BE49-F238E27FC236}">
              <a16:creationId xmlns:a16="http://schemas.microsoft.com/office/drawing/2014/main" id="{F680F484-A8EF-4A7E-AC2E-07C4997C2B0B}"/>
            </a:ext>
          </a:extLst>
        </xdr:cNvPr>
        <xdr:cNvSpPr/>
      </xdr:nvSpPr>
      <xdr:spPr>
        <a:xfrm>
          <a:off x="13652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46989</xdr:rowOff>
    </xdr:from>
    <xdr:to>
      <xdr:col>76</xdr:col>
      <xdr:colOff>114300</xdr:colOff>
      <xdr:row>103</xdr:row>
      <xdr:rowOff>77470</xdr:rowOff>
    </xdr:to>
    <xdr:cxnSp macro="">
      <xdr:nvCxnSpPr>
        <xdr:cNvPr id="589" name="直線コネクタ 588">
          <a:extLst>
            <a:ext uri="{FF2B5EF4-FFF2-40B4-BE49-F238E27FC236}">
              <a16:creationId xmlns:a16="http://schemas.microsoft.com/office/drawing/2014/main" id="{CA6ACBB6-7D6C-4D40-9D56-D77AD0C8257A}"/>
            </a:ext>
          </a:extLst>
        </xdr:cNvPr>
        <xdr:cNvCxnSpPr/>
      </xdr:nvCxnSpPr>
      <xdr:spPr>
        <a:xfrm>
          <a:off x="13703300" y="17706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137161</xdr:rowOff>
    </xdr:from>
    <xdr:to>
      <xdr:col>67</xdr:col>
      <xdr:colOff>101600</xdr:colOff>
      <xdr:row>103</xdr:row>
      <xdr:rowOff>67311</xdr:rowOff>
    </xdr:to>
    <xdr:sp macro="" textlink="">
      <xdr:nvSpPr>
        <xdr:cNvPr id="590" name="楕円 589">
          <a:extLst>
            <a:ext uri="{FF2B5EF4-FFF2-40B4-BE49-F238E27FC236}">
              <a16:creationId xmlns:a16="http://schemas.microsoft.com/office/drawing/2014/main" id="{AE04B264-E238-4A7D-B66B-FC427C34A41B}"/>
            </a:ext>
          </a:extLst>
        </xdr:cNvPr>
        <xdr:cNvSpPr/>
      </xdr:nvSpPr>
      <xdr:spPr>
        <a:xfrm>
          <a:off x="12763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16511</xdr:rowOff>
    </xdr:from>
    <xdr:to>
      <xdr:col>71</xdr:col>
      <xdr:colOff>177800</xdr:colOff>
      <xdr:row>103</xdr:row>
      <xdr:rowOff>46989</xdr:rowOff>
    </xdr:to>
    <xdr:cxnSp macro="">
      <xdr:nvCxnSpPr>
        <xdr:cNvPr id="591" name="直線コネクタ 590">
          <a:extLst>
            <a:ext uri="{FF2B5EF4-FFF2-40B4-BE49-F238E27FC236}">
              <a16:creationId xmlns:a16="http://schemas.microsoft.com/office/drawing/2014/main" id="{2C6632F0-9A0A-4C56-BD7E-D5D3A451B653}"/>
            </a:ext>
          </a:extLst>
        </xdr:cNvPr>
        <xdr:cNvCxnSpPr/>
      </xdr:nvCxnSpPr>
      <xdr:spPr>
        <a:xfrm>
          <a:off x="12814300" y="17675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92" name="n_1aveValue【庁舎】&#10;有形固定資産減価償却率">
          <a:extLst>
            <a:ext uri="{FF2B5EF4-FFF2-40B4-BE49-F238E27FC236}">
              <a16:creationId xmlns:a16="http://schemas.microsoft.com/office/drawing/2014/main" id="{8B4FE33E-2E9A-4119-A218-7D909C989E0B}"/>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93" name="n_2aveValue【庁舎】&#10;有形固定資産減価償却率">
          <a:extLst>
            <a:ext uri="{FF2B5EF4-FFF2-40B4-BE49-F238E27FC236}">
              <a16:creationId xmlns:a16="http://schemas.microsoft.com/office/drawing/2014/main" id="{D6BA7019-6774-48DF-A78B-7561A2E5AEB2}"/>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94" name="n_3aveValue【庁舎】&#10;有形固定資産減価償却率">
          <a:extLst>
            <a:ext uri="{FF2B5EF4-FFF2-40B4-BE49-F238E27FC236}">
              <a16:creationId xmlns:a16="http://schemas.microsoft.com/office/drawing/2014/main" id="{05DE2579-B779-4221-A2F6-0D8042441676}"/>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id="{31C2A9B7-90E5-4518-B6DF-8FCCF5DA6F9D}"/>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596" name="n_1mainValue【庁舎】&#10;有形固定資産減価償却率">
          <a:extLst>
            <a:ext uri="{FF2B5EF4-FFF2-40B4-BE49-F238E27FC236}">
              <a16:creationId xmlns:a16="http://schemas.microsoft.com/office/drawing/2014/main" id="{B39363B9-642D-4F69-946E-39F84D4D3442}"/>
            </a:ext>
          </a:extLst>
        </xdr:cNvPr>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144797</xdr:rowOff>
    </xdr:from>
    <xdr:ext cx="405111" cy="259045"/>
    <xdr:sp macro="" textlink="">
      <xdr:nvSpPr>
        <xdr:cNvPr id="597" name="n_2mainValue【庁舎】&#10;有形固定資産減価償却率">
          <a:extLst>
            <a:ext uri="{FF2B5EF4-FFF2-40B4-BE49-F238E27FC236}">
              <a16:creationId xmlns:a16="http://schemas.microsoft.com/office/drawing/2014/main" id="{3429C966-1139-4164-946D-B9D6F456A9CF}"/>
            </a:ext>
          </a:extLst>
        </xdr:cNvPr>
        <xdr:cNvSpPr txBox="1"/>
      </xdr:nvSpPr>
      <xdr:spPr>
        <a:xfrm>
          <a:off x="143897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114316</xdr:rowOff>
    </xdr:from>
    <xdr:ext cx="405111" cy="259045"/>
    <xdr:sp macro="" textlink="">
      <xdr:nvSpPr>
        <xdr:cNvPr id="598" name="n_3mainValue【庁舎】&#10;有形固定資産減価償却率">
          <a:extLst>
            <a:ext uri="{FF2B5EF4-FFF2-40B4-BE49-F238E27FC236}">
              <a16:creationId xmlns:a16="http://schemas.microsoft.com/office/drawing/2014/main" id="{5401B2EB-5882-4042-9769-99DA31AEB2DE}"/>
            </a:ext>
          </a:extLst>
        </xdr:cNvPr>
        <xdr:cNvSpPr txBox="1"/>
      </xdr:nvSpPr>
      <xdr:spPr>
        <a:xfrm>
          <a:off x="13500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83838</xdr:rowOff>
    </xdr:from>
    <xdr:ext cx="405111" cy="259045"/>
    <xdr:sp macro="" textlink="">
      <xdr:nvSpPr>
        <xdr:cNvPr id="599" name="n_4mainValue【庁舎】&#10;有形固定資産減価償却率">
          <a:extLst>
            <a:ext uri="{FF2B5EF4-FFF2-40B4-BE49-F238E27FC236}">
              <a16:creationId xmlns:a16="http://schemas.microsoft.com/office/drawing/2014/main" id="{A0A970DF-9A34-42CD-8E07-833E1B3D9193}"/>
            </a:ext>
          </a:extLst>
        </xdr:cNvPr>
        <xdr:cNvSpPr txBox="1"/>
      </xdr:nvSpPr>
      <xdr:spPr>
        <a:xfrm>
          <a:off x="12611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B49E0334-6DB7-470B-9812-C337B464B4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D5F2DFD3-7DAD-4686-B6FB-EAD06B1EF3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7CB4C539-7065-43B5-9BD7-96DDFDB212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6BFEAD4E-49CD-45C8-84D9-265A96B9AB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FFA1C184-42A1-4D2E-B3A1-2FF000F498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E9955D97-948D-4E7E-82D0-3E93D54C09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27EFF936-18AA-41BD-8F88-578782F6E4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36CC14D2-BB78-4996-BBA7-CBACF4259D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6EB8E9E7-24D3-4030-BC68-5DF768BDDB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8840AF46-9842-4E21-8EAC-31EA4CD898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A18E106A-DBE9-4CA8-9A7C-669D743614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A3BD614C-3F31-4E01-BFEA-067B265A46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BA609149-9EF1-4169-8A08-82BE2EF2CC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B92E10F8-0CE8-4EE9-AF5B-79D23F735E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560D4592-DD3C-43CF-A823-6602E242F3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ACC14FF8-D60D-488C-882E-0B053094BCE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37FA6234-EBD9-4753-9DAE-BE9CC3BC1F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572CA4AE-3AFB-496F-A702-2301260F212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638BC545-467B-4D73-9AC6-787DCA73C7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8FADA15E-2CBB-4F70-8A5F-E18E37DB502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E1F4D356-4F61-40D3-8F68-6F5E5D9AC5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60ED5D37-A3AD-4377-9E5F-33C256A2C6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E683ADD5-8A9E-4313-97FB-679FCF3BA8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id="{B2743C62-AAA5-4E53-AF9C-43E450CE40CC}"/>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id="{8E4696BA-0B5D-4A99-973A-FDF90BB11C92}"/>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id="{0CBA3FEF-FBDD-4B80-A8AB-8F8135B127F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id="{425F2224-A614-4018-B245-5F8223D5A122}"/>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id="{AB4A35F3-FEFA-4458-B1FB-98CD50361B5B}"/>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8" name="【庁舎】&#10;一人当たり面積平均値テキスト">
          <a:extLst>
            <a:ext uri="{FF2B5EF4-FFF2-40B4-BE49-F238E27FC236}">
              <a16:creationId xmlns:a16="http://schemas.microsoft.com/office/drawing/2014/main" id="{920D24B6-A95A-40DB-AFA4-306630D5D91D}"/>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id="{6419B897-FD8B-4BED-9E9F-6E4C9A9397C7}"/>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id="{260F5957-4F64-41EF-9329-FD2BCEB2F65A}"/>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id="{6821A1FF-5445-4F20-AA38-54D718CBFB9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id="{FCFD4E39-5FED-461F-A2D3-E998D1C099C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id="{72559CB8-794D-471E-8583-7D91726CA5BE}"/>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8EE61E9-CB81-44B1-843D-F76221A2F1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2EC412D2-4DF6-4BB3-B379-3D24AF2281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1296D97-F7E5-4BC8-BECA-BD0AAD1EEB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D5E5C41-6E1D-42B0-8CA5-E631A69735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AABC28C9-D64B-4CE0-9BC3-A346DDE094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162179</xdr:rowOff>
    </xdr:from>
    <xdr:to>
      <xdr:col>116</xdr:col>
      <xdr:colOff>114300</xdr:colOff>
      <xdr:row>101</xdr:row>
      <xdr:rowOff>92329</xdr:rowOff>
    </xdr:to>
    <xdr:sp macro="" textlink="">
      <xdr:nvSpPr>
        <xdr:cNvPr id="639" name="楕円 638">
          <a:extLst>
            <a:ext uri="{FF2B5EF4-FFF2-40B4-BE49-F238E27FC236}">
              <a16:creationId xmlns:a16="http://schemas.microsoft.com/office/drawing/2014/main" id="{206CD2DD-424A-4266-9811-E28E3654AA01}"/>
            </a:ext>
          </a:extLst>
        </xdr:cNvPr>
        <xdr:cNvSpPr/>
      </xdr:nvSpPr>
      <xdr:spPr>
        <a:xfrm>
          <a:off x="22110700" y="17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77106</xdr:rowOff>
    </xdr:from>
    <xdr:ext cx="469744" cy="259045"/>
    <xdr:sp macro="" textlink="">
      <xdr:nvSpPr>
        <xdr:cNvPr id="640" name="【庁舎】&#10;一人当たり面積該当値テキスト">
          <a:extLst>
            <a:ext uri="{FF2B5EF4-FFF2-40B4-BE49-F238E27FC236}">
              <a16:creationId xmlns:a16="http://schemas.microsoft.com/office/drawing/2014/main" id="{C91AEFDE-DAC2-462D-9B98-9C6F272A7129}"/>
            </a:ext>
          </a:extLst>
        </xdr:cNvPr>
        <xdr:cNvSpPr txBox="1"/>
      </xdr:nvSpPr>
      <xdr:spPr>
        <a:xfrm>
          <a:off x="22199600" y="1722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28829</xdr:rowOff>
    </xdr:from>
    <xdr:to>
      <xdr:col>112</xdr:col>
      <xdr:colOff>38100</xdr:colOff>
      <xdr:row>101</xdr:row>
      <xdr:rowOff>130429</xdr:rowOff>
    </xdr:to>
    <xdr:sp macro="" textlink="">
      <xdr:nvSpPr>
        <xdr:cNvPr id="641" name="楕円 640">
          <a:extLst>
            <a:ext uri="{FF2B5EF4-FFF2-40B4-BE49-F238E27FC236}">
              <a16:creationId xmlns:a16="http://schemas.microsoft.com/office/drawing/2014/main" id="{7419E7E4-25A4-43A6-BC71-3E6AD80280E4}"/>
            </a:ext>
          </a:extLst>
        </xdr:cNvPr>
        <xdr:cNvSpPr/>
      </xdr:nvSpPr>
      <xdr:spPr>
        <a:xfrm>
          <a:off x="21272500" y="173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41529</xdr:rowOff>
    </xdr:from>
    <xdr:to>
      <xdr:col>116</xdr:col>
      <xdr:colOff>63500</xdr:colOff>
      <xdr:row>101</xdr:row>
      <xdr:rowOff>79629</xdr:rowOff>
    </xdr:to>
    <xdr:cxnSp macro="">
      <xdr:nvCxnSpPr>
        <xdr:cNvPr id="642" name="直線コネクタ 641">
          <a:extLst>
            <a:ext uri="{FF2B5EF4-FFF2-40B4-BE49-F238E27FC236}">
              <a16:creationId xmlns:a16="http://schemas.microsoft.com/office/drawing/2014/main" id="{D6AF8958-725E-4124-8413-D0B4ED7181C0}"/>
            </a:ext>
          </a:extLst>
        </xdr:cNvPr>
        <xdr:cNvCxnSpPr/>
      </xdr:nvCxnSpPr>
      <xdr:spPr>
        <a:xfrm flipV="1">
          <a:off x="21323300" y="1735797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66929</xdr:rowOff>
    </xdr:from>
    <xdr:to>
      <xdr:col>107</xdr:col>
      <xdr:colOff>101600</xdr:colOff>
      <xdr:row>101</xdr:row>
      <xdr:rowOff>168529</xdr:rowOff>
    </xdr:to>
    <xdr:sp macro="" textlink="">
      <xdr:nvSpPr>
        <xdr:cNvPr id="643" name="楕円 642">
          <a:extLst>
            <a:ext uri="{FF2B5EF4-FFF2-40B4-BE49-F238E27FC236}">
              <a16:creationId xmlns:a16="http://schemas.microsoft.com/office/drawing/2014/main" id="{80F1B73C-4C72-428A-AF9B-E9AC79858B55}"/>
            </a:ext>
          </a:extLst>
        </xdr:cNvPr>
        <xdr:cNvSpPr/>
      </xdr:nvSpPr>
      <xdr:spPr>
        <a:xfrm>
          <a:off x="20383500" y="173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79629</xdr:rowOff>
    </xdr:from>
    <xdr:to>
      <xdr:col>111</xdr:col>
      <xdr:colOff>177800</xdr:colOff>
      <xdr:row>101</xdr:row>
      <xdr:rowOff>117729</xdr:rowOff>
    </xdr:to>
    <xdr:cxnSp macro="">
      <xdr:nvCxnSpPr>
        <xdr:cNvPr id="644" name="直線コネクタ 643">
          <a:extLst>
            <a:ext uri="{FF2B5EF4-FFF2-40B4-BE49-F238E27FC236}">
              <a16:creationId xmlns:a16="http://schemas.microsoft.com/office/drawing/2014/main" id="{7A7A51DC-C342-47B3-AA66-0F9D3ADA994D}"/>
            </a:ext>
          </a:extLst>
        </xdr:cNvPr>
        <xdr:cNvCxnSpPr/>
      </xdr:nvCxnSpPr>
      <xdr:spPr>
        <a:xfrm flipV="1">
          <a:off x="20434300" y="173960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116460</xdr:rowOff>
    </xdr:from>
    <xdr:to>
      <xdr:col>102</xdr:col>
      <xdr:colOff>165100</xdr:colOff>
      <xdr:row>102</xdr:row>
      <xdr:rowOff>46610</xdr:rowOff>
    </xdr:to>
    <xdr:sp macro="" textlink="">
      <xdr:nvSpPr>
        <xdr:cNvPr id="645" name="楕円 644">
          <a:extLst>
            <a:ext uri="{FF2B5EF4-FFF2-40B4-BE49-F238E27FC236}">
              <a16:creationId xmlns:a16="http://schemas.microsoft.com/office/drawing/2014/main" id="{2A7996E4-ABCB-4923-BE33-39ED3C2937EE}"/>
            </a:ext>
          </a:extLst>
        </xdr:cNvPr>
        <xdr:cNvSpPr/>
      </xdr:nvSpPr>
      <xdr:spPr>
        <a:xfrm>
          <a:off x="19494500" y="17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117729</xdr:rowOff>
    </xdr:from>
    <xdr:to>
      <xdr:col>107</xdr:col>
      <xdr:colOff>50800</xdr:colOff>
      <xdr:row>101</xdr:row>
      <xdr:rowOff>167260</xdr:rowOff>
    </xdr:to>
    <xdr:cxnSp macro="">
      <xdr:nvCxnSpPr>
        <xdr:cNvPr id="646" name="直線コネクタ 645">
          <a:extLst>
            <a:ext uri="{FF2B5EF4-FFF2-40B4-BE49-F238E27FC236}">
              <a16:creationId xmlns:a16="http://schemas.microsoft.com/office/drawing/2014/main" id="{84234DD9-4D45-4A7A-9D60-656CA42EB3C7}"/>
            </a:ext>
          </a:extLst>
        </xdr:cNvPr>
        <xdr:cNvCxnSpPr/>
      </xdr:nvCxnSpPr>
      <xdr:spPr>
        <a:xfrm flipV="1">
          <a:off x="19545300" y="1743417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162940</xdr:rowOff>
    </xdr:from>
    <xdr:to>
      <xdr:col>98</xdr:col>
      <xdr:colOff>38100</xdr:colOff>
      <xdr:row>102</xdr:row>
      <xdr:rowOff>93090</xdr:rowOff>
    </xdr:to>
    <xdr:sp macro="" textlink="">
      <xdr:nvSpPr>
        <xdr:cNvPr id="647" name="楕円 646">
          <a:extLst>
            <a:ext uri="{FF2B5EF4-FFF2-40B4-BE49-F238E27FC236}">
              <a16:creationId xmlns:a16="http://schemas.microsoft.com/office/drawing/2014/main" id="{6C90B275-B79D-447E-9C2C-7C2D5B66242D}"/>
            </a:ext>
          </a:extLst>
        </xdr:cNvPr>
        <xdr:cNvSpPr/>
      </xdr:nvSpPr>
      <xdr:spPr>
        <a:xfrm>
          <a:off x="18605500" y="174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167260</xdr:rowOff>
    </xdr:from>
    <xdr:to>
      <xdr:col>102</xdr:col>
      <xdr:colOff>114300</xdr:colOff>
      <xdr:row>102</xdr:row>
      <xdr:rowOff>42290</xdr:rowOff>
    </xdr:to>
    <xdr:cxnSp macro="">
      <xdr:nvCxnSpPr>
        <xdr:cNvPr id="648" name="直線コネクタ 647">
          <a:extLst>
            <a:ext uri="{FF2B5EF4-FFF2-40B4-BE49-F238E27FC236}">
              <a16:creationId xmlns:a16="http://schemas.microsoft.com/office/drawing/2014/main" id="{59ABAE37-ADBA-44CD-A263-E9B5C63F8137}"/>
            </a:ext>
          </a:extLst>
        </xdr:cNvPr>
        <xdr:cNvCxnSpPr/>
      </xdr:nvCxnSpPr>
      <xdr:spPr>
        <a:xfrm flipV="1">
          <a:off x="18656300" y="17483710"/>
          <a:ext cx="889000" cy="4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9" name="n_1aveValue【庁舎】&#10;一人当たり面積">
          <a:extLst>
            <a:ext uri="{FF2B5EF4-FFF2-40B4-BE49-F238E27FC236}">
              <a16:creationId xmlns:a16="http://schemas.microsoft.com/office/drawing/2014/main" id="{B77A23E5-BCEE-43DB-880A-ABC7E5038152}"/>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0" name="n_2aveValue【庁舎】&#10;一人当たり面積">
          <a:extLst>
            <a:ext uri="{FF2B5EF4-FFF2-40B4-BE49-F238E27FC236}">
              <a16:creationId xmlns:a16="http://schemas.microsoft.com/office/drawing/2014/main" id="{AC034297-A402-4E1A-A121-5CF0682E2DC3}"/>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1" name="n_3aveValue【庁舎】&#10;一人当たり面積">
          <a:extLst>
            <a:ext uri="{FF2B5EF4-FFF2-40B4-BE49-F238E27FC236}">
              <a16:creationId xmlns:a16="http://schemas.microsoft.com/office/drawing/2014/main" id="{1CAB9E7F-38B7-4855-8ACA-D0B6E49D23C4}"/>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2" name="n_4aveValue【庁舎】&#10;一人当たり面積">
          <a:extLst>
            <a:ext uri="{FF2B5EF4-FFF2-40B4-BE49-F238E27FC236}">
              <a16:creationId xmlns:a16="http://schemas.microsoft.com/office/drawing/2014/main" id="{7B9C5D0A-02CF-4D65-B13A-7476F1AA1428}"/>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146956</xdr:rowOff>
    </xdr:from>
    <xdr:ext cx="469744" cy="259045"/>
    <xdr:sp macro="" textlink="">
      <xdr:nvSpPr>
        <xdr:cNvPr id="653" name="n_1mainValue【庁舎】&#10;一人当たり面積">
          <a:extLst>
            <a:ext uri="{FF2B5EF4-FFF2-40B4-BE49-F238E27FC236}">
              <a16:creationId xmlns:a16="http://schemas.microsoft.com/office/drawing/2014/main" id="{262BEC05-C7D4-4998-97AC-3976BB7B3CCE}"/>
            </a:ext>
          </a:extLst>
        </xdr:cNvPr>
        <xdr:cNvSpPr txBox="1"/>
      </xdr:nvSpPr>
      <xdr:spPr>
        <a:xfrm>
          <a:off x="21075727" y="171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13606</xdr:rowOff>
    </xdr:from>
    <xdr:ext cx="469744" cy="259045"/>
    <xdr:sp macro="" textlink="">
      <xdr:nvSpPr>
        <xdr:cNvPr id="654" name="n_2mainValue【庁舎】&#10;一人当たり面積">
          <a:extLst>
            <a:ext uri="{FF2B5EF4-FFF2-40B4-BE49-F238E27FC236}">
              <a16:creationId xmlns:a16="http://schemas.microsoft.com/office/drawing/2014/main" id="{1E5DBAC3-F8D8-45CD-831E-DD3BCEFDCBC2}"/>
            </a:ext>
          </a:extLst>
        </xdr:cNvPr>
        <xdr:cNvSpPr txBox="1"/>
      </xdr:nvSpPr>
      <xdr:spPr>
        <a:xfrm>
          <a:off x="20199427" y="171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63137</xdr:rowOff>
    </xdr:from>
    <xdr:ext cx="469744" cy="259045"/>
    <xdr:sp macro="" textlink="">
      <xdr:nvSpPr>
        <xdr:cNvPr id="655" name="n_3mainValue【庁舎】&#10;一人当たり面積">
          <a:extLst>
            <a:ext uri="{FF2B5EF4-FFF2-40B4-BE49-F238E27FC236}">
              <a16:creationId xmlns:a16="http://schemas.microsoft.com/office/drawing/2014/main" id="{07FB7960-F6D3-4271-864B-C0F215337F14}"/>
            </a:ext>
          </a:extLst>
        </xdr:cNvPr>
        <xdr:cNvSpPr txBox="1"/>
      </xdr:nvSpPr>
      <xdr:spPr>
        <a:xfrm>
          <a:off x="19310427" y="17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109617</xdr:rowOff>
    </xdr:from>
    <xdr:ext cx="469744" cy="259045"/>
    <xdr:sp macro="" textlink="">
      <xdr:nvSpPr>
        <xdr:cNvPr id="656" name="n_4mainValue【庁舎】&#10;一人当たり面積">
          <a:extLst>
            <a:ext uri="{FF2B5EF4-FFF2-40B4-BE49-F238E27FC236}">
              <a16:creationId xmlns:a16="http://schemas.microsoft.com/office/drawing/2014/main" id="{4CD51DEF-0C1F-44A6-9871-04A95FA13488}"/>
            </a:ext>
          </a:extLst>
        </xdr:cNvPr>
        <xdr:cNvSpPr txBox="1"/>
      </xdr:nvSpPr>
      <xdr:spPr>
        <a:xfrm>
          <a:off x="18421427" y="1725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F5195AD4-2177-4B41-9E30-17A9EA2165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8E9A450E-41EA-428A-9BFD-5307939EF8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E6024E17-4302-40BB-9475-332883EDFB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いずれの施設も建設年度が古く、償却率が高くなっている。長寿命化に向けた対応が必要である。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隣接する自治体と組織する一部事務組合による施設である。建設年度が古く、老朽化が進んでおり、計画的な修繕を行いながら維持している。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隣接する自治体と組織する一部事務組合による施設である。消防本部は新しい建物であることから老朽化は進んでおらず、減価償却率も低い水準である。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建設から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が経過し、近年は空調設備や消雪用ポンプなどの突発的な故障が増えてきており、今後も施設の老朽化に伴い修繕や更新が増えていくと思われる。今後は計画的な設備点検を行い、故障による大規模な支出を未然に防い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類似団体平均とほぼ同じ水準であるが、全国有数の豪雪地帯であり、過疎地に指定されている本村は、人口の減少と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％を超える高齢化率に加え、</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企業</a:t>
          </a:r>
          <a:r>
            <a:rPr kumimoji="1" lang="ja-JP" altLang="en-US" sz="1100">
              <a:solidFill>
                <a:schemeClr val="dk1"/>
              </a:solidFill>
              <a:effectLst/>
              <a:latin typeface="+mn-lt"/>
              <a:ea typeface="+mn-ea"/>
              <a:cs typeface="+mn-cs"/>
            </a:rPr>
            <a:t>が少ないことから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地方税がわずかであり、</a:t>
          </a:r>
          <a:r>
            <a:rPr kumimoji="1" lang="ja-JP" altLang="ja-JP" sz="1100">
              <a:solidFill>
                <a:schemeClr val="dk1"/>
              </a:solidFill>
              <a:effectLst/>
              <a:latin typeface="+mn-lt"/>
              <a:ea typeface="+mn-ea"/>
              <a:cs typeface="+mn-cs"/>
            </a:rPr>
            <a:t>財政基盤は脆弱であると言える。</a:t>
          </a:r>
          <a:endParaRPr lang="ja-JP" altLang="ja-JP" sz="1400">
            <a:effectLst/>
          </a:endParaRPr>
        </a:p>
        <a:p>
          <a:r>
            <a:rPr kumimoji="1" lang="ja-JP" altLang="ja-JP" sz="1100">
              <a:solidFill>
                <a:schemeClr val="dk1"/>
              </a:solidFill>
              <a:effectLst/>
              <a:latin typeface="+mn-lt"/>
              <a:ea typeface="+mn-ea"/>
              <a:cs typeface="+mn-cs"/>
            </a:rPr>
            <a:t>　過去５年間の推移を見るとほぼ横ばいの状況であり、現状で財政力を改善する要因が極めて少ないことから、今後もこの傾向が進むと思われる。</a:t>
          </a:r>
          <a:endParaRPr lang="ja-JP" altLang="ja-JP" sz="1400">
            <a:effectLst/>
          </a:endParaRPr>
        </a:p>
        <a:p>
          <a:r>
            <a:rPr kumimoji="1" lang="ja-JP" altLang="ja-JP" sz="1100">
              <a:solidFill>
                <a:schemeClr val="dk1"/>
              </a:solidFill>
              <a:effectLst/>
              <a:latin typeface="+mn-lt"/>
              <a:ea typeface="+mn-ea"/>
              <a:cs typeface="+mn-cs"/>
            </a:rPr>
            <a:t>　収入が見込めない以上、今後は適正な人員配置、事業の選択と集中による支出の削減に努め、健全な財政運営に努めていく。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629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年度は、一般的に望ましいとされる</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％前後の数値で推移していた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台後半の高い比率となっており、令和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79.6%</a:t>
          </a:r>
          <a:r>
            <a:rPr kumimoji="1" lang="ja-JP" altLang="en-US" sz="1100">
              <a:solidFill>
                <a:schemeClr val="dk1"/>
              </a:solidFill>
              <a:effectLst/>
              <a:latin typeface="+mn-lt"/>
              <a:ea typeface="+mn-ea"/>
              <a:cs typeface="+mn-cs"/>
            </a:rPr>
            <a:t>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年度に発行した過疎債（林道秋山線法面改良工事他）や、平成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年度に発行した緊防債（社会体育館吊天井撤去工事他）などの大口の起債の償還が始まり、公債費が増となったことが要因である。</a:t>
          </a:r>
          <a:endParaRPr lang="ja-JP" altLang="ja-JP" sz="1400">
            <a:effectLst/>
          </a:endParaRPr>
        </a:p>
        <a:p>
          <a:r>
            <a:rPr kumimoji="1" lang="ja-JP" altLang="ja-JP" sz="1100">
              <a:solidFill>
                <a:schemeClr val="dk1"/>
              </a:solidFill>
              <a:effectLst/>
              <a:latin typeface="+mn-lt"/>
              <a:ea typeface="+mn-ea"/>
              <a:cs typeface="+mn-cs"/>
            </a:rPr>
            <a:t>　今後も令和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見通しであることから、</a:t>
          </a:r>
          <a:r>
            <a:rPr kumimoji="1" lang="ja-JP" altLang="en-US" sz="1100">
              <a:solidFill>
                <a:schemeClr val="dk1"/>
              </a:solidFill>
              <a:effectLst/>
              <a:latin typeface="+mn-lt"/>
              <a:ea typeface="+mn-ea"/>
              <a:cs typeface="+mn-cs"/>
            </a:rPr>
            <a:t>事業の選択と集中を念頭に、</a:t>
          </a:r>
          <a:r>
            <a:rPr kumimoji="1" lang="ja-JP" altLang="ja-JP" sz="1100">
              <a:solidFill>
                <a:schemeClr val="dk1"/>
              </a:solidFill>
              <a:effectLst/>
              <a:latin typeface="+mn-lt"/>
              <a:ea typeface="+mn-ea"/>
              <a:cs typeface="+mn-cs"/>
            </a:rPr>
            <a:t>起債の新規発行は慎重に行っていく必要がある。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61</xdr:row>
      <xdr:rowOff>150404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08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150404</xdr:rowOff>
    </xdr:from>
    <xdr:to>
      <xdr:col>19</xdr:col>
      <xdr:colOff>133350</xdr:colOff>
      <xdr:row>63</xdr:row>
      <xdr:rowOff>97065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08854"/>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63</xdr:row>
      <xdr:rowOff>97065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264140"/>
          <a:ext cx="889000" cy="6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66766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26414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116131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99604</xdr:rowOff>
    </xdr:from>
    <xdr:to>
      <xdr:col>19</xdr:col>
      <xdr:colOff>184150</xdr:colOff>
      <xdr:row>62</xdr:row>
      <xdr:rowOff>29754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39931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132642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類似団体平均を大きく上回っている状況である。</a:t>
          </a:r>
          <a:endParaRPr lang="ja-JP" altLang="ja-JP" sz="1400">
            <a:effectLst/>
          </a:endParaRPr>
        </a:p>
        <a:p>
          <a:r>
            <a:rPr kumimoji="1" lang="ja-JP" altLang="ja-JP" sz="1100">
              <a:solidFill>
                <a:schemeClr val="dk1"/>
              </a:solidFill>
              <a:effectLst/>
              <a:latin typeface="+mn-lt"/>
              <a:ea typeface="+mn-ea"/>
              <a:cs typeface="+mn-cs"/>
            </a:rPr>
            <a:t>　本村は豪雪地帯のため冬期間職員を雇用して道路除雪及び高齢者等の住宅除雪を実施しており、除排雪</a:t>
          </a:r>
          <a:r>
            <a:rPr kumimoji="1" lang="ja-JP" altLang="en-US" sz="1100">
              <a:solidFill>
                <a:schemeClr val="dk1"/>
              </a:solidFill>
              <a:effectLst/>
              <a:latin typeface="+mn-lt"/>
              <a:ea typeface="+mn-ea"/>
              <a:cs typeface="+mn-cs"/>
            </a:rPr>
            <a:t>費用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大きい</a:t>
          </a:r>
          <a:r>
            <a:rPr kumimoji="1" lang="ja-JP" altLang="ja-JP" sz="1100">
              <a:solidFill>
                <a:schemeClr val="dk1"/>
              </a:solidFill>
              <a:effectLst/>
              <a:latin typeface="+mn-lt"/>
              <a:ea typeface="+mn-ea"/>
              <a:cs typeface="+mn-cs"/>
            </a:rPr>
            <a:t>ことが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要因である。また、観光施設や福祉施設の指定管理料、庁内情報機器類のシステム保守委託料などが年々増加傾向にあり、物件費の増加に繋がっている。</a:t>
          </a:r>
          <a:endParaRPr lang="ja-JP" altLang="ja-JP" sz="1400">
            <a:effectLst/>
          </a:endParaRPr>
        </a:p>
        <a:p>
          <a:r>
            <a:rPr kumimoji="1" lang="ja-JP" altLang="ja-JP" sz="1100">
              <a:solidFill>
                <a:schemeClr val="dk1"/>
              </a:solidFill>
              <a:effectLst/>
              <a:latin typeface="+mn-lt"/>
              <a:ea typeface="+mn-ea"/>
              <a:cs typeface="+mn-cs"/>
            </a:rPr>
            <a:t>　事業の見直しと職員の採用計画の見直しにより、より一層の支出削減に努めていく必要がある。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112765</xdr:rowOff>
    </xdr:from>
    <xdr:to>
      <xdr:col>23</xdr:col>
      <xdr:colOff>133350</xdr:colOff>
      <xdr:row>82</xdr:row>
      <xdr:rowOff>129160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71665"/>
          <a:ext cx="8382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112765</xdr:rowOff>
    </xdr:from>
    <xdr:to>
      <xdr:col>19</xdr:col>
      <xdr:colOff>133350</xdr:colOff>
      <xdr:row>83</xdr:row>
      <xdr:rowOff>20236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171665"/>
          <a:ext cx="8890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105341</xdr:rowOff>
    </xdr:from>
    <xdr:to>
      <xdr:col>15</xdr:col>
      <xdr:colOff>82550</xdr:colOff>
      <xdr:row>83</xdr:row>
      <xdr:rowOff>20236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64241"/>
          <a:ext cx="8890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44828</xdr:rowOff>
    </xdr:from>
    <xdr:to>
      <xdr:col>11</xdr:col>
      <xdr:colOff>31750</xdr:colOff>
      <xdr:row>82</xdr:row>
      <xdr:rowOff>105341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103728"/>
          <a:ext cx="8890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78360</xdr:rowOff>
    </xdr:from>
    <xdr:to>
      <xdr:col>23</xdr:col>
      <xdr:colOff>184150</xdr:colOff>
      <xdr:row>83</xdr:row>
      <xdr:rowOff>8510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50437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0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61965</xdr:rowOff>
    </xdr:from>
    <xdr:to>
      <xdr:col>19</xdr:col>
      <xdr:colOff>184150</xdr:colOff>
      <xdr:row>82</xdr:row>
      <xdr:rowOff>163565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148342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20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140886</xdr:rowOff>
    </xdr:from>
    <xdr:to>
      <xdr:col>15</xdr:col>
      <xdr:colOff>133350</xdr:colOff>
      <xdr:row>83</xdr:row>
      <xdr:rowOff>71036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55813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28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54541</xdr:rowOff>
    </xdr:from>
    <xdr:to>
      <xdr:col>11</xdr:col>
      <xdr:colOff>82550</xdr:colOff>
      <xdr:row>82</xdr:row>
      <xdr:rowOff>156141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1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140918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165478</xdr:rowOff>
    </xdr:from>
    <xdr:to>
      <xdr:col>7</xdr:col>
      <xdr:colOff>31750</xdr:colOff>
      <xdr:row>82</xdr:row>
      <xdr:rowOff>95628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80405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13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従来から職員給の運用として昇給短縮を少なくしてきたが、類似団体平均に近い水準となってきている。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87</xdr:row>
      <xdr:rowOff>20638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04073"/>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87</xdr:row>
      <xdr:rowOff>20638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523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113664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5233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113664</xdr:rowOff>
    </xdr:from>
    <xdr:to>
      <xdr:col>68</xdr:col>
      <xdr:colOff>152400</xdr:colOff>
      <xdr:row>86</xdr:row>
      <xdr:rowOff>155893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168609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62864</xdr:rowOff>
    </xdr:from>
    <xdr:to>
      <xdr:col>68</xdr:col>
      <xdr:colOff>203200</xdr:colOff>
      <xdr:row>86</xdr:row>
      <xdr:rowOff>164464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類似団体平均より高い状況である。村の南に位置する秋山地区に役場支所を設けていること、直営のスキー場や診療所を運営していることなどの理由から職員数が多い。</a:t>
          </a:r>
          <a:endParaRPr lang="ja-JP" altLang="ja-JP" sz="1400">
            <a:effectLst/>
          </a:endParaRPr>
        </a:p>
        <a:p>
          <a:r>
            <a:rPr kumimoji="1" lang="ja-JP" altLang="ja-JP" sz="1100">
              <a:solidFill>
                <a:schemeClr val="dk1"/>
              </a:solidFill>
              <a:effectLst/>
              <a:latin typeface="+mn-lt"/>
              <a:ea typeface="+mn-ea"/>
              <a:cs typeface="+mn-cs"/>
            </a:rPr>
            <a:t>　本村は長野県下市町村の中で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番目の大きさであり、広大な面積の中に</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集落が飛び地のように点在している。こうした条件下で行政サービスを展開していくためには一定の職員数を確保することが必要であるが、人口減少が加速する昨今の状況なかで、適正な人員配置を絶えず研究し、「栄村定員管理計画」を基に会計年度任用職員も含めた職員の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165824</xdr:rowOff>
    </xdr:from>
    <xdr:to>
      <xdr:col>81</xdr:col>
      <xdr:colOff>44450</xdr:colOff>
      <xdr:row>63</xdr:row>
      <xdr:rowOff>2337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95724"/>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165824</xdr:rowOff>
    </xdr:from>
    <xdr:to>
      <xdr:col>77</xdr:col>
      <xdr:colOff>44450</xdr:colOff>
      <xdr:row>63</xdr:row>
      <xdr:rowOff>50597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95724"/>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32017</xdr:rowOff>
    </xdr:from>
    <xdr:to>
      <xdr:col>72</xdr:col>
      <xdr:colOff>203200</xdr:colOff>
      <xdr:row>63</xdr:row>
      <xdr:rowOff>50597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33367"/>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137592</xdr:rowOff>
    </xdr:from>
    <xdr:to>
      <xdr:col>68</xdr:col>
      <xdr:colOff>152400</xdr:colOff>
      <xdr:row>63</xdr:row>
      <xdr:rowOff>32017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67492"/>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122987</xdr:rowOff>
    </xdr:from>
    <xdr:to>
      <xdr:col>81</xdr:col>
      <xdr:colOff>95250</xdr:colOff>
      <xdr:row>63</xdr:row>
      <xdr:rowOff>53137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95064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2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115024</xdr:rowOff>
    </xdr:from>
    <xdr:to>
      <xdr:col>77</xdr:col>
      <xdr:colOff>95250</xdr:colOff>
      <xdr:row>63</xdr:row>
      <xdr:rowOff>45174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29951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3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171247</xdr:rowOff>
    </xdr:from>
    <xdr:to>
      <xdr:col>73</xdr:col>
      <xdr:colOff>44450</xdr:colOff>
      <xdr:row>63</xdr:row>
      <xdr:rowOff>101397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86174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8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152667</xdr:rowOff>
    </xdr:from>
    <xdr:to>
      <xdr:col>68</xdr:col>
      <xdr:colOff>203200</xdr:colOff>
      <xdr:row>63</xdr:row>
      <xdr:rowOff>82817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67594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6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86792</xdr:rowOff>
    </xdr:from>
    <xdr:to>
      <xdr:col>64</xdr:col>
      <xdr:colOff>152400</xdr:colOff>
      <xdr:row>63</xdr:row>
      <xdr:rowOff>16942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0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ほぼ横ばいの数値で推移しており、類似団体平均と比較しても健全な数値であると言える。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ポイントの増となっているが、</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年度～令和元年度の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か年の</a:t>
          </a:r>
          <a:r>
            <a:rPr kumimoji="1" lang="ja-JP" altLang="ja-JP" sz="1100">
              <a:solidFill>
                <a:schemeClr val="dk1"/>
              </a:solidFill>
              <a:effectLst/>
              <a:latin typeface="+mn-lt"/>
              <a:ea typeface="+mn-ea"/>
              <a:cs typeface="+mn-cs"/>
            </a:rPr>
            <a:t>元利償還金及び準元利償還金の額</a:t>
          </a:r>
          <a:r>
            <a:rPr kumimoji="1" lang="ja-JP" altLang="en-US" sz="1100">
              <a:solidFill>
                <a:schemeClr val="dk1"/>
              </a:solidFill>
              <a:effectLst/>
              <a:latin typeface="+mn-lt"/>
              <a:ea typeface="+mn-ea"/>
              <a:cs typeface="+mn-cs"/>
            </a:rPr>
            <a:t>よりも、平成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か年の同金額が大きいためである。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今後も、住民ニーズを的確に把握した事業選定により、起債発行の抑制に努める</a:t>
          </a:r>
          <a:r>
            <a:rPr kumimoji="1" lang="ja-JP" altLang="en-US" sz="1100">
              <a:solidFill>
                <a:schemeClr val="dk1"/>
              </a:solidFill>
              <a:effectLst/>
              <a:latin typeface="+mn-lt"/>
              <a:ea typeface="+mn-ea"/>
              <a:cs typeface="+mn-cs"/>
            </a:rPr>
            <a:t>と共に、繰り上げ償還による早期返済も検討していく</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108373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0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年度は、将来の負債である地方債の残高</a:t>
          </a:r>
          <a:r>
            <a:rPr kumimoji="1" lang="ja-JP" altLang="en-US" sz="1100">
              <a:solidFill>
                <a:schemeClr val="dk1"/>
              </a:solidFill>
              <a:effectLst/>
              <a:latin typeface="+mn-lt"/>
              <a:ea typeface="+mn-ea"/>
              <a:cs typeface="+mn-cs"/>
            </a:rPr>
            <a:t>（年度末）が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1500</a:t>
          </a:r>
          <a:r>
            <a:rPr kumimoji="1" lang="ja-JP" altLang="en-US" sz="1100">
              <a:solidFill>
                <a:schemeClr val="dk1"/>
              </a:solidFill>
              <a:effectLst/>
              <a:latin typeface="+mn-lt"/>
              <a:ea typeface="+mn-ea"/>
              <a:cs typeface="+mn-cs"/>
            </a:rPr>
            <a:t>万円となり、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7,452</a:t>
          </a:r>
          <a:r>
            <a:rPr kumimoji="1" lang="ja-JP" altLang="en-US" sz="1100">
              <a:solidFill>
                <a:schemeClr val="dk1"/>
              </a:solidFill>
              <a:effectLst/>
              <a:latin typeface="+mn-lt"/>
              <a:ea typeface="+mn-ea"/>
              <a:cs typeface="+mn-cs"/>
            </a:rPr>
            <a:t>万円減少</a:t>
          </a:r>
          <a:r>
            <a:rPr kumimoji="1" lang="ja-JP" altLang="ja-JP" sz="1100">
              <a:solidFill>
                <a:schemeClr val="dk1"/>
              </a:solidFill>
              <a:effectLst/>
              <a:latin typeface="+mn-lt"/>
              <a:ea typeface="+mn-ea"/>
              <a:cs typeface="+mn-cs"/>
            </a:rPr>
            <a:t>し、負債の償還に充てることができる財政調整基金や減債基金の積立額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負債を上回ったことから比率が発生しなかった。</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令和元年度</a:t>
          </a:r>
          <a:r>
            <a:rPr kumimoji="1" lang="ja-JP" altLang="en-US"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これは、会計年度任用職員制度の開始に伴い、前年度まで物件費に計上していた臨時職員の賃金を人件費の報酬に計上したためである。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類似団体平均と比較して人件費が高い水準であることから、</a:t>
          </a:r>
          <a:r>
            <a:rPr kumimoji="1" lang="ja-JP" altLang="ja-JP" sz="1100" baseline="0">
              <a:solidFill>
                <a:schemeClr val="dk1"/>
              </a:solidFill>
              <a:effectLst/>
              <a:latin typeface="+mn-lt"/>
              <a:ea typeface="+mn-ea"/>
              <a:cs typeface="+mn-cs"/>
            </a:rPr>
            <a:t>栄村定員管理計画に基づき新規採用職員の抑制や、事務の見直しと効率化を図り、今後も支出削減を目指していく。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12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12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人件費の項に記載のとおり、令和元年度まで物件費に計上していた臨時職員の賃金を、令和２年度から人件費の報酬に計上したことから、</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ポイントの減となった。このことから、過去２ヵ年で類似団体平均を上回っていたが、令和２年度は同水準となった。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内訳を見ると、システム保守等の</a:t>
          </a:r>
          <a:r>
            <a:rPr kumimoji="1" lang="ja-JP" altLang="ja-JP" sz="1100" baseline="0">
              <a:solidFill>
                <a:schemeClr val="dk1"/>
              </a:solidFill>
              <a:effectLst/>
              <a:latin typeface="+mn-lt"/>
              <a:ea typeface="+mn-ea"/>
              <a:cs typeface="+mn-cs"/>
            </a:rPr>
            <a:t>委託料が年々増加傾向にあることから、委託の必要性を見極めていく必要がある。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18</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506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582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62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51562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3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と同じ数値であった。</a:t>
          </a:r>
          <a:r>
            <a:rPr kumimoji="1" lang="ja-JP" altLang="ja-JP" sz="1100">
              <a:solidFill>
                <a:schemeClr val="dk1"/>
              </a:solidFill>
              <a:effectLst/>
              <a:latin typeface="+mn-lt"/>
              <a:ea typeface="+mn-ea"/>
              <a:cs typeface="+mn-cs"/>
            </a:rPr>
            <a:t>本村は少子化により児童手当や福祉医療費等、児童に係る扶助費が</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、生活保護世帯も少ないことから従来より類似団体平均を下回っている。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年度と比較して、スキー場特別会計</a:t>
          </a:r>
          <a:r>
            <a:rPr kumimoji="1" lang="ja-JP" altLang="en-US" sz="1100">
              <a:solidFill>
                <a:schemeClr val="dk1"/>
              </a:solidFill>
              <a:effectLst/>
              <a:latin typeface="+mn-lt"/>
              <a:ea typeface="+mn-ea"/>
              <a:cs typeface="+mn-cs"/>
            </a:rPr>
            <a:t>への繰出金が</a:t>
          </a:r>
          <a:r>
            <a:rPr kumimoji="1" lang="en-US" altLang="ja-JP" sz="1100">
              <a:solidFill>
                <a:schemeClr val="dk1"/>
              </a:solidFill>
              <a:effectLst/>
              <a:latin typeface="+mn-lt"/>
              <a:ea typeface="+mn-ea"/>
              <a:cs typeface="+mn-cs"/>
            </a:rPr>
            <a:t>14,595</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簡易水道</a:t>
          </a:r>
          <a:r>
            <a:rPr kumimoji="1" lang="ja-JP" altLang="ja-JP" sz="1100">
              <a:solidFill>
                <a:schemeClr val="dk1"/>
              </a:solidFill>
              <a:effectLst/>
              <a:latin typeface="+mn-lt"/>
              <a:ea typeface="+mn-ea"/>
              <a:cs typeface="+mn-cs"/>
            </a:rPr>
            <a:t>特別会計への繰出金が</a:t>
          </a:r>
          <a:r>
            <a:rPr kumimoji="1" lang="en-US" altLang="ja-JP" sz="1100">
              <a:solidFill>
                <a:schemeClr val="dk1"/>
              </a:solidFill>
              <a:effectLst/>
              <a:latin typeface="+mn-lt"/>
              <a:ea typeface="+mn-ea"/>
              <a:cs typeface="+mn-cs"/>
            </a:rPr>
            <a:t>6,353</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り、繰出金全体で前年度より</a:t>
          </a:r>
          <a:r>
            <a:rPr kumimoji="1" lang="en-US" altLang="ja-JP" sz="1100">
              <a:solidFill>
                <a:schemeClr val="dk1"/>
              </a:solidFill>
              <a:effectLst/>
              <a:latin typeface="+mn-lt"/>
              <a:ea typeface="+mn-ea"/>
              <a:cs typeface="+mn-cs"/>
            </a:rPr>
            <a:t>30,286</a:t>
          </a:r>
          <a:r>
            <a:rPr kumimoji="1" lang="ja-JP" altLang="en-US" sz="1100">
              <a:solidFill>
                <a:schemeClr val="dk1"/>
              </a:solidFill>
              <a:effectLst/>
              <a:latin typeface="+mn-lt"/>
              <a:ea typeface="+mn-ea"/>
              <a:cs typeface="+mn-cs"/>
            </a:rPr>
            <a:t>千円の増となった。いずれも設備の老朽化が進んでおり、突発的な故障等により多額の修繕費が必要になるケースが多くなっている。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また、新型コロナウイルス感染症の影響により、スキー場の営業が不振であったことも、繰出金増額の要因となっている。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072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56</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07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56</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4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56</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462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91440</xdr:rowOff>
    </xdr:from>
    <xdr:to>
      <xdr:col>82</xdr:col>
      <xdr:colOff>158750</xdr:colOff>
      <xdr:row>56</xdr:row>
      <xdr:rowOff>21590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63517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40657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129540</xdr:rowOff>
    </xdr:from>
    <xdr:to>
      <xdr:col>65</xdr:col>
      <xdr:colOff>53975</xdr:colOff>
      <xdr:row>56</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44467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なっている。これは、北信広域連合への施設整備分担金が</a:t>
          </a:r>
          <a:r>
            <a:rPr kumimoji="1" lang="en-US" altLang="ja-JP" sz="1100">
              <a:solidFill>
                <a:schemeClr val="dk1"/>
              </a:solidFill>
              <a:effectLst/>
              <a:latin typeface="+mn-lt"/>
              <a:ea typeface="+mn-ea"/>
              <a:cs typeface="+mn-cs"/>
            </a:rPr>
            <a:t>40,717</a:t>
          </a:r>
          <a:r>
            <a:rPr kumimoji="1" lang="ja-JP" altLang="en-US" sz="1100">
              <a:solidFill>
                <a:schemeClr val="dk1"/>
              </a:solidFill>
              <a:effectLst/>
              <a:latin typeface="+mn-lt"/>
              <a:ea typeface="+mn-ea"/>
              <a:cs typeface="+mn-cs"/>
            </a:rPr>
            <a:t>千円の増となったこと、新型コロナウイルス感染症対策として特別定額給付金が</a:t>
          </a:r>
          <a:r>
            <a:rPr kumimoji="1" lang="en-US" altLang="ja-JP" sz="1100">
              <a:solidFill>
                <a:schemeClr val="dk1"/>
              </a:solidFill>
              <a:effectLst/>
              <a:latin typeface="+mn-lt"/>
              <a:ea typeface="+mn-ea"/>
              <a:cs typeface="+mn-cs"/>
            </a:rPr>
            <a:t>176,900</a:t>
          </a:r>
          <a:r>
            <a:rPr kumimoji="1" lang="ja-JP" altLang="en-US" sz="1100">
              <a:solidFill>
                <a:schemeClr val="dk1"/>
              </a:solidFill>
              <a:effectLst/>
              <a:latin typeface="+mn-lt"/>
              <a:ea typeface="+mn-ea"/>
              <a:cs typeface="+mn-cs"/>
            </a:rPr>
            <a:t>千円皆増となったことが主な要因である。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近年団体への補助金が増加傾向であったことから、令和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年度以降は栄村秋山郷観光協会への補助金を見直して適正規模に縮小するなど、健全財政への取組みを進めている。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02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年度をピークに</a:t>
          </a:r>
          <a:r>
            <a:rPr kumimoji="1" lang="ja-JP" altLang="en-US" sz="1100">
              <a:solidFill>
                <a:schemeClr val="dk1"/>
              </a:solidFill>
              <a:effectLst/>
              <a:latin typeface="+mn-lt"/>
              <a:ea typeface="+mn-ea"/>
              <a:cs typeface="+mn-cs"/>
            </a:rPr>
            <a:t>それ以降</a:t>
          </a:r>
          <a:r>
            <a:rPr kumimoji="1" lang="ja-JP" altLang="ja-JP" sz="1100">
              <a:solidFill>
                <a:schemeClr val="dk1"/>
              </a:solidFill>
              <a:effectLst/>
              <a:latin typeface="+mn-lt"/>
              <a:ea typeface="+mn-ea"/>
              <a:cs typeface="+mn-cs"/>
            </a:rPr>
            <a:t>減少に転じる見込みであり、繰上償還等も検討しながら償還を進めていく。</a:t>
          </a:r>
          <a:endParaRPr lang="ja-JP" altLang="ja-JP" sz="1400">
            <a:effectLst/>
          </a:endParaRPr>
        </a:p>
        <a:p>
          <a:r>
            <a:rPr kumimoji="1" lang="ja-JP" altLang="ja-JP" sz="1100">
              <a:solidFill>
                <a:schemeClr val="dk1"/>
              </a:solidFill>
              <a:effectLst/>
              <a:latin typeface="+mn-lt"/>
              <a:ea typeface="+mn-ea"/>
              <a:cs typeface="+mn-cs"/>
            </a:rPr>
            <a:t>　今後も起債対象事業の精査を徹底し、</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新規発行の抑制に努めていく。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924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73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いずれの歳出項目も、類似団体平均と大きな相違がない状況であるが、補助費と繰出金が前年度と比較して増加傾向である。また、物件費においてもシステム関連委託料の増加が懸念される。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等については補助団体や補助基準の見直しを図り、適正規模の支出を研究していくこと、繰出金については、増加の要因である設備の故障を未然に防ぐため、各特別会計で管理する設備の点検を徹底し、計画的な改修を進めていくことが必要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30662</xdr:rowOff>
    </xdr:from>
    <xdr:to>
      <xdr:col>82</xdr:col>
      <xdr:colOff>107950</xdr:colOff>
      <xdr:row>75</xdr:row>
      <xdr:rowOff>63319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894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63319</xdr:rowOff>
    </xdr:from>
    <xdr:to>
      <xdr:col>78</xdr:col>
      <xdr:colOff>69850</xdr:colOff>
      <xdr:row>76</xdr:row>
      <xdr:rowOff>110671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2206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95976</xdr:rowOff>
    </xdr:from>
    <xdr:to>
      <xdr:col>73</xdr:col>
      <xdr:colOff>180975</xdr:colOff>
      <xdr:row>76</xdr:row>
      <xdr:rowOff>110671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11826"/>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95976</xdr:rowOff>
    </xdr:from>
    <xdr:to>
      <xdr:col>69</xdr:col>
      <xdr:colOff>92075</xdr:colOff>
      <xdr:row>74</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6118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151312</xdr:rowOff>
    </xdr:from>
    <xdr:to>
      <xdr:col>82</xdr:col>
      <xdr:colOff>158750</xdr:colOff>
      <xdr:row>75</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167839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8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12519</xdr:rowOff>
    </xdr:from>
    <xdr:to>
      <xdr:col>78</xdr:col>
      <xdr:colOff>120650</xdr:colOff>
      <xdr:row>75</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124296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59871</xdr:rowOff>
    </xdr:from>
    <xdr:to>
      <xdr:col>74</xdr:col>
      <xdr:colOff>31750</xdr:colOff>
      <xdr:row>76</xdr:row>
      <xdr:rowOff>161471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45176</xdr:rowOff>
    </xdr:from>
    <xdr:to>
      <xdr:col>69</xdr:col>
      <xdr:colOff>142875</xdr:colOff>
      <xdr:row>73</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156953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2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169273</xdr:rowOff>
    </xdr:from>
    <xdr:to>
      <xdr:col>65</xdr:col>
      <xdr:colOff>53975</xdr:colOff>
      <xdr:row>74</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109600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150319</xdr:rowOff>
    </xdr:from>
    <xdr:to>
      <xdr:col>29</xdr:col>
      <xdr:colOff>127000</xdr:colOff>
      <xdr:row>16</xdr:row>
      <xdr:rowOff>100021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69694"/>
          <a:ext cx="647700" cy="12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91683</xdr:rowOff>
    </xdr:from>
    <xdr:to>
      <xdr:col>26</xdr:col>
      <xdr:colOff>50800</xdr:colOff>
      <xdr:row>16</xdr:row>
      <xdr:rowOff>100021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82508"/>
          <a:ext cx="698500" cy="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91683</xdr:rowOff>
    </xdr:from>
    <xdr:to>
      <xdr:col>22</xdr:col>
      <xdr:colOff>114300</xdr:colOff>
      <xdr:row>16</xdr:row>
      <xdr:rowOff>155032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82508"/>
          <a:ext cx="698500" cy="63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155032</xdr:rowOff>
    </xdr:from>
    <xdr:to>
      <xdr:col>18</xdr:col>
      <xdr:colOff>177800</xdr:colOff>
      <xdr:row>16</xdr:row>
      <xdr:rowOff>157627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45857"/>
          <a:ext cx="698500" cy="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99519</xdr:rowOff>
    </xdr:from>
    <xdr:to>
      <xdr:col>29</xdr:col>
      <xdr:colOff>177800</xdr:colOff>
      <xdr:row>16</xdr:row>
      <xdr:rowOff>29669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1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116046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6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49221</xdr:rowOff>
    </xdr:from>
    <xdr:to>
      <xdr:col>26</xdr:col>
      <xdr:colOff>101600</xdr:colOff>
      <xdr:row>16</xdr:row>
      <xdr:rowOff>150821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4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160998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08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40883</xdr:rowOff>
    </xdr:from>
    <xdr:to>
      <xdr:col>22</xdr:col>
      <xdr:colOff>165100</xdr:colOff>
      <xdr:row>16</xdr:row>
      <xdr:rowOff>142483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3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152660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104232</xdr:rowOff>
    </xdr:from>
    <xdr:to>
      <xdr:col>19</xdr:col>
      <xdr:colOff>38100</xdr:colOff>
      <xdr:row>17</xdr:row>
      <xdr:rowOff>34382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9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44559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6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106827</xdr:rowOff>
    </xdr:from>
    <xdr:to>
      <xdr:col>15</xdr:col>
      <xdr:colOff>101600</xdr:colOff>
      <xdr:row>17</xdr:row>
      <xdr:rowOff>36977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47154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6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58999</xdr:rowOff>
    </xdr:from>
    <xdr:to>
      <xdr:col>29</xdr:col>
      <xdr:colOff>127000</xdr:colOff>
      <xdr:row>35</xdr:row>
      <xdr:rowOff>72844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69349"/>
          <a:ext cx="647700" cy="1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58999</xdr:rowOff>
    </xdr:from>
    <xdr:to>
      <xdr:col>26</xdr:col>
      <xdr:colOff>50800</xdr:colOff>
      <xdr:row>35</xdr:row>
      <xdr:rowOff>131534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9349"/>
          <a:ext cx="698500" cy="7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131534</xdr:rowOff>
    </xdr:from>
    <xdr:to>
      <xdr:col>22</xdr:col>
      <xdr:colOff>114300</xdr:colOff>
      <xdr:row>35</xdr:row>
      <xdr:rowOff>194635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41884"/>
          <a:ext cx="698500" cy="6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176972</xdr:rowOff>
    </xdr:from>
    <xdr:to>
      <xdr:col>18</xdr:col>
      <xdr:colOff>177800</xdr:colOff>
      <xdr:row>35</xdr:row>
      <xdr:rowOff>194635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87322"/>
          <a:ext cx="698500" cy="1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22044</xdr:rowOff>
    </xdr:from>
    <xdr:to>
      <xdr:col>29</xdr:col>
      <xdr:colOff>177800</xdr:colOff>
      <xdr:row>35</xdr:row>
      <xdr:rowOff>123644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3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210021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8199</xdr:rowOff>
    </xdr:from>
    <xdr:to>
      <xdr:col>26</xdr:col>
      <xdr:colOff>101600</xdr:colOff>
      <xdr:row>35</xdr:row>
      <xdr:rowOff>109799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119976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7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80734</xdr:rowOff>
    </xdr:from>
    <xdr:to>
      <xdr:col>22</xdr:col>
      <xdr:colOff>165100</xdr:colOff>
      <xdr:row>35</xdr:row>
      <xdr:rowOff>182334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9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192511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143835</xdr:rowOff>
    </xdr:from>
    <xdr:to>
      <xdr:col>19</xdr:col>
      <xdr:colOff>38100</xdr:colOff>
      <xdr:row>35</xdr:row>
      <xdr:rowOff>245435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255612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126172</xdr:rowOff>
    </xdr:from>
    <xdr:to>
      <xdr:col>15</xdr:col>
      <xdr:colOff>101600</xdr:colOff>
      <xdr:row>35</xdr:row>
      <xdr:rowOff>227772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6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34047</xdr:rowOff>
    </xdr:from>
    <xdr:to>
      <xdr:col>24</xdr:col>
      <xdr:colOff>63500</xdr:colOff>
      <xdr:row>36</xdr:row>
      <xdr:rowOff>9819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34797"/>
          <a:ext cx="838200" cy="1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171026</xdr:rowOff>
    </xdr:from>
    <xdr:to>
      <xdr:col>19</xdr:col>
      <xdr:colOff>177800</xdr:colOff>
      <xdr:row>36</xdr:row>
      <xdr:rowOff>9819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171776"/>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171026</xdr:rowOff>
    </xdr:from>
    <xdr:to>
      <xdr:col>15</xdr:col>
      <xdr:colOff>50800</xdr:colOff>
      <xdr:row>36</xdr:row>
      <xdr:rowOff>37739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71776"/>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37739</xdr:rowOff>
    </xdr:from>
    <xdr:to>
      <xdr:col>10</xdr:col>
      <xdr:colOff>114300</xdr:colOff>
      <xdr:row>36</xdr:row>
      <xdr:rowOff>77214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09939"/>
          <a:ext cx="889000" cy="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154697</xdr:rowOff>
    </xdr:from>
    <xdr:to>
      <xdr:col>24</xdr:col>
      <xdr:colOff>114300</xdr:colOff>
      <xdr:row>35</xdr:row>
      <xdr:rowOff>84847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6124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3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130469</xdr:rowOff>
    </xdr:from>
    <xdr:to>
      <xdr:col>20</xdr:col>
      <xdr:colOff>38100</xdr:colOff>
      <xdr:row>36</xdr:row>
      <xdr:rowOff>60619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77146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120226</xdr:rowOff>
    </xdr:from>
    <xdr:to>
      <xdr:col>15</xdr:col>
      <xdr:colOff>101600</xdr:colOff>
      <xdr:row>36</xdr:row>
      <xdr:rowOff>50376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66903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158389</xdr:rowOff>
    </xdr:from>
    <xdr:to>
      <xdr:col>10</xdr:col>
      <xdr:colOff>165100</xdr:colOff>
      <xdr:row>36</xdr:row>
      <xdr:rowOff>88539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105066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3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26414</xdr:rowOff>
    </xdr:from>
    <xdr:to>
      <xdr:col>6</xdr:col>
      <xdr:colOff>38100</xdr:colOff>
      <xdr:row>36</xdr:row>
      <xdr:rowOff>128014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9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144541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7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95403</xdr:rowOff>
    </xdr:from>
    <xdr:to>
      <xdr:col>24</xdr:col>
      <xdr:colOff>63500</xdr:colOff>
      <xdr:row>56</xdr:row>
      <xdr:rowOff>93978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25153"/>
          <a:ext cx="8382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12957</xdr:rowOff>
    </xdr:from>
    <xdr:to>
      <xdr:col>19</xdr:col>
      <xdr:colOff>177800</xdr:colOff>
      <xdr:row>55</xdr:row>
      <xdr:rowOff>95403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42707"/>
          <a:ext cx="889000" cy="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12957</xdr:rowOff>
    </xdr:from>
    <xdr:to>
      <xdr:col>15</xdr:col>
      <xdr:colOff>50800</xdr:colOff>
      <xdr:row>55</xdr:row>
      <xdr:rowOff>109588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42707"/>
          <a:ext cx="889000" cy="9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109588</xdr:rowOff>
    </xdr:from>
    <xdr:to>
      <xdr:col>10</xdr:col>
      <xdr:colOff>114300</xdr:colOff>
      <xdr:row>55</xdr:row>
      <xdr:rowOff>150519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39338"/>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43178</xdr:rowOff>
    </xdr:from>
    <xdr:to>
      <xdr:col>24</xdr:col>
      <xdr:colOff>114300</xdr:colOff>
      <xdr:row>56</xdr:row>
      <xdr:rowOff>144778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66055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9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44603</xdr:rowOff>
    </xdr:from>
    <xdr:to>
      <xdr:col>20</xdr:col>
      <xdr:colOff>38100</xdr:colOff>
      <xdr:row>55</xdr:row>
      <xdr:rowOff>146203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162730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4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133607</xdr:rowOff>
    </xdr:from>
    <xdr:to>
      <xdr:col>15</xdr:col>
      <xdr:colOff>101600</xdr:colOff>
      <xdr:row>55</xdr:row>
      <xdr:rowOff>63757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80284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6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58788</xdr:rowOff>
    </xdr:from>
    <xdr:to>
      <xdr:col>10</xdr:col>
      <xdr:colOff>165100</xdr:colOff>
      <xdr:row>55</xdr:row>
      <xdr:rowOff>160388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6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99719</xdr:rowOff>
    </xdr:from>
    <xdr:to>
      <xdr:col>6</xdr:col>
      <xdr:colOff>38100</xdr:colOff>
      <xdr:row>56</xdr:row>
      <xdr:rowOff>29869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46396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0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31286</xdr:rowOff>
    </xdr:from>
    <xdr:to>
      <xdr:col>24</xdr:col>
      <xdr:colOff>63500</xdr:colOff>
      <xdr:row>77</xdr:row>
      <xdr:rowOff>119233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2936"/>
          <a:ext cx="838200" cy="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42866</xdr:rowOff>
    </xdr:from>
    <xdr:to>
      <xdr:col>19</xdr:col>
      <xdr:colOff>177800</xdr:colOff>
      <xdr:row>77</xdr:row>
      <xdr:rowOff>119233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44516"/>
          <a:ext cx="889000" cy="7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42866</xdr:rowOff>
    </xdr:from>
    <xdr:to>
      <xdr:col>15</xdr:col>
      <xdr:colOff>50800</xdr:colOff>
      <xdr:row>77</xdr:row>
      <xdr:rowOff>69123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516"/>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69123</xdr:rowOff>
    </xdr:from>
    <xdr:to>
      <xdr:col>10</xdr:col>
      <xdr:colOff>114300</xdr:colOff>
      <xdr:row>77</xdr:row>
      <xdr:rowOff>108271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0773"/>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151936</xdr:rowOff>
    </xdr:from>
    <xdr:to>
      <xdr:col>24</xdr:col>
      <xdr:colOff>114300</xdr:colOff>
      <xdr:row>77</xdr:row>
      <xdr:rowOff>82086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3363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68433</xdr:rowOff>
    </xdr:from>
    <xdr:to>
      <xdr:col>20</xdr:col>
      <xdr:colOff>38100</xdr:colOff>
      <xdr:row>77</xdr:row>
      <xdr:rowOff>170033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15110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163516</xdr:rowOff>
    </xdr:from>
    <xdr:to>
      <xdr:col>15</xdr:col>
      <xdr:colOff>101600</xdr:colOff>
      <xdr:row>77</xdr:row>
      <xdr:rowOff>93666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18323</xdr:rowOff>
    </xdr:from>
    <xdr:to>
      <xdr:col>10</xdr:col>
      <xdr:colOff>165100</xdr:colOff>
      <xdr:row>77</xdr:row>
      <xdr:rowOff>119923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136450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57471</xdr:rowOff>
    </xdr:from>
    <xdr:to>
      <xdr:col>6</xdr:col>
      <xdr:colOff>38100</xdr:colOff>
      <xdr:row>77</xdr:row>
      <xdr:rowOff>159071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4148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128411</xdr:rowOff>
    </xdr:from>
    <xdr:to>
      <xdr:col>24</xdr:col>
      <xdr:colOff>63500</xdr:colOff>
      <xdr:row>96</xdr:row>
      <xdr:rowOff>150879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7611"/>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150879</xdr:rowOff>
    </xdr:from>
    <xdr:to>
      <xdr:col>19</xdr:col>
      <xdr:colOff>177800</xdr:colOff>
      <xdr:row>97</xdr:row>
      <xdr:rowOff>4074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0079"/>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788</xdr:rowOff>
    </xdr:from>
    <xdr:to>
      <xdr:col>15</xdr:col>
      <xdr:colOff>50800</xdr:colOff>
      <xdr:row>97</xdr:row>
      <xdr:rowOff>4074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31438"/>
          <a:ext cx="8890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xdr:rowOff>
    </xdr:from>
    <xdr:to>
      <xdr:col>10</xdr:col>
      <xdr:colOff>114300</xdr:colOff>
      <xdr:row>97</xdr:row>
      <xdr:rowOff>6829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3143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77611</xdr:rowOff>
    </xdr:from>
    <xdr:to>
      <xdr:col>24</xdr:col>
      <xdr:colOff>114300</xdr:colOff>
      <xdr:row>97</xdr:row>
      <xdr:rowOff>7761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56038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100079</xdr:rowOff>
    </xdr:from>
    <xdr:to>
      <xdr:col>20</xdr:col>
      <xdr:colOff>38100</xdr:colOff>
      <xdr:row>97</xdr:row>
      <xdr:rowOff>30229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21356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124724</xdr:rowOff>
    </xdr:from>
    <xdr:to>
      <xdr:col>15</xdr:col>
      <xdr:colOff>101600</xdr:colOff>
      <xdr:row>97</xdr:row>
      <xdr:rowOff>54874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46001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121438</xdr:rowOff>
    </xdr:from>
    <xdr:to>
      <xdr:col>10</xdr:col>
      <xdr:colOff>165100</xdr:colOff>
      <xdr:row>97</xdr:row>
      <xdr:rowOff>51588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42715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127479</xdr:rowOff>
    </xdr:from>
    <xdr:to>
      <xdr:col>6</xdr:col>
      <xdr:colOff>38100</xdr:colOff>
      <xdr:row>97</xdr:row>
      <xdr:rowOff>57629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70137</xdr:rowOff>
    </xdr:from>
    <xdr:to>
      <xdr:col>55</xdr:col>
      <xdr:colOff>0</xdr:colOff>
      <xdr:row>38</xdr:row>
      <xdr:rowOff>32286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2337"/>
          <a:ext cx="838200" cy="3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32286</xdr:rowOff>
    </xdr:from>
    <xdr:to>
      <xdr:col>50</xdr:col>
      <xdr:colOff>114300</xdr:colOff>
      <xdr:row>38</xdr:row>
      <xdr:rowOff>155325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47386"/>
          <a:ext cx="889000" cy="1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121341</xdr:rowOff>
    </xdr:from>
    <xdr:to>
      <xdr:col>45</xdr:col>
      <xdr:colOff>177800</xdr:colOff>
      <xdr:row>38</xdr:row>
      <xdr:rowOff>155325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636441"/>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97313</xdr:rowOff>
    </xdr:from>
    <xdr:to>
      <xdr:col>41</xdr:col>
      <xdr:colOff>50800</xdr:colOff>
      <xdr:row>38</xdr:row>
      <xdr:rowOff>121341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12413"/>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19337</xdr:rowOff>
    </xdr:from>
    <xdr:to>
      <xdr:col>55</xdr:col>
      <xdr:colOff>50800</xdr:colOff>
      <xdr:row>36</xdr:row>
      <xdr:rowOff>120937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42214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152935</xdr:rowOff>
    </xdr:from>
    <xdr:to>
      <xdr:col>50</xdr:col>
      <xdr:colOff>165100</xdr:colOff>
      <xdr:row>38</xdr:row>
      <xdr:rowOff>83085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99612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7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104525</xdr:rowOff>
    </xdr:from>
    <xdr:to>
      <xdr:col>46</xdr:col>
      <xdr:colOff>38100</xdr:colOff>
      <xdr:row>39</xdr:row>
      <xdr:rowOff>34675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51202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9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70541</xdr:rowOff>
    </xdr:from>
    <xdr:to>
      <xdr:col>41</xdr:col>
      <xdr:colOff>101600</xdr:colOff>
      <xdr:row>39</xdr:row>
      <xdr:rowOff>691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17218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6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46513</xdr:rowOff>
    </xdr:from>
    <xdr:to>
      <xdr:col>36</xdr:col>
      <xdr:colOff>165100</xdr:colOff>
      <xdr:row>38</xdr:row>
      <xdr:rowOff>148113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164640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3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130989</xdr:rowOff>
    </xdr:from>
    <xdr:to>
      <xdr:col>55</xdr:col>
      <xdr:colOff>0</xdr:colOff>
      <xdr:row>58</xdr:row>
      <xdr:rowOff>154191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075089"/>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116016</xdr:rowOff>
    </xdr:from>
    <xdr:to>
      <xdr:col>50</xdr:col>
      <xdr:colOff>114300</xdr:colOff>
      <xdr:row>58</xdr:row>
      <xdr:rowOff>130989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60116"/>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116016</xdr:rowOff>
    </xdr:from>
    <xdr:to>
      <xdr:col>45</xdr:col>
      <xdr:colOff>177800</xdr:colOff>
      <xdr:row>58</xdr:row>
      <xdr:rowOff>133700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60116"/>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67481</xdr:rowOff>
    </xdr:from>
    <xdr:to>
      <xdr:col>41</xdr:col>
      <xdr:colOff>50800</xdr:colOff>
      <xdr:row>58</xdr:row>
      <xdr:rowOff>133700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11581"/>
          <a:ext cx="889000" cy="6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103391</xdr:rowOff>
    </xdr:from>
    <xdr:to>
      <xdr:col>55</xdr:col>
      <xdr:colOff>50800</xdr:colOff>
      <xdr:row>59</xdr:row>
      <xdr:rowOff>33541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80189</xdr:rowOff>
    </xdr:from>
    <xdr:to>
      <xdr:col>50</xdr:col>
      <xdr:colOff>165100</xdr:colOff>
      <xdr:row>59</xdr:row>
      <xdr:rowOff>10339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1466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1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65216</xdr:rowOff>
    </xdr:from>
    <xdr:to>
      <xdr:col>46</xdr:col>
      <xdr:colOff>38100</xdr:colOff>
      <xdr:row>58</xdr:row>
      <xdr:rowOff>166816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157943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0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82900</xdr:rowOff>
    </xdr:from>
    <xdr:to>
      <xdr:col>41</xdr:col>
      <xdr:colOff>101600</xdr:colOff>
      <xdr:row>59</xdr:row>
      <xdr:rowOff>13050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4177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16681</xdr:rowOff>
    </xdr:from>
    <xdr:to>
      <xdr:col>36</xdr:col>
      <xdr:colOff>165100</xdr:colOff>
      <xdr:row>58</xdr:row>
      <xdr:rowOff>118281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134808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22648</xdr:rowOff>
    </xdr:from>
    <xdr:to>
      <xdr:col>55</xdr:col>
      <xdr:colOff>0</xdr:colOff>
      <xdr:row>79</xdr:row>
      <xdr:rowOff>27780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67198"/>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10451</xdr:rowOff>
    </xdr:from>
    <xdr:to>
      <xdr:col>50</xdr:col>
      <xdr:colOff>114300</xdr:colOff>
      <xdr:row>79</xdr:row>
      <xdr:rowOff>22648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55001"/>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10451</xdr:rowOff>
    </xdr:from>
    <xdr:to>
      <xdr:col>45</xdr:col>
      <xdr:colOff>177800</xdr:colOff>
      <xdr:row>79</xdr:row>
      <xdr:rowOff>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55001"/>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111469</xdr:rowOff>
    </xdr:from>
    <xdr:to>
      <xdr:col>41</xdr:col>
      <xdr:colOff>50800</xdr:colOff>
      <xdr:row>79</xdr:row>
      <xdr:rowOff>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84569"/>
          <a:ext cx="889000" cy="9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148430</xdr:rowOff>
    </xdr:from>
    <xdr:to>
      <xdr:col>55</xdr:col>
      <xdr:colOff>50800</xdr:colOff>
      <xdr:row>79</xdr:row>
      <xdr:rowOff>78580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143298</xdr:rowOff>
    </xdr:from>
    <xdr:to>
      <xdr:col>50</xdr:col>
      <xdr:colOff>165100</xdr:colOff>
      <xdr:row>79</xdr:row>
      <xdr:rowOff>73448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64575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6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131101</xdr:rowOff>
    </xdr:from>
    <xdr:to>
      <xdr:col>46</xdr:col>
      <xdr:colOff>38100</xdr:colOff>
      <xdr:row>79</xdr:row>
      <xdr:rowOff>61251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52378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160350</xdr:rowOff>
    </xdr:from>
    <xdr:to>
      <xdr:col>41</xdr:col>
      <xdr:colOff>101600</xdr:colOff>
      <xdr:row>79</xdr:row>
      <xdr:rowOff>90500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81627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60669</xdr:rowOff>
    </xdr:from>
    <xdr:to>
      <xdr:col>36</xdr:col>
      <xdr:colOff>165100</xdr:colOff>
      <xdr:row>78</xdr:row>
      <xdr:rowOff>162269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7346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2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64813</xdr:rowOff>
    </xdr:from>
    <xdr:to>
      <xdr:col>55</xdr:col>
      <xdr:colOff>0</xdr:colOff>
      <xdr:row>98</xdr:row>
      <xdr:rowOff>89373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66913"/>
          <a:ext cx="8382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50826</xdr:rowOff>
    </xdr:from>
    <xdr:to>
      <xdr:col>50</xdr:col>
      <xdr:colOff>114300</xdr:colOff>
      <xdr:row>98</xdr:row>
      <xdr:rowOff>64813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52926"/>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50826</xdr:rowOff>
    </xdr:from>
    <xdr:to>
      <xdr:col>45</xdr:col>
      <xdr:colOff>177800</xdr:colOff>
      <xdr:row>98</xdr:row>
      <xdr:rowOff>55643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52926"/>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34711</xdr:rowOff>
    </xdr:from>
    <xdr:to>
      <xdr:col>41</xdr:col>
      <xdr:colOff>50800</xdr:colOff>
      <xdr:row>98</xdr:row>
      <xdr:rowOff>55643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36811"/>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38573</xdr:rowOff>
    </xdr:from>
    <xdr:to>
      <xdr:col>55</xdr:col>
      <xdr:colOff>50800</xdr:colOff>
      <xdr:row>98</xdr:row>
      <xdr:rowOff>140173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14013</xdr:rowOff>
    </xdr:from>
    <xdr:to>
      <xdr:col>50</xdr:col>
      <xdr:colOff>165100</xdr:colOff>
      <xdr:row>98</xdr:row>
      <xdr:rowOff>115613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132140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xdr:rowOff>
    </xdr:from>
    <xdr:to>
      <xdr:col>46</xdr:col>
      <xdr:colOff>38100</xdr:colOff>
      <xdr:row>98</xdr:row>
      <xdr:rowOff>101626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118153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7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4843</xdr:rowOff>
    </xdr:from>
    <xdr:to>
      <xdr:col>41</xdr:col>
      <xdr:colOff>101600</xdr:colOff>
      <xdr:row>98</xdr:row>
      <xdr:rowOff>106443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122970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8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155361</xdr:rowOff>
    </xdr:from>
    <xdr:to>
      <xdr:col>36</xdr:col>
      <xdr:colOff>165100</xdr:colOff>
      <xdr:row>98</xdr:row>
      <xdr:rowOff>85511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102038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6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137002</xdr:rowOff>
    </xdr:from>
    <xdr:to>
      <xdr:col>85</xdr:col>
      <xdr:colOff>127000</xdr:colOff>
      <xdr:row>37</xdr:row>
      <xdr:rowOff>135934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309202"/>
          <a:ext cx="838200" cy="1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135934</xdr:rowOff>
    </xdr:from>
    <xdr:to>
      <xdr:col>81</xdr:col>
      <xdr:colOff>50800</xdr:colOff>
      <xdr:row>38</xdr:row>
      <xdr:rowOff>87640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479584"/>
          <a:ext cx="889000" cy="1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87640</xdr:rowOff>
    </xdr:from>
    <xdr:to>
      <xdr:col>76</xdr:col>
      <xdr:colOff>114300</xdr:colOff>
      <xdr:row>38</xdr:row>
      <xdr:rowOff>144383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02740"/>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144383</xdr:rowOff>
    </xdr:from>
    <xdr:to>
      <xdr:col>71</xdr:col>
      <xdr:colOff>177800</xdr:colOff>
      <xdr:row>38</xdr:row>
      <xdr:rowOff>161661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59483"/>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86202</xdr:rowOff>
    </xdr:from>
    <xdr:to>
      <xdr:col>85</xdr:col>
      <xdr:colOff>177800</xdr:colOff>
      <xdr:row>37</xdr:row>
      <xdr:rowOff>16352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2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109079</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10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85134</xdr:rowOff>
    </xdr:from>
    <xdr:to>
      <xdr:col>81</xdr:col>
      <xdr:colOff>101600</xdr:colOff>
      <xdr:row>38</xdr:row>
      <xdr:rowOff>15284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4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31811</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620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36840</xdr:rowOff>
    </xdr:from>
    <xdr:to>
      <xdr:col>76</xdr:col>
      <xdr:colOff>165100</xdr:colOff>
      <xdr:row>38</xdr:row>
      <xdr:rowOff>138440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154967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93583</xdr:rowOff>
    </xdr:from>
    <xdr:to>
      <xdr:col>72</xdr:col>
      <xdr:colOff>38100</xdr:colOff>
      <xdr:row>39</xdr:row>
      <xdr:rowOff>23733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40260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110861</xdr:rowOff>
    </xdr:from>
    <xdr:to>
      <xdr:col>67</xdr:col>
      <xdr:colOff>101600</xdr:colOff>
      <xdr:row>39</xdr:row>
      <xdr:rowOff>41011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57538</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4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147324</xdr:rowOff>
    </xdr:from>
    <xdr:to>
      <xdr:col>85</xdr:col>
      <xdr:colOff>127000</xdr:colOff>
      <xdr:row>77</xdr:row>
      <xdr:rowOff>165350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48974"/>
          <a:ext cx="8382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165350</xdr:rowOff>
    </xdr:from>
    <xdr:to>
      <xdr:col>81</xdr:col>
      <xdr:colOff>50800</xdr:colOff>
      <xdr:row>78</xdr:row>
      <xdr:rowOff>6201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67000"/>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6201</xdr:rowOff>
    </xdr:from>
    <xdr:to>
      <xdr:col>76</xdr:col>
      <xdr:colOff>114300</xdr:colOff>
      <xdr:row>78</xdr:row>
      <xdr:rowOff>20940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79301"/>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20940</xdr:rowOff>
    </xdr:from>
    <xdr:to>
      <xdr:col>71</xdr:col>
      <xdr:colOff>177800</xdr:colOff>
      <xdr:row>78</xdr:row>
      <xdr:rowOff>46879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94040"/>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96524</xdr:rowOff>
    </xdr:from>
    <xdr:to>
      <xdr:col>85</xdr:col>
      <xdr:colOff>177800</xdr:colOff>
      <xdr:row>78</xdr:row>
      <xdr:rowOff>26674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119401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4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114550</xdr:rowOff>
    </xdr:from>
    <xdr:to>
      <xdr:col>81</xdr:col>
      <xdr:colOff>101600</xdr:colOff>
      <xdr:row>78</xdr:row>
      <xdr:rowOff>44700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61227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9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126851</xdr:rowOff>
    </xdr:from>
    <xdr:to>
      <xdr:col>76</xdr:col>
      <xdr:colOff>165100</xdr:colOff>
      <xdr:row>78</xdr:row>
      <xdr:rowOff>57001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73528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10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141590</xdr:rowOff>
    </xdr:from>
    <xdr:to>
      <xdr:col>72</xdr:col>
      <xdr:colOff>38100</xdr:colOff>
      <xdr:row>78</xdr:row>
      <xdr:rowOff>71740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88267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11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167529</xdr:rowOff>
    </xdr:from>
    <xdr:to>
      <xdr:col>67</xdr:col>
      <xdr:colOff>101600</xdr:colOff>
      <xdr:row>78</xdr:row>
      <xdr:rowOff>97679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88806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6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160483</xdr:rowOff>
    </xdr:from>
    <xdr:to>
      <xdr:col>85</xdr:col>
      <xdr:colOff>127000</xdr:colOff>
      <xdr:row>99</xdr:row>
      <xdr:rowOff>15934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62583"/>
          <a:ext cx="8382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137119</xdr:rowOff>
    </xdr:from>
    <xdr:to>
      <xdr:col>81</xdr:col>
      <xdr:colOff>50800</xdr:colOff>
      <xdr:row>98</xdr:row>
      <xdr:rowOff>160483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67769"/>
          <a:ext cx="889000" cy="1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115360</xdr:rowOff>
    </xdr:from>
    <xdr:to>
      <xdr:col>76</xdr:col>
      <xdr:colOff>114300</xdr:colOff>
      <xdr:row>97</xdr:row>
      <xdr:rowOff>137119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46010"/>
          <a:ext cx="8890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115360</xdr:rowOff>
    </xdr:from>
    <xdr:to>
      <xdr:col>71</xdr:col>
      <xdr:colOff>177800</xdr:colOff>
      <xdr:row>98</xdr:row>
      <xdr:rowOff>77918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46010"/>
          <a:ext cx="8890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136584</xdr:rowOff>
    </xdr:from>
    <xdr:to>
      <xdr:col>85</xdr:col>
      <xdr:colOff>177800</xdr:colOff>
      <xdr:row>99</xdr:row>
      <xdr:rowOff>66734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109683</xdr:rowOff>
    </xdr:from>
    <xdr:to>
      <xdr:col>81</xdr:col>
      <xdr:colOff>101600</xdr:colOff>
      <xdr:row>99</xdr:row>
      <xdr:rowOff>39833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56360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86319</xdr:rowOff>
    </xdr:from>
    <xdr:to>
      <xdr:col>76</xdr:col>
      <xdr:colOff>165100</xdr:colOff>
      <xdr:row>98</xdr:row>
      <xdr:rowOff>16469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32996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49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64560</xdr:rowOff>
    </xdr:from>
    <xdr:to>
      <xdr:col>72</xdr:col>
      <xdr:colOff>38100</xdr:colOff>
      <xdr:row>97</xdr:row>
      <xdr:rowOff>166160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11237</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27118</xdr:rowOff>
    </xdr:from>
    <xdr:to>
      <xdr:col>67</xdr:col>
      <xdr:colOff>101600</xdr:colOff>
      <xdr:row>98</xdr:row>
      <xdr:rowOff>128718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145245</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0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85385</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086135"/>
          <a:ext cx="889000" cy="56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34585</xdr:rowOff>
    </xdr:from>
    <xdr:to>
      <xdr:col>98</xdr:col>
      <xdr:colOff>38100</xdr:colOff>
      <xdr:row>35</xdr:row>
      <xdr:rowOff>136185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152712</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8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134465</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8565"/>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83665</xdr:rowOff>
    </xdr:from>
    <xdr:to>
      <xdr:col>116</xdr:col>
      <xdr:colOff>114300</xdr:colOff>
      <xdr:row>59</xdr:row>
      <xdr:rowOff>13815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6678</xdr:rowOff>
    </xdr:from>
    <xdr:to>
      <xdr:col>116</xdr:col>
      <xdr:colOff>63500</xdr:colOff>
      <xdr:row>75</xdr:row>
      <xdr:rowOff>91782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65428"/>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91782</xdr:rowOff>
    </xdr:from>
    <xdr:to>
      <xdr:col>111</xdr:col>
      <xdr:colOff>177800</xdr:colOff>
      <xdr:row>75</xdr:row>
      <xdr:rowOff>112253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50532"/>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48706</xdr:rowOff>
    </xdr:from>
    <xdr:to>
      <xdr:col>107</xdr:col>
      <xdr:colOff>50800</xdr:colOff>
      <xdr:row>75</xdr:row>
      <xdr:rowOff>112253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07456"/>
          <a:ext cx="889000" cy="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48706</xdr:rowOff>
    </xdr:from>
    <xdr:to>
      <xdr:col>102</xdr:col>
      <xdr:colOff>114300</xdr:colOff>
      <xdr:row>75</xdr:row>
      <xdr:rowOff>161471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07456"/>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127328</xdr:rowOff>
    </xdr:from>
    <xdr:to>
      <xdr:col>116</xdr:col>
      <xdr:colOff>114300</xdr:colOff>
      <xdr:row>75</xdr:row>
      <xdr:rowOff>57478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150205</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40982</xdr:rowOff>
    </xdr:from>
    <xdr:to>
      <xdr:col>112</xdr:col>
      <xdr:colOff>38100</xdr:colOff>
      <xdr:row>75</xdr:row>
      <xdr:rowOff>142582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159109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61453</xdr:rowOff>
    </xdr:from>
    <xdr:to>
      <xdr:col>107</xdr:col>
      <xdr:colOff>101600</xdr:colOff>
      <xdr:row>75</xdr:row>
      <xdr:rowOff>163054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0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8130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69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169356</xdr:rowOff>
    </xdr:from>
    <xdr:to>
      <xdr:col>102</xdr:col>
      <xdr:colOff>165100</xdr:colOff>
      <xdr:row>75</xdr:row>
      <xdr:rowOff>99506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116033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3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110670</xdr:rowOff>
    </xdr:from>
    <xdr:to>
      <xdr:col>98</xdr:col>
      <xdr:colOff>38100</xdr:colOff>
      <xdr:row>76</xdr:row>
      <xdr:rowOff>40819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69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57347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人件費に係る住民一人当たりのコストは</a:t>
          </a:r>
          <a:r>
            <a:rPr kumimoji="1" lang="en-US" altLang="ja-JP" sz="1100">
              <a:solidFill>
                <a:schemeClr val="dk1"/>
              </a:solidFill>
              <a:effectLst/>
              <a:latin typeface="+mn-lt"/>
              <a:ea typeface="+mn-ea"/>
              <a:cs typeface="+mn-cs"/>
            </a:rPr>
            <a:t>365,461</a:t>
          </a:r>
          <a:r>
            <a:rPr kumimoji="1" lang="ja-JP" altLang="ja-JP" sz="1100">
              <a:solidFill>
                <a:schemeClr val="dk1"/>
              </a:solidFill>
              <a:effectLst/>
              <a:latin typeface="+mn-lt"/>
              <a:ea typeface="+mn-ea"/>
              <a:cs typeface="+mn-cs"/>
            </a:rPr>
            <a:t>円で、類似団体平均と比較して高い状況である。</a:t>
          </a:r>
          <a:r>
            <a:rPr kumimoji="1" lang="ja-JP" altLang="en-US" sz="1100">
              <a:solidFill>
                <a:schemeClr val="dk1"/>
              </a:solidFill>
              <a:effectLst/>
              <a:latin typeface="+mn-lt"/>
              <a:ea typeface="+mn-ea"/>
              <a:cs typeface="+mn-cs"/>
            </a:rPr>
            <a:t>本村は、</a:t>
          </a:r>
          <a:r>
            <a:rPr kumimoji="1" lang="ja-JP" altLang="ja-JP" sz="1100">
              <a:solidFill>
                <a:schemeClr val="dk1"/>
              </a:solidFill>
              <a:effectLst/>
              <a:latin typeface="+mn-lt"/>
              <a:ea typeface="+mn-ea"/>
              <a:cs typeface="+mn-cs"/>
            </a:rPr>
            <a:t>広大な面積に集落が点在している地理的な要因と、山間過疎地でスキー場や診療所を直営で運営していることから、職員数が多いことが要因である。</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77,282</a:t>
          </a:r>
          <a:r>
            <a:rPr kumimoji="1" lang="ja-JP" altLang="en-US" sz="1100">
              <a:solidFill>
                <a:schemeClr val="dk1"/>
              </a:solidFill>
              <a:effectLst/>
              <a:latin typeface="+mn-lt"/>
              <a:ea typeface="+mn-ea"/>
              <a:cs typeface="+mn-cs"/>
            </a:rPr>
            <a:t>円の大幅な増額となっているが、これは人件費に会計年度任用職員の報酬も加算されたことによるものである。</a:t>
          </a:r>
          <a:r>
            <a:rPr kumimoji="1" lang="ja-JP" altLang="ja-JP" sz="1100">
              <a:solidFill>
                <a:schemeClr val="dk1"/>
              </a:solidFill>
              <a:effectLst/>
              <a:latin typeface="+mn-lt"/>
              <a:ea typeface="+mn-ea"/>
              <a:cs typeface="+mn-cs"/>
            </a:rPr>
            <a:t>今後も同じ水準で推移していくと思われるが、人口減少が加速している昨今の状況を鑑み、適正な人員配置を絶えず研究しながら人件費削減に取り組んでいく必要がある。また、物件費についても住民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a:t>
          </a:r>
          <a:r>
            <a:rPr kumimoji="1" lang="en-US" altLang="ja-JP" sz="1100">
              <a:solidFill>
                <a:schemeClr val="dk1"/>
              </a:solidFill>
              <a:effectLst/>
              <a:latin typeface="+mn-lt"/>
              <a:ea typeface="+mn-ea"/>
              <a:cs typeface="+mn-cs"/>
            </a:rPr>
            <a:t>244,001</a:t>
          </a:r>
          <a:r>
            <a:rPr kumimoji="1" lang="ja-JP" altLang="ja-JP" sz="1100">
              <a:solidFill>
                <a:schemeClr val="dk1"/>
              </a:solidFill>
              <a:effectLst/>
              <a:latin typeface="+mn-lt"/>
              <a:ea typeface="+mn-ea"/>
              <a:cs typeface="+mn-cs"/>
            </a:rPr>
            <a:t>円となっており、類似団体平均と比較して高い状況である。観光施設、福祉施設の指定管理委託料が高額であること、システム関連の保守委託料が高額であることが要因と考えられ、委託事業の見直しを進めていく必要がある。維持補修費も</a:t>
          </a:r>
          <a:r>
            <a:rPr kumimoji="1" lang="en-US" altLang="ja-JP" sz="1100">
              <a:solidFill>
                <a:schemeClr val="dk1"/>
              </a:solidFill>
              <a:effectLst/>
              <a:latin typeface="+mn-lt"/>
              <a:ea typeface="+mn-ea"/>
              <a:cs typeface="+mn-cs"/>
            </a:rPr>
            <a:t>93,455</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類似団体平均と比較して高いが、これは先述のとおり広大な面積に点在する集落間を結ぶ道路延長が長く本数も多いこと</a:t>
          </a:r>
          <a:r>
            <a:rPr kumimoji="1" lang="ja-JP" altLang="en-US" sz="1100">
              <a:solidFill>
                <a:schemeClr val="dk1"/>
              </a:solidFill>
              <a:effectLst/>
              <a:latin typeface="+mn-lt"/>
              <a:ea typeface="+mn-ea"/>
              <a:cs typeface="+mn-cs"/>
            </a:rPr>
            <a:t>、豪雪地のため道路除雪に多額の経費がかかることが主な</a:t>
          </a:r>
          <a:r>
            <a:rPr kumimoji="1" lang="ja-JP" altLang="ja-JP" sz="1100">
              <a:solidFill>
                <a:schemeClr val="dk1"/>
              </a:solidFill>
              <a:effectLst/>
              <a:latin typeface="+mn-lt"/>
              <a:ea typeface="+mn-ea"/>
              <a:cs typeface="+mn-cs"/>
            </a:rPr>
            <a:t>要因である。繰出金に係る住民一人当たりコストは</a:t>
          </a:r>
          <a:r>
            <a:rPr kumimoji="1" lang="en-US" altLang="ja-JP" sz="1100">
              <a:solidFill>
                <a:schemeClr val="dk1"/>
              </a:solidFill>
              <a:effectLst/>
              <a:latin typeface="+mn-lt"/>
              <a:ea typeface="+mn-ea"/>
              <a:cs typeface="+mn-cs"/>
            </a:rPr>
            <a:t>189,914</a:t>
          </a:r>
          <a:r>
            <a:rPr kumimoji="1" lang="ja-JP" altLang="ja-JP" sz="1100">
              <a:solidFill>
                <a:schemeClr val="dk1"/>
              </a:solidFill>
              <a:effectLst/>
              <a:latin typeface="+mn-lt"/>
              <a:ea typeface="+mn-ea"/>
              <a:cs typeface="+mn-cs"/>
            </a:rPr>
            <a:t>円であり、こちらも類似団体と比較して高い状況である。直営スキー場の経営</a:t>
          </a:r>
          <a:r>
            <a:rPr kumimoji="1" lang="ja-JP" altLang="en-US" sz="1100">
              <a:solidFill>
                <a:schemeClr val="dk1"/>
              </a:solidFill>
              <a:effectLst/>
              <a:latin typeface="+mn-lt"/>
              <a:ea typeface="+mn-ea"/>
              <a:cs typeface="+mn-cs"/>
            </a:rPr>
            <a:t>不振</a:t>
          </a:r>
          <a:r>
            <a:rPr kumimoji="1" lang="ja-JP" altLang="ja-JP" sz="1100">
              <a:solidFill>
                <a:schemeClr val="dk1"/>
              </a:solidFill>
              <a:effectLst/>
              <a:latin typeface="+mn-lt"/>
              <a:ea typeface="+mn-ea"/>
              <a:cs typeface="+mn-cs"/>
            </a:rPr>
            <a:t>、簡易水道施設、下水道施設の老朽化による建設改良費の増が原因で繰出金の支出が大きくなっている。また、人口減少により簡易水道や下水処理サービスに対する使用料収入が減少していることから独立採算による運営が不可能であり、一般会計からの繰出金に頼らざるを得ない</a:t>
          </a:r>
          <a:r>
            <a:rPr kumimoji="1" lang="ja-JP" altLang="en-US" sz="1100">
              <a:solidFill>
                <a:schemeClr val="dk1"/>
              </a:solidFill>
              <a:effectLst/>
              <a:latin typeface="+mn-lt"/>
              <a:ea typeface="+mn-ea"/>
              <a:cs typeface="+mn-cs"/>
            </a:rPr>
            <a:t>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簡易水道特会と下水道特会（農業集落排水特会、生活排水処理特別会計）は、令和４年度から公営企業会計へと移行し、健全な事業運営に取り組んでいく。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
1,725
271.66
3,545,784
3,352,461
169,913
1,916,678
2,915,009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106610</xdr:rowOff>
    </xdr:from>
    <xdr:to>
      <xdr:col>24</xdr:col>
      <xdr:colOff>63500</xdr:colOff>
      <xdr:row>36</xdr:row>
      <xdr:rowOff>121450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78810"/>
          <a:ext cx="8382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111811</xdr:rowOff>
    </xdr:from>
    <xdr:to>
      <xdr:col>19</xdr:col>
      <xdr:colOff>177800</xdr:colOff>
      <xdr:row>36</xdr:row>
      <xdr:rowOff>121450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84011"/>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108972</xdr:rowOff>
    </xdr:from>
    <xdr:to>
      <xdr:col>15</xdr:col>
      <xdr:colOff>50800</xdr:colOff>
      <xdr:row>36</xdr:row>
      <xdr:rowOff>111811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8117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108972</xdr:rowOff>
    </xdr:from>
    <xdr:to>
      <xdr:col>10</xdr:col>
      <xdr:colOff>114300</xdr:colOff>
      <xdr:row>36</xdr:row>
      <xdr:rowOff>114268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1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55810</xdr:rowOff>
    </xdr:from>
    <xdr:to>
      <xdr:col>24</xdr:col>
      <xdr:colOff>114300</xdr:colOff>
      <xdr:row>36</xdr:row>
      <xdr:rowOff>157410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78687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70650</xdr:rowOff>
    </xdr:from>
    <xdr:to>
      <xdr:col>20</xdr:col>
      <xdr:colOff>38100</xdr:colOff>
      <xdr:row>37</xdr:row>
      <xdr:rowOff>800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17327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61011</xdr:rowOff>
    </xdr:from>
    <xdr:to>
      <xdr:col>15</xdr:col>
      <xdr:colOff>101600</xdr:colOff>
      <xdr:row>36</xdr:row>
      <xdr:rowOff>162611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58172</xdr:rowOff>
    </xdr:from>
    <xdr:to>
      <xdr:col>10</xdr:col>
      <xdr:colOff>165100</xdr:colOff>
      <xdr:row>36</xdr:row>
      <xdr:rowOff>159772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4849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63468</xdr:rowOff>
    </xdr:from>
    <xdr:to>
      <xdr:col>6</xdr:col>
      <xdr:colOff>38100</xdr:colOff>
      <xdr:row>36</xdr:row>
      <xdr:rowOff>165068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127569</xdr:rowOff>
    </xdr:from>
    <xdr:to>
      <xdr:col>24</xdr:col>
      <xdr:colOff>63500</xdr:colOff>
      <xdr:row>58</xdr:row>
      <xdr:rowOff>5029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00219"/>
          <a:ext cx="8382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62157</xdr:rowOff>
    </xdr:from>
    <xdr:to>
      <xdr:col>19</xdr:col>
      <xdr:colOff>177800</xdr:colOff>
      <xdr:row>58</xdr:row>
      <xdr:rowOff>5029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34807"/>
          <a:ext cx="8890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61599</xdr:rowOff>
    </xdr:from>
    <xdr:to>
      <xdr:col>15</xdr:col>
      <xdr:colOff>50800</xdr:colOff>
      <xdr:row>57</xdr:row>
      <xdr:rowOff>62157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3424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61599</xdr:rowOff>
    </xdr:from>
    <xdr:to>
      <xdr:col>10</xdr:col>
      <xdr:colOff>114300</xdr:colOff>
      <xdr:row>57</xdr:row>
      <xdr:rowOff>128547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3424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76769</xdr:rowOff>
    </xdr:from>
    <xdr:to>
      <xdr:col>24</xdr:col>
      <xdr:colOff>114300</xdr:colOff>
      <xdr:row>58</xdr:row>
      <xdr:rowOff>6919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125679</xdr:rowOff>
    </xdr:from>
    <xdr:to>
      <xdr:col>20</xdr:col>
      <xdr:colOff>38100</xdr:colOff>
      <xdr:row>58</xdr:row>
      <xdr:rowOff>55829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72356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11357</xdr:rowOff>
    </xdr:from>
    <xdr:to>
      <xdr:col>15</xdr:col>
      <xdr:colOff>101600</xdr:colOff>
      <xdr:row>57</xdr:row>
      <xdr:rowOff>112957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129484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5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10799</xdr:rowOff>
    </xdr:from>
    <xdr:to>
      <xdr:col>10</xdr:col>
      <xdr:colOff>165100</xdr:colOff>
      <xdr:row>57</xdr:row>
      <xdr:rowOff>112399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128926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5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77747</xdr:rowOff>
    </xdr:from>
    <xdr:to>
      <xdr:col>6</xdr:col>
      <xdr:colOff>38100</xdr:colOff>
      <xdr:row>58</xdr:row>
      <xdr:rowOff>7897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24424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12444</xdr:rowOff>
    </xdr:from>
    <xdr:to>
      <xdr:col>24</xdr:col>
      <xdr:colOff>63500</xdr:colOff>
      <xdr:row>76</xdr:row>
      <xdr:rowOff>43765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42644"/>
          <a:ext cx="838200" cy="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12444</xdr:rowOff>
    </xdr:from>
    <xdr:to>
      <xdr:col>19</xdr:col>
      <xdr:colOff>177800</xdr:colOff>
      <xdr:row>76</xdr:row>
      <xdr:rowOff>98636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42644"/>
          <a:ext cx="889000" cy="8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71406</xdr:rowOff>
    </xdr:from>
    <xdr:to>
      <xdr:col>15</xdr:col>
      <xdr:colOff>50800</xdr:colOff>
      <xdr:row>76</xdr:row>
      <xdr:rowOff>98636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01606"/>
          <a:ext cx="889000" cy="2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71406</xdr:rowOff>
    </xdr:from>
    <xdr:to>
      <xdr:col>10</xdr:col>
      <xdr:colOff>114300</xdr:colOff>
      <xdr:row>76</xdr:row>
      <xdr:rowOff>131318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1606"/>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164415</xdr:rowOff>
    </xdr:from>
    <xdr:to>
      <xdr:col>24</xdr:col>
      <xdr:colOff>114300</xdr:colOff>
      <xdr:row>76</xdr:row>
      <xdr:rowOff>94565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133094</xdr:rowOff>
    </xdr:from>
    <xdr:to>
      <xdr:col>20</xdr:col>
      <xdr:colOff>38100</xdr:colOff>
      <xdr:row>76</xdr:row>
      <xdr:rowOff>63244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79771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6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47836</xdr:rowOff>
    </xdr:from>
    <xdr:to>
      <xdr:col>15</xdr:col>
      <xdr:colOff>101600</xdr:colOff>
      <xdr:row>76</xdr:row>
      <xdr:rowOff>149436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165963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20606</xdr:rowOff>
    </xdr:from>
    <xdr:to>
      <xdr:col>10</xdr:col>
      <xdr:colOff>165100</xdr:colOff>
      <xdr:row>76</xdr:row>
      <xdr:rowOff>122206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138733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80518</xdr:rowOff>
    </xdr:from>
    <xdr:to>
      <xdr:col>6</xdr:col>
      <xdr:colOff>38100</xdr:colOff>
      <xdr:row>77</xdr:row>
      <xdr:rowOff>10668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27195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58558</xdr:rowOff>
    </xdr:from>
    <xdr:to>
      <xdr:col>24</xdr:col>
      <xdr:colOff>63500</xdr:colOff>
      <xdr:row>97</xdr:row>
      <xdr:rowOff>69062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89208"/>
          <a:ext cx="8382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66332</xdr:rowOff>
    </xdr:from>
    <xdr:to>
      <xdr:col>19</xdr:col>
      <xdr:colOff>177800</xdr:colOff>
      <xdr:row>97</xdr:row>
      <xdr:rowOff>69062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9698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47656</xdr:rowOff>
    </xdr:from>
    <xdr:to>
      <xdr:col>15</xdr:col>
      <xdr:colOff>50800</xdr:colOff>
      <xdr:row>97</xdr:row>
      <xdr:rowOff>66332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7830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47656</xdr:rowOff>
    </xdr:from>
    <xdr:to>
      <xdr:col>10</xdr:col>
      <xdr:colOff>114300</xdr:colOff>
      <xdr:row>97</xdr:row>
      <xdr:rowOff>121690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78306"/>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7758</xdr:rowOff>
    </xdr:from>
    <xdr:to>
      <xdr:col>24</xdr:col>
      <xdr:colOff>114300</xdr:colOff>
      <xdr:row>97</xdr:row>
      <xdr:rowOff>109358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157635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18262</xdr:rowOff>
    </xdr:from>
    <xdr:to>
      <xdr:col>20</xdr:col>
      <xdr:colOff>38100</xdr:colOff>
      <xdr:row>97</xdr:row>
      <xdr:rowOff>119862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110989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15532</xdr:rowOff>
    </xdr:from>
    <xdr:to>
      <xdr:col>15</xdr:col>
      <xdr:colOff>101600</xdr:colOff>
      <xdr:row>97</xdr:row>
      <xdr:rowOff>117132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133659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4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168306</xdr:rowOff>
    </xdr:from>
    <xdr:to>
      <xdr:col>10</xdr:col>
      <xdr:colOff>165100</xdr:colOff>
      <xdr:row>97</xdr:row>
      <xdr:rowOff>98456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114983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40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70890</xdr:rowOff>
    </xdr:from>
    <xdr:to>
      <xdr:col>6</xdr:col>
      <xdr:colOff>38100</xdr:colOff>
      <xdr:row>98</xdr:row>
      <xdr:rowOff>1040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163617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122771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780621"/>
          <a:ext cx="1270" cy="95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89793</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63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69448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5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122771</xdr:rowOff>
    </xdr:from>
    <xdr:to>
      <xdr:col>55</xdr:col>
      <xdr:colOff>88900</xdr:colOff>
      <xdr:row>33</xdr:row>
      <xdr:rowOff>122771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780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89560</xdr:rowOff>
    </xdr:from>
    <xdr:to>
      <xdr:col>55</xdr:col>
      <xdr:colOff>0</xdr:colOff>
      <xdr:row>38</xdr:row>
      <xdr:rowOff>123761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04660"/>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134243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93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155816</xdr:rowOff>
    </xdr:from>
    <xdr:to>
      <xdr:col>55</xdr:col>
      <xdr:colOff>50800</xdr:colOff>
      <xdr:row>39</xdr:row>
      <xdr:rowOff>85966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7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89560</xdr:rowOff>
    </xdr:from>
    <xdr:to>
      <xdr:col>50</xdr:col>
      <xdr:colOff>114300</xdr:colOff>
      <xdr:row>38</xdr:row>
      <xdr:rowOff>154051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04660"/>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157937</xdr:rowOff>
    </xdr:from>
    <xdr:to>
      <xdr:col>50</xdr:col>
      <xdr:colOff>165100</xdr:colOff>
      <xdr:row>39</xdr:row>
      <xdr:rowOff>88087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79214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79934</xdr:rowOff>
    </xdr:from>
    <xdr:to>
      <xdr:col>45</xdr:col>
      <xdr:colOff>177800</xdr:colOff>
      <xdr:row>38</xdr:row>
      <xdr:rowOff>154051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595034"/>
          <a:ext cx="889000" cy="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158407</xdr:rowOff>
    </xdr:from>
    <xdr:to>
      <xdr:col>46</xdr:col>
      <xdr:colOff>38100</xdr:colOff>
      <xdr:row>39</xdr:row>
      <xdr:rowOff>88557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79684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144653</xdr:rowOff>
    </xdr:from>
    <xdr:to>
      <xdr:col>41</xdr:col>
      <xdr:colOff>50800</xdr:colOff>
      <xdr:row>38</xdr:row>
      <xdr:rowOff>79934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116703"/>
          <a:ext cx="889000" cy="14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158356</xdr:rowOff>
    </xdr:from>
    <xdr:to>
      <xdr:col>41</xdr:col>
      <xdr:colOff>101600</xdr:colOff>
      <xdr:row>39</xdr:row>
      <xdr:rowOff>88506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79633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147828</xdr:rowOff>
    </xdr:from>
    <xdr:to>
      <xdr:col>36</xdr:col>
      <xdr:colOff>165100</xdr:colOff>
      <xdr:row>39</xdr:row>
      <xdr:rowOff>77978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69105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72961</xdr:rowOff>
    </xdr:from>
    <xdr:to>
      <xdr:col>55</xdr:col>
      <xdr:colOff>50800</xdr:colOff>
      <xdr:row>39</xdr:row>
      <xdr:rowOff>3111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32338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38760</xdr:rowOff>
    </xdr:from>
    <xdr:to>
      <xdr:col>50</xdr:col>
      <xdr:colOff>165100</xdr:colOff>
      <xdr:row>38</xdr:row>
      <xdr:rowOff>140360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156887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3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103251</xdr:rowOff>
    </xdr:from>
    <xdr:to>
      <xdr:col>46</xdr:col>
      <xdr:colOff>38100</xdr:colOff>
      <xdr:row>39</xdr:row>
      <xdr:rowOff>33401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49928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29134</xdr:rowOff>
    </xdr:from>
    <xdr:to>
      <xdr:col>41</xdr:col>
      <xdr:colOff>101600</xdr:colOff>
      <xdr:row>38</xdr:row>
      <xdr:rowOff>130734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147261</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6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93853</xdr:rowOff>
    </xdr:from>
    <xdr:to>
      <xdr:col>36</xdr:col>
      <xdr:colOff>165100</xdr:colOff>
      <xdr:row>30</xdr:row>
      <xdr:rowOff>24003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40530</xdr:rowOff>
    </xdr:from>
    <xdr:ext cx="59901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672795" y="4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53498</xdr:rowOff>
    </xdr:from>
    <xdr:to>
      <xdr:col>55</xdr:col>
      <xdr:colOff>0</xdr:colOff>
      <xdr:row>58</xdr:row>
      <xdr:rowOff>60522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97598"/>
          <a:ext cx="8382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36020</xdr:rowOff>
    </xdr:from>
    <xdr:to>
      <xdr:col>50</xdr:col>
      <xdr:colOff>114300</xdr:colOff>
      <xdr:row>58</xdr:row>
      <xdr:rowOff>60522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80120"/>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36020</xdr:rowOff>
    </xdr:from>
    <xdr:to>
      <xdr:col>45</xdr:col>
      <xdr:colOff>177800</xdr:colOff>
      <xdr:row>58</xdr:row>
      <xdr:rowOff>40546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0120"/>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40546</xdr:rowOff>
    </xdr:from>
    <xdr:to>
      <xdr:col>41</xdr:col>
      <xdr:colOff>50800</xdr:colOff>
      <xdr:row>58</xdr:row>
      <xdr:rowOff>47761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4646"/>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2698</xdr:rowOff>
    </xdr:from>
    <xdr:to>
      <xdr:col>55</xdr:col>
      <xdr:colOff>50800</xdr:colOff>
      <xdr:row>58</xdr:row>
      <xdr:rowOff>104298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133525</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9722</xdr:rowOff>
    </xdr:from>
    <xdr:to>
      <xdr:col>50</xdr:col>
      <xdr:colOff>165100</xdr:colOff>
      <xdr:row>58</xdr:row>
      <xdr:rowOff>111322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127849</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156670</xdr:rowOff>
    </xdr:from>
    <xdr:to>
      <xdr:col>46</xdr:col>
      <xdr:colOff>38100</xdr:colOff>
      <xdr:row>58</xdr:row>
      <xdr:rowOff>86820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103347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161196</xdr:rowOff>
    </xdr:from>
    <xdr:to>
      <xdr:col>41</xdr:col>
      <xdr:colOff>101600</xdr:colOff>
      <xdr:row>58</xdr:row>
      <xdr:rowOff>91346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107873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0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168411</xdr:rowOff>
    </xdr:from>
    <xdr:to>
      <xdr:col>36</xdr:col>
      <xdr:colOff>165100</xdr:colOff>
      <xdr:row>58</xdr:row>
      <xdr:rowOff>98561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115088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100975</xdr:rowOff>
    </xdr:from>
    <xdr:to>
      <xdr:col>55</xdr:col>
      <xdr:colOff>0</xdr:colOff>
      <xdr:row>76</xdr:row>
      <xdr:rowOff>105446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31175"/>
          <a:ext cx="8382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24963</xdr:rowOff>
    </xdr:from>
    <xdr:to>
      <xdr:col>50</xdr:col>
      <xdr:colOff>114300</xdr:colOff>
      <xdr:row>76</xdr:row>
      <xdr:rowOff>100975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055163"/>
          <a:ext cx="889000" cy="7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24963</xdr:rowOff>
    </xdr:from>
    <xdr:to>
      <xdr:col>45</xdr:col>
      <xdr:colOff>177800</xdr:colOff>
      <xdr:row>76</xdr:row>
      <xdr:rowOff>145559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55163"/>
          <a:ext cx="889000" cy="1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141477</xdr:rowOff>
    </xdr:from>
    <xdr:to>
      <xdr:col>41</xdr:col>
      <xdr:colOff>50800</xdr:colOff>
      <xdr:row>76</xdr:row>
      <xdr:rowOff>145559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71677"/>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54646</xdr:rowOff>
    </xdr:from>
    <xdr:to>
      <xdr:col>55</xdr:col>
      <xdr:colOff>50800</xdr:colOff>
      <xdr:row>76</xdr:row>
      <xdr:rowOff>156246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77523</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50175</xdr:rowOff>
    </xdr:from>
    <xdr:to>
      <xdr:col>50</xdr:col>
      <xdr:colOff>165100</xdr:colOff>
      <xdr:row>76</xdr:row>
      <xdr:rowOff>151775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8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168302</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85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145612</xdr:rowOff>
    </xdr:from>
    <xdr:to>
      <xdr:col>46</xdr:col>
      <xdr:colOff>38100</xdr:colOff>
      <xdr:row>76</xdr:row>
      <xdr:rowOff>75763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0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92289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7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94759</xdr:rowOff>
    </xdr:from>
    <xdr:to>
      <xdr:col>41</xdr:col>
      <xdr:colOff>101600</xdr:colOff>
      <xdr:row>77</xdr:row>
      <xdr:rowOff>24909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41436</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9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90677</xdr:rowOff>
    </xdr:from>
    <xdr:to>
      <xdr:col>36</xdr:col>
      <xdr:colOff>165100</xdr:colOff>
      <xdr:row>77</xdr:row>
      <xdr:rowOff>20827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37354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89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69707</xdr:rowOff>
    </xdr:from>
    <xdr:to>
      <xdr:col>55</xdr:col>
      <xdr:colOff>0</xdr:colOff>
      <xdr:row>98</xdr:row>
      <xdr:rowOff>89616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1807"/>
          <a:ext cx="8382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7657</xdr:rowOff>
    </xdr:from>
    <xdr:to>
      <xdr:col>50</xdr:col>
      <xdr:colOff>114300</xdr:colOff>
      <xdr:row>98</xdr:row>
      <xdr:rowOff>89616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09757"/>
          <a:ext cx="889000" cy="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7657</xdr:rowOff>
    </xdr:from>
    <xdr:to>
      <xdr:col>45</xdr:col>
      <xdr:colOff>177800</xdr:colOff>
      <xdr:row>98</xdr:row>
      <xdr:rowOff>44715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9757"/>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169442</xdr:rowOff>
    </xdr:from>
    <xdr:to>
      <xdr:col>41</xdr:col>
      <xdr:colOff>50800</xdr:colOff>
      <xdr:row>98</xdr:row>
      <xdr:rowOff>44715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00092"/>
          <a:ext cx="8890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18907</xdr:rowOff>
    </xdr:from>
    <xdr:to>
      <xdr:col>55</xdr:col>
      <xdr:colOff>50800</xdr:colOff>
      <xdr:row>98</xdr:row>
      <xdr:rowOff>120507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41784</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38816</xdr:rowOff>
    </xdr:from>
    <xdr:to>
      <xdr:col>50</xdr:col>
      <xdr:colOff>165100</xdr:colOff>
      <xdr:row>98</xdr:row>
      <xdr:rowOff>140416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156943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1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128307</xdr:rowOff>
    </xdr:from>
    <xdr:to>
      <xdr:col>46</xdr:col>
      <xdr:colOff>38100</xdr:colOff>
      <xdr:row>98</xdr:row>
      <xdr:rowOff>58457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74984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3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165365</xdr:rowOff>
    </xdr:from>
    <xdr:to>
      <xdr:col>41</xdr:col>
      <xdr:colOff>101600</xdr:colOff>
      <xdr:row>98</xdr:row>
      <xdr:rowOff>95515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112042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118642</xdr:rowOff>
    </xdr:from>
    <xdr:to>
      <xdr:col>36</xdr:col>
      <xdr:colOff>165100</xdr:colOff>
      <xdr:row>98</xdr:row>
      <xdr:rowOff>48792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65319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2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69177</xdr:rowOff>
    </xdr:from>
    <xdr:to>
      <xdr:col>85</xdr:col>
      <xdr:colOff>127000</xdr:colOff>
      <xdr:row>37</xdr:row>
      <xdr:rowOff>125508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12827"/>
          <a:ext cx="8382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69177</xdr:rowOff>
    </xdr:from>
    <xdr:to>
      <xdr:col>81</xdr:col>
      <xdr:colOff>50800</xdr:colOff>
      <xdr:row>37</xdr:row>
      <xdr:rowOff>89823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2827"/>
          <a:ext cx="889000" cy="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89823</xdr:rowOff>
    </xdr:from>
    <xdr:to>
      <xdr:col>76</xdr:col>
      <xdr:colOff>114300</xdr:colOff>
      <xdr:row>37</xdr:row>
      <xdr:rowOff>154346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33473"/>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122627</xdr:rowOff>
    </xdr:from>
    <xdr:to>
      <xdr:col>71</xdr:col>
      <xdr:colOff>177800</xdr:colOff>
      <xdr:row>37</xdr:row>
      <xdr:rowOff>154346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66277"/>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74708</xdr:rowOff>
    </xdr:from>
    <xdr:to>
      <xdr:col>85</xdr:col>
      <xdr:colOff>177800</xdr:colOff>
      <xdr:row>38</xdr:row>
      <xdr:rowOff>4858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53135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18377</xdr:rowOff>
    </xdr:from>
    <xdr:to>
      <xdr:col>81</xdr:col>
      <xdr:colOff>101600</xdr:colOff>
      <xdr:row>37</xdr:row>
      <xdr:rowOff>119977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136504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39023</xdr:rowOff>
    </xdr:from>
    <xdr:to>
      <xdr:col>76</xdr:col>
      <xdr:colOff>165100</xdr:colOff>
      <xdr:row>37</xdr:row>
      <xdr:rowOff>140623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157150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103546</xdr:rowOff>
    </xdr:from>
    <xdr:to>
      <xdr:col>72</xdr:col>
      <xdr:colOff>38100</xdr:colOff>
      <xdr:row>38</xdr:row>
      <xdr:rowOff>33696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50223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71827</xdr:rowOff>
    </xdr:from>
    <xdr:to>
      <xdr:col>67</xdr:col>
      <xdr:colOff>101600</xdr:colOff>
      <xdr:row>38</xdr:row>
      <xdr:rowOff>1977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18504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111682</xdr:rowOff>
    </xdr:from>
    <xdr:to>
      <xdr:col>85</xdr:col>
      <xdr:colOff>127000</xdr:colOff>
      <xdr:row>58</xdr:row>
      <xdr:rowOff>10354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84332"/>
          <a:ext cx="838200" cy="7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111682</xdr:rowOff>
    </xdr:from>
    <xdr:to>
      <xdr:col>81</xdr:col>
      <xdr:colOff>50800</xdr:colOff>
      <xdr:row>58</xdr:row>
      <xdr:rowOff>27787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84332"/>
          <a:ext cx="8890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19259</xdr:rowOff>
    </xdr:from>
    <xdr:to>
      <xdr:col>76</xdr:col>
      <xdr:colOff>114300</xdr:colOff>
      <xdr:row>58</xdr:row>
      <xdr:rowOff>27787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63359"/>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3799</xdr:rowOff>
    </xdr:from>
    <xdr:to>
      <xdr:col>71</xdr:col>
      <xdr:colOff>177800</xdr:colOff>
      <xdr:row>58</xdr:row>
      <xdr:rowOff>19259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47899"/>
          <a:ext cx="8890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131004</xdr:rowOff>
    </xdr:from>
    <xdr:to>
      <xdr:col>85</xdr:col>
      <xdr:colOff>177800</xdr:colOff>
      <xdr:row>58</xdr:row>
      <xdr:rowOff>61154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48084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60882</xdr:rowOff>
    </xdr:from>
    <xdr:to>
      <xdr:col>81</xdr:col>
      <xdr:colOff>101600</xdr:colOff>
      <xdr:row>57</xdr:row>
      <xdr:rowOff>162482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7559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0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148437</xdr:rowOff>
    </xdr:from>
    <xdr:to>
      <xdr:col>76</xdr:col>
      <xdr:colOff>165100</xdr:colOff>
      <xdr:row>58</xdr:row>
      <xdr:rowOff>78587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69714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139909</xdr:rowOff>
    </xdr:from>
    <xdr:to>
      <xdr:col>72</xdr:col>
      <xdr:colOff>38100</xdr:colOff>
      <xdr:row>58</xdr:row>
      <xdr:rowOff>70059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61186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100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124449</xdr:rowOff>
    </xdr:from>
    <xdr:to>
      <xdr:col>67</xdr:col>
      <xdr:colOff>101600</xdr:colOff>
      <xdr:row>58</xdr:row>
      <xdr:rowOff>54599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45726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137002</xdr:rowOff>
    </xdr:from>
    <xdr:to>
      <xdr:col>85</xdr:col>
      <xdr:colOff>127000</xdr:colOff>
      <xdr:row>77</xdr:row>
      <xdr:rowOff>135934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167202"/>
          <a:ext cx="838200" cy="1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135934</xdr:rowOff>
    </xdr:from>
    <xdr:to>
      <xdr:col>81</xdr:col>
      <xdr:colOff>50800</xdr:colOff>
      <xdr:row>78</xdr:row>
      <xdr:rowOff>87640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37584"/>
          <a:ext cx="889000" cy="1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87640</xdr:rowOff>
    </xdr:from>
    <xdr:to>
      <xdr:col>76</xdr:col>
      <xdr:colOff>114300</xdr:colOff>
      <xdr:row>78</xdr:row>
      <xdr:rowOff>144382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60740"/>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144382</xdr:rowOff>
    </xdr:from>
    <xdr:to>
      <xdr:col>71</xdr:col>
      <xdr:colOff>177800</xdr:colOff>
      <xdr:row>78</xdr:row>
      <xdr:rowOff>161661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7482"/>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86202</xdr:rowOff>
    </xdr:from>
    <xdr:to>
      <xdr:col>85</xdr:col>
      <xdr:colOff>177800</xdr:colOff>
      <xdr:row>77</xdr:row>
      <xdr:rowOff>16352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109079</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9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85134</xdr:rowOff>
    </xdr:from>
    <xdr:to>
      <xdr:col>81</xdr:col>
      <xdr:colOff>101600</xdr:colOff>
      <xdr:row>78</xdr:row>
      <xdr:rowOff>15284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31811</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30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36840</xdr:rowOff>
    </xdr:from>
    <xdr:to>
      <xdr:col>76</xdr:col>
      <xdr:colOff>165100</xdr:colOff>
      <xdr:row>78</xdr:row>
      <xdr:rowOff>138440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154967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93582</xdr:rowOff>
    </xdr:from>
    <xdr:to>
      <xdr:col>72</xdr:col>
      <xdr:colOff>38100</xdr:colOff>
      <xdr:row>79</xdr:row>
      <xdr:rowOff>23732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40259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110861</xdr:rowOff>
    </xdr:from>
    <xdr:to>
      <xdr:col>67</xdr:col>
      <xdr:colOff>101600</xdr:colOff>
      <xdr:row>79</xdr:row>
      <xdr:rowOff>41011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147324</xdr:rowOff>
    </xdr:from>
    <xdr:to>
      <xdr:col>85</xdr:col>
      <xdr:colOff>127000</xdr:colOff>
      <xdr:row>97</xdr:row>
      <xdr:rowOff>165350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77974"/>
          <a:ext cx="8382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165350</xdr:rowOff>
    </xdr:from>
    <xdr:to>
      <xdr:col>81</xdr:col>
      <xdr:colOff>50800</xdr:colOff>
      <xdr:row>98</xdr:row>
      <xdr:rowOff>6201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96000"/>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6201</xdr:rowOff>
    </xdr:from>
    <xdr:to>
      <xdr:col>76</xdr:col>
      <xdr:colOff>114300</xdr:colOff>
      <xdr:row>98</xdr:row>
      <xdr:rowOff>20940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08301"/>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20940</xdr:rowOff>
    </xdr:from>
    <xdr:to>
      <xdr:col>71</xdr:col>
      <xdr:colOff>177800</xdr:colOff>
      <xdr:row>98</xdr:row>
      <xdr:rowOff>46879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23040"/>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96524</xdr:rowOff>
    </xdr:from>
    <xdr:to>
      <xdr:col>85</xdr:col>
      <xdr:colOff>177800</xdr:colOff>
      <xdr:row>98</xdr:row>
      <xdr:rowOff>26674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119401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7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114550</xdr:rowOff>
    </xdr:from>
    <xdr:to>
      <xdr:col>81</xdr:col>
      <xdr:colOff>101600</xdr:colOff>
      <xdr:row>98</xdr:row>
      <xdr:rowOff>44700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61227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2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126851</xdr:rowOff>
    </xdr:from>
    <xdr:to>
      <xdr:col>76</xdr:col>
      <xdr:colOff>165100</xdr:colOff>
      <xdr:row>98</xdr:row>
      <xdr:rowOff>57001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73528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3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141590</xdr:rowOff>
    </xdr:from>
    <xdr:to>
      <xdr:col>72</xdr:col>
      <xdr:colOff>38100</xdr:colOff>
      <xdr:row>98</xdr:row>
      <xdr:rowOff>71740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88267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4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167529</xdr:rowOff>
    </xdr:from>
    <xdr:to>
      <xdr:col>67</xdr:col>
      <xdr:colOff>101600</xdr:colOff>
      <xdr:row>98</xdr:row>
      <xdr:rowOff>97679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88806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商工費に係る住民一人当たりコストが類似団体平均と比較して高い状況である。観光施設や福祉施設の指定管理委託料が大きいことや、専門職等の人件費が大きいことが要因である。また、商工費については、</a:t>
          </a:r>
          <a:r>
            <a:rPr kumimoji="1" lang="ja-JP" altLang="en-US" sz="1100">
              <a:solidFill>
                <a:schemeClr val="dk1"/>
              </a:solidFill>
              <a:effectLst/>
              <a:latin typeface="+mn-lt"/>
              <a:ea typeface="+mn-ea"/>
              <a:cs typeface="+mn-cs"/>
            </a:rPr>
            <a:t>新型コロナウイルス感染症の影響により</a:t>
          </a:r>
          <a:r>
            <a:rPr kumimoji="1" lang="ja-JP" altLang="ja-JP" sz="1100">
              <a:solidFill>
                <a:schemeClr val="dk1"/>
              </a:solidFill>
              <a:effectLst/>
              <a:latin typeface="+mn-lt"/>
              <a:ea typeface="+mn-ea"/>
              <a:cs typeface="+mn-cs"/>
            </a:rPr>
            <a:t>直営スキー場の経営</a:t>
          </a:r>
          <a:r>
            <a:rPr kumimoji="1" lang="ja-JP" altLang="en-US" sz="1100">
              <a:solidFill>
                <a:schemeClr val="dk1"/>
              </a:solidFill>
              <a:effectLst/>
              <a:latin typeface="+mn-lt"/>
              <a:ea typeface="+mn-ea"/>
              <a:cs typeface="+mn-cs"/>
            </a:rPr>
            <a:t>が不振であり</a:t>
          </a:r>
          <a:r>
            <a:rPr kumimoji="1" lang="ja-JP" altLang="ja-JP" sz="1100">
              <a:solidFill>
                <a:schemeClr val="dk1"/>
              </a:solidFill>
              <a:effectLst/>
              <a:latin typeface="+mn-lt"/>
              <a:ea typeface="+mn-ea"/>
              <a:cs typeface="+mn-cs"/>
            </a:rPr>
            <a:t>、スキー場特別会計に対して多額の繰出しを行っていることも要因の一つである。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災害復旧費の住民一人当たりコストについて、平成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67,328</a:t>
          </a:r>
          <a:r>
            <a:rPr kumimoji="1" lang="ja-JP" altLang="en-US" sz="1100">
              <a:solidFill>
                <a:schemeClr val="dk1"/>
              </a:solidFill>
              <a:effectLst/>
              <a:latin typeface="+mn-lt"/>
              <a:ea typeface="+mn-ea"/>
              <a:cs typeface="+mn-cs"/>
            </a:rPr>
            <a:t>円で、令和元年度が</a:t>
          </a:r>
          <a:r>
            <a:rPr kumimoji="1" lang="en-US" altLang="ja-JP" sz="1100">
              <a:solidFill>
                <a:schemeClr val="dk1"/>
              </a:solidFill>
              <a:effectLst/>
              <a:latin typeface="+mn-lt"/>
              <a:ea typeface="+mn-ea"/>
              <a:cs typeface="+mn-cs"/>
            </a:rPr>
            <a:t>131,977</a:t>
          </a:r>
          <a:r>
            <a:rPr kumimoji="1" lang="ja-JP" altLang="en-US" sz="1100">
              <a:solidFill>
                <a:schemeClr val="dk1"/>
              </a:solidFill>
              <a:effectLst/>
              <a:latin typeface="+mn-lt"/>
              <a:ea typeface="+mn-ea"/>
              <a:cs typeface="+mn-cs"/>
            </a:rPr>
            <a:t>円、令和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221,416</a:t>
          </a:r>
          <a:r>
            <a:rPr kumimoji="1" lang="ja-JP" altLang="en-US" sz="1100">
              <a:solidFill>
                <a:schemeClr val="dk1"/>
              </a:solidFill>
              <a:effectLst/>
              <a:latin typeface="+mn-lt"/>
              <a:ea typeface="+mn-ea"/>
              <a:cs typeface="+mn-cs"/>
            </a:rPr>
            <a:t>円と急激に増加しているが、これは令和元年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東日本台風による災害復旧事業の増が要因である。かつてない規模の降雨により村内各地で土砂災害が発生し、農地や道路に大きな被害をもたらしたためその復旧に係る工事費や設計委託料が増加した。令和２年度で復旧がほぼ完了したことから、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年度決算以降は減少に転じる見込みである。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財政調整基金</a:t>
          </a:r>
          <a:r>
            <a:rPr kumimoji="1" lang="ja-JP" altLang="en-US" sz="1000" baseline="0">
              <a:solidFill>
                <a:schemeClr val="dk1"/>
              </a:solidFill>
              <a:effectLst/>
              <a:latin typeface="+mn-lt"/>
              <a:ea typeface="+mn-ea"/>
              <a:cs typeface="+mn-cs"/>
            </a:rPr>
            <a:t>について、当初計画していた取崩しをせずに、新型コロナウイルス感染症対策臨時交付金を財源として種々の事業を実施したことから、令和</a:t>
          </a:r>
          <a:r>
            <a:rPr kumimoji="1" lang="en-US" altLang="ja-JP" sz="1000" baseline="0">
              <a:solidFill>
                <a:schemeClr val="dk1"/>
              </a:solidFill>
              <a:effectLst/>
              <a:latin typeface="+mn-lt"/>
              <a:ea typeface="+mn-ea"/>
              <a:cs typeface="+mn-cs"/>
            </a:rPr>
            <a:t>2</a:t>
          </a:r>
          <a:r>
            <a:rPr kumimoji="1" lang="ja-JP" altLang="en-US" sz="1000" baseline="0">
              <a:solidFill>
                <a:schemeClr val="dk1"/>
              </a:solidFill>
              <a:effectLst/>
              <a:latin typeface="+mn-lt"/>
              <a:ea typeface="+mn-ea"/>
              <a:cs typeface="+mn-cs"/>
            </a:rPr>
            <a:t>年度末残高は</a:t>
          </a:r>
          <a:r>
            <a:rPr kumimoji="1" lang="ja-JP" altLang="ja-JP" sz="1000" baseline="0">
              <a:solidFill>
                <a:schemeClr val="dk1"/>
              </a:solidFill>
              <a:effectLst/>
              <a:latin typeface="+mn-lt"/>
              <a:ea typeface="+mn-ea"/>
              <a:cs typeface="+mn-cs"/>
            </a:rPr>
            <a:t>前年度</a:t>
          </a:r>
          <a:r>
            <a:rPr kumimoji="1" lang="ja-JP" altLang="en-US" sz="1000" baseline="0">
              <a:solidFill>
                <a:schemeClr val="dk1"/>
              </a:solidFill>
              <a:effectLst/>
              <a:latin typeface="+mn-lt"/>
              <a:ea typeface="+mn-ea"/>
              <a:cs typeface="+mn-cs"/>
            </a:rPr>
            <a:t>末</a:t>
          </a:r>
          <a:r>
            <a:rPr kumimoji="1" lang="ja-JP" altLang="ja-JP" sz="1000" baseline="0">
              <a:solidFill>
                <a:schemeClr val="dk1"/>
              </a:solidFill>
              <a:effectLst/>
              <a:latin typeface="+mn-lt"/>
              <a:ea typeface="+mn-ea"/>
              <a:cs typeface="+mn-cs"/>
            </a:rPr>
            <a:t>と比較して</a:t>
          </a:r>
          <a:r>
            <a:rPr kumimoji="1" lang="en-US" altLang="ja-JP" sz="1000" baseline="0">
              <a:solidFill>
                <a:schemeClr val="dk1"/>
              </a:solidFill>
              <a:effectLst/>
              <a:latin typeface="+mn-lt"/>
              <a:ea typeface="+mn-ea"/>
              <a:cs typeface="+mn-cs"/>
            </a:rPr>
            <a:t>1</a:t>
          </a:r>
          <a:r>
            <a:rPr kumimoji="1" lang="ja-JP" altLang="en-US" sz="1000" baseline="0">
              <a:solidFill>
                <a:schemeClr val="dk1"/>
              </a:solidFill>
              <a:effectLst/>
              <a:latin typeface="+mn-lt"/>
              <a:ea typeface="+mn-ea"/>
              <a:cs typeface="+mn-cs"/>
            </a:rPr>
            <a:t>億</a:t>
          </a:r>
          <a:r>
            <a:rPr kumimoji="1" lang="en-US" altLang="ja-JP" sz="1000" baseline="0">
              <a:solidFill>
                <a:schemeClr val="dk1"/>
              </a:solidFill>
              <a:effectLst/>
              <a:latin typeface="+mn-lt"/>
              <a:ea typeface="+mn-ea"/>
              <a:cs typeface="+mn-cs"/>
            </a:rPr>
            <a:t>7,332</a:t>
          </a:r>
          <a:r>
            <a:rPr kumimoji="1" lang="ja-JP" altLang="ja-JP" sz="1000" baseline="0">
              <a:solidFill>
                <a:schemeClr val="dk1"/>
              </a:solidFill>
              <a:effectLst/>
              <a:latin typeface="+mn-lt"/>
              <a:ea typeface="+mn-ea"/>
              <a:cs typeface="+mn-cs"/>
            </a:rPr>
            <a:t>万円</a:t>
          </a:r>
          <a:r>
            <a:rPr kumimoji="1" lang="ja-JP" altLang="en-US" sz="1000" baseline="0">
              <a:solidFill>
                <a:schemeClr val="dk1"/>
              </a:solidFill>
              <a:effectLst/>
              <a:latin typeface="+mn-lt"/>
              <a:ea typeface="+mn-ea"/>
              <a:cs typeface="+mn-cs"/>
            </a:rPr>
            <a:t>増（＋</a:t>
          </a:r>
          <a:r>
            <a:rPr kumimoji="1" lang="en-US" altLang="ja-JP" sz="1000" baseline="0">
              <a:solidFill>
                <a:schemeClr val="dk1"/>
              </a:solidFill>
              <a:effectLst/>
              <a:latin typeface="+mn-lt"/>
              <a:ea typeface="+mn-ea"/>
              <a:cs typeface="+mn-cs"/>
            </a:rPr>
            <a:t>18.8</a:t>
          </a:r>
          <a:r>
            <a:rPr kumimoji="1" lang="ja-JP" altLang="en-US" sz="1000" baseline="0">
              <a:solidFill>
                <a:schemeClr val="dk1"/>
              </a:solidFill>
              <a:effectLst/>
              <a:latin typeface="+mn-lt"/>
              <a:ea typeface="+mn-ea"/>
              <a:cs typeface="+mn-cs"/>
            </a:rPr>
            <a:t>％）の</a:t>
          </a:r>
          <a:r>
            <a:rPr kumimoji="1" lang="en-US" altLang="ja-JP" sz="1000" baseline="0">
              <a:solidFill>
                <a:schemeClr val="dk1"/>
              </a:solidFill>
              <a:effectLst/>
              <a:latin typeface="+mn-lt"/>
              <a:ea typeface="+mn-ea"/>
              <a:cs typeface="+mn-cs"/>
            </a:rPr>
            <a:t>10</a:t>
          </a:r>
          <a:r>
            <a:rPr kumimoji="1" lang="ja-JP" altLang="en-US" sz="1000" baseline="0">
              <a:solidFill>
                <a:schemeClr val="dk1"/>
              </a:solidFill>
              <a:effectLst/>
              <a:latin typeface="+mn-lt"/>
              <a:ea typeface="+mn-ea"/>
              <a:cs typeface="+mn-cs"/>
            </a:rPr>
            <a:t>億</a:t>
          </a:r>
          <a:r>
            <a:rPr kumimoji="1" lang="en-US" altLang="ja-JP" sz="1000" baseline="0">
              <a:solidFill>
                <a:schemeClr val="dk1"/>
              </a:solidFill>
              <a:effectLst/>
              <a:latin typeface="+mn-lt"/>
              <a:ea typeface="+mn-ea"/>
              <a:cs typeface="+mn-cs"/>
            </a:rPr>
            <a:t>9,366</a:t>
          </a:r>
          <a:r>
            <a:rPr kumimoji="1" lang="ja-JP" altLang="en-US" sz="1000" baseline="0">
              <a:solidFill>
                <a:schemeClr val="dk1"/>
              </a:solidFill>
              <a:effectLst/>
              <a:latin typeface="+mn-lt"/>
              <a:ea typeface="+mn-ea"/>
              <a:cs typeface="+mn-cs"/>
            </a:rPr>
            <a:t>万円</a:t>
          </a:r>
          <a:r>
            <a:rPr kumimoji="1" lang="ja-JP" altLang="ja-JP" sz="1000" baseline="0">
              <a:solidFill>
                <a:schemeClr val="dk1"/>
              </a:solidFill>
              <a:effectLst/>
              <a:latin typeface="+mn-lt"/>
              <a:ea typeface="+mn-ea"/>
              <a:cs typeface="+mn-cs"/>
            </a:rPr>
            <a:t>となった。</a:t>
          </a:r>
          <a:r>
            <a:rPr kumimoji="1" lang="ja-JP" altLang="en-US" sz="1000" baseline="0">
              <a:solidFill>
                <a:schemeClr val="dk1"/>
              </a:solidFill>
              <a:effectLst/>
              <a:latin typeface="+mn-lt"/>
              <a:ea typeface="+mn-ea"/>
              <a:cs typeface="+mn-cs"/>
            </a:rPr>
            <a:t>他方</a:t>
          </a:r>
          <a:r>
            <a:rPr kumimoji="1" lang="ja-JP" altLang="ja-JP" sz="1000" baseline="0">
              <a:solidFill>
                <a:schemeClr val="dk1"/>
              </a:solidFill>
              <a:effectLst/>
              <a:latin typeface="+mn-lt"/>
              <a:ea typeface="+mn-ea"/>
              <a:cs typeface="+mn-cs"/>
            </a:rPr>
            <a:t>、標準財政規模は前年度と比較して</a:t>
          </a:r>
          <a:r>
            <a:rPr kumimoji="1" lang="en-US" altLang="ja-JP" sz="1000" baseline="0">
              <a:solidFill>
                <a:schemeClr val="dk1"/>
              </a:solidFill>
              <a:effectLst/>
              <a:latin typeface="+mn-lt"/>
              <a:ea typeface="+mn-ea"/>
              <a:cs typeface="+mn-cs"/>
            </a:rPr>
            <a:t>1,459</a:t>
          </a:r>
          <a:r>
            <a:rPr kumimoji="1" lang="ja-JP" altLang="ja-JP" sz="1000" baseline="0">
              <a:solidFill>
                <a:schemeClr val="dk1"/>
              </a:solidFill>
              <a:effectLst/>
              <a:latin typeface="+mn-lt"/>
              <a:ea typeface="+mn-ea"/>
              <a:cs typeface="+mn-cs"/>
            </a:rPr>
            <a:t>万円の増となっ</a:t>
          </a:r>
          <a:r>
            <a:rPr kumimoji="1" lang="ja-JP" altLang="en-US" sz="1000" baseline="0">
              <a:solidFill>
                <a:schemeClr val="dk1"/>
              </a:solidFill>
              <a:effectLst/>
              <a:latin typeface="+mn-lt"/>
              <a:ea typeface="+mn-ea"/>
              <a:cs typeface="+mn-cs"/>
            </a:rPr>
            <a:t>っているが、</a:t>
          </a:r>
          <a:r>
            <a:rPr kumimoji="1" lang="ja-JP" altLang="ja-JP" sz="1000" baseline="0">
              <a:solidFill>
                <a:schemeClr val="dk1"/>
              </a:solidFill>
              <a:effectLst/>
              <a:latin typeface="+mn-lt"/>
              <a:ea typeface="+mn-ea"/>
              <a:cs typeface="+mn-cs"/>
            </a:rPr>
            <a:t>財政調整基金残高</a:t>
          </a:r>
          <a:r>
            <a:rPr kumimoji="1" lang="ja-JP" altLang="en-US" sz="1000" baseline="0">
              <a:solidFill>
                <a:schemeClr val="dk1"/>
              </a:solidFill>
              <a:effectLst/>
              <a:latin typeface="+mn-lt"/>
              <a:ea typeface="+mn-ea"/>
              <a:cs typeface="+mn-cs"/>
            </a:rPr>
            <a:t>の大幅な増により、</a:t>
          </a:r>
          <a:r>
            <a:rPr kumimoji="1" lang="ja-JP" altLang="ja-JP" sz="1000" baseline="0">
              <a:solidFill>
                <a:schemeClr val="dk1"/>
              </a:solidFill>
              <a:effectLst/>
              <a:latin typeface="+mn-lt"/>
              <a:ea typeface="+mn-ea"/>
              <a:cs typeface="+mn-cs"/>
            </a:rPr>
            <a:t>標準財政規模比は</a:t>
          </a:r>
          <a:r>
            <a:rPr kumimoji="1" lang="ja-JP" altLang="en-US" sz="1000" baseline="0">
              <a:solidFill>
                <a:schemeClr val="dk1"/>
              </a:solidFill>
              <a:effectLst/>
              <a:latin typeface="+mn-lt"/>
              <a:ea typeface="+mn-ea"/>
              <a:cs typeface="+mn-cs"/>
            </a:rPr>
            <a:t>前年度と比較して</a:t>
          </a:r>
          <a:r>
            <a:rPr kumimoji="1" lang="en-US" altLang="ja-JP" sz="1000" baseline="0">
              <a:solidFill>
                <a:schemeClr val="dk1"/>
              </a:solidFill>
              <a:effectLst/>
              <a:latin typeface="+mn-lt"/>
              <a:ea typeface="+mn-ea"/>
              <a:cs typeface="+mn-cs"/>
            </a:rPr>
            <a:t>8.67</a:t>
          </a:r>
          <a:r>
            <a:rPr kumimoji="1" lang="ja-JP" altLang="en-US" sz="1000" baseline="0">
              <a:solidFill>
                <a:schemeClr val="dk1"/>
              </a:solidFill>
              <a:effectLst/>
              <a:latin typeface="+mn-lt"/>
              <a:ea typeface="+mn-ea"/>
              <a:cs typeface="+mn-cs"/>
            </a:rPr>
            <a:t>ポイントの増</a:t>
          </a:r>
          <a:r>
            <a:rPr kumimoji="1" lang="ja-JP" altLang="ja-JP" sz="1000" baseline="0">
              <a:solidFill>
                <a:schemeClr val="dk1"/>
              </a:solidFill>
              <a:effectLst/>
              <a:latin typeface="+mn-lt"/>
              <a:ea typeface="+mn-ea"/>
              <a:cs typeface="+mn-cs"/>
            </a:rPr>
            <a:t>となった。</a:t>
          </a:r>
          <a:endParaRPr lang="ja-JP" altLang="ja-JP" sz="1000">
            <a:effectLst/>
          </a:endParaRPr>
        </a:p>
        <a:p>
          <a:r>
            <a:rPr kumimoji="1" lang="ja-JP" altLang="ja-JP" sz="1000" baseline="0">
              <a:solidFill>
                <a:schemeClr val="dk1"/>
              </a:solidFill>
              <a:effectLst/>
              <a:latin typeface="+mn-lt"/>
              <a:ea typeface="+mn-ea"/>
              <a:cs typeface="+mn-cs"/>
            </a:rPr>
            <a:t>　実質収支額は前年度と比較して</a:t>
          </a:r>
          <a:r>
            <a:rPr kumimoji="1" lang="en-US" altLang="ja-JP" sz="1000" baseline="0">
              <a:solidFill>
                <a:schemeClr val="dk1"/>
              </a:solidFill>
              <a:effectLst/>
              <a:latin typeface="+mn-lt"/>
              <a:ea typeface="+mn-ea"/>
              <a:cs typeface="+mn-cs"/>
            </a:rPr>
            <a:t>1</a:t>
          </a:r>
          <a:r>
            <a:rPr kumimoji="1" lang="ja-JP" altLang="en-US" sz="1000" baseline="0">
              <a:solidFill>
                <a:schemeClr val="dk1"/>
              </a:solidFill>
              <a:effectLst/>
              <a:latin typeface="+mn-lt"/>
              <a:ea typeface="+mn-ea"/>
              <a:cs typeface="+mn-cs"/>
            </a:rPr>
            <a:t>億</a:t>
          </a:r>
          <a:r>
            <a:rPr kumimoji="1" lang="en-US" altLang="ja-JP" sz="1000" baseline="0">
              <a:solidFill>
                <a:schemeClr val="dk1"/>
              </a:solidFill>
              <a:effectLst/>
              <a:latin typeface="+mn-lt"/>
              <a:ea typeface="+mn-ea"/>
              <a:cs typeface="+mn-cs"/>
            </a:rPr>
            <a:t>3,477</a:t>
          </a:r>
          <a:r>
            <a:rPr kumimoji="1" lang="ja-JP" altLang="ja-JP" sz="1000" baseline="0">
              <a:solidFill>
                <a:schemeClr val="dk1"/>
              </a:solidFill>
              <a:effectLst/>
              <a:latin typeface="+mn-lt"/>
              <a:ea typeface="+mn-ea"/>
              <a:cs typeface="+mn-cs"/>
            </a:rPr>
            <a:t>万円の</a:t>
          </a:r>
          <a:r>
            <a:rPr kumimoji="1" lang="ja-JP" altLang="en-US" sz="1000" baseline="0">
              <a:solidFill>
                <a:schemeClr val="dk1"/>
              </a:solidFill>
              <a:effectLst/>
              <a:latin typeface="+mn-lt"/>
              <a:ea typeface="+mn-ea"/>
              <a:cs typeface="+mn-cs"/>
            </a:rPr>
            <a:t>減</a:t>
          </a:r>
          <a:r>
            <a:rPr kumimoji="1" lang="ja-JP" altLang="ja-JP" sz="1000" baseline="0">
              <a:solidFill>
                <a:schemeClr val="dk1"/>
              </a:solidFill>
              <a:effectLst/>
              <a:latin typeface="+mn-lt"/>
              <a:ea typeface="+mn-ea"/>
              <a:cs typeface="+mn-cs"/>
            </a:rPr>
            <a:t>となったことから実質収支額の標準財政規模比は</a:t>
          </a:r>
          <a:r>
            <a:rPr kumimoji="1" lang="ja-JP" altLang="en-US" sz="1000" baseline="0">
              <a:solidFill>
                <a:schemeClr val="dk1"/>
              </a:solidFill>
              <a:effectLst/>
              <a:latin typeface="+mn-lt"/>
              <a:ea typeface="+mn-ea"/>
              <a:cs typeface="+mn-cs"/>
            </a:rPr>
            <a:t>前年度と比較して</a:t>
          </a:r>
          <a:r>
            <a:rPr kumimoji="1" lang="en-US" altLang="ja-JP" sz="1000" baseline="0">
              <a:solidFill>
                <a:schemeClr val="dk1"/>
              </a:solidFill>
              <a:effectLst/>
              <a:latin typeface="+mn-lt"/>
              <a:ea typeface="+mn-ea"/>
              <a:cs typeface="+mn-cs"/>
            </a:rPr>
            <a:t>7.16</a:t>
          </a:r>
          <a:r>
            <a:rPr kumimoji="1" lang="ja-JP" altLang="en-US" sz="1000" baseline="0">
              <a:solidFill>
                <a:schemeClr val="dk1"/>
              </a:solidFill>
              <a:effectLst/>
              <a:latin typeface="+mn-lt"/>
              <a:ea typeface="+mn-ea"/>
              <a:cs typeface="+mn-cs"/>
            </a:rPr>
            <a:t>ポイントの減</a:t>
          </a:r>
          <a:r>
            <a:rPr kumimoji="1" lang="ja-JP" altLang="ja-JP" sz="1000" baseline="0">
              <a:solidFill>
                <a:schemeClr val="dk1"/>
              </a:solidFill>
              <a:effectLst/>
              <a:latin typeface="+mn-lt"/>
              <a:ea typeface="+mn-ea"/>
              <a:cs typeface="+mn-cs"/>
            </a:rPr>
            <a:t>となった。</a:t>
          </a:r>
          <a:endParaRPr lang="ja-JP" altLang="ja-JP" sz="1000">
            <a:effectLst/>
          </a:endParaRPr>
        </a:p>
        <a:p>
          <a:r>
            <a:rPr kumimoji="1" lang="ja-JP" altLang="ja-JP" sz="1000" baseline="0">
              <a:solidFill>
                <a:schemeClr val="dk1"/>
              </a:solidFill>
              <a:effectLst/>
              <a:latin typeface="+mn-lt"/>
              <a:ea typeface="+mn-ea"/>
              <a:cs typeface="+mn-cs"/>
            </a:rPr>
            <a:t>　実質単年度収支は前年度と比較して</a:t>
          </a:r>
          <a:r>
            <a:rPr kumimoji="1" lang="ja-JP" altLang="en-US" sz="1000" baseline="0">
              <a:solidFill>
                <a:schemeClr val="dk1"/>
              </a:solidFill>
              <a:effectLst/>
              <a:latin typeface="+mn-lt"/>
              <a:ea typeface="+mn-ea"/>
              <a:cs typeface="+mn-cs"/>
            </a:rPr>
            <a:t>減小</a:t>
          </a:r>
          <a:r>
            <a:rPr kumimoji="1" lang="ja-JP" altLang="ja-JP" sz="1000" baseline="0">
              <a:solidFill>
                <a:schemeClr val="dk1"/>
              </a:solidFill>
              <a:effectLst/>
              <a:latin typeface="+mn-lt"/>
              <a:ea typeface="+mn-ea"/>
              <a:cs typeface="+mn-cs"/>
            </a:rPr>
            <a:t>し、これが要因となって標準財政規模比も</a:t>
          </a:r>
          <a:r>
            <a:rPr kumimoji="1" lang="ja-JP" altLang="en-US" sz="1000" baseline="0">
              <a:solidFill>
                <a:schemeClr val="dk1"/>
              </a:solidFill>
              <a:effectLst/>
              <a:latin typeface="+mn-lt"/>
              <a:ea typeface="+mn-ea"/>
              <a:cs typeface="+mn-cs"/>
            </a:rPr>
            <a:t>前年度と比較して</a:t>
          </a:r>
          <a:r>
            <a:rPr kumimoji="1" lang="en-US" altLang="ja-JP" sz="1000" baseline="0">
              <a:solidFill>
                <a:schemeClr val="dk1"/>
              </a:solidFill>
              <a:effectLst/>
              <a:latin typeface="+mn-lt"/>
              <a:ea typeface="+mn-ea"/>
              <a:cs typeface="+mn-cs"/>
            </a:rPr>
            <a:t>3.45</a:t>
          </a:r>
          <a:r>
            <a:rPr kumimoji="1" lang="ja-JP" altLang="en-US" sz="1000" baseline="0">
              <a:solidFill>
                <a:schemeClr val="dk1"/>
              </a:solidFill>
              <a:effectLst/>
              <a:latin typeface="+mn-lt"/>
              <a:ea typeface="+mn-ea"/>
              <a:cs typeface="+mn-cs"/>
            </a:rPr>
            <a:t>ポイントの減</a:t>
          </a:r>
          <a:r>
            <a:rPr kumimoji="1" lang="ja-JP" altLang="ja-JP" sz="1000" baseline="0">
              <a:solidFill>
                <a:schemeClr val="dk1"/>
              </a:solidFill>
              <a:effectLst/>
              <a:latin typeface="+mn-lt"/>
              <a:ea typeface="+mn-ea"/>
              <a:cs typeface="+mn-cs"/>
            </a:rPr>
            <a:t>となった。</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一般会計については、（７）実質収支比率等に係る分析表のとおり。</a:t>
          </a:r>
          <a:endParaRPr lang="ja-JP" altLang="ja-JP" sz="1400">
            <a:effectLst/>
          </a:endParaRPr>
        </a:p>
        <a:p>
          <a:r>
            <a:rPr kumimoji="1" lang="ja-JP" altLang="ja-JP" sz="1100">
              <a:solidFill>
                <a:schemeClr val="dk1"/>
              </a:solidFill>
              <a:effectLst/>
              <a:latin typeface="+mn-lt"/>
              <a:ea typeface="+mn-ea"/>
              <a:cs typeface="+mn-cs"/>
            </a:rPr>
            <a:t>　特別会計については、人口減少により独立採算が困難であることから一般会計からの繰入金に依存している状況であり、黒字額は標準財政規模比で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％以内の数値に留まっている。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3545784</v>
      </c>
      <c r="BO4" s="385"/>
      <c r="BP4" s="385"/>
      <c r="BQ4" s="385"/>
      <c r="BR4" s="385"/>
      <c r="BS4" s="385"/>
      <c r="BT4" s="385"/>
      <c r="BU4" s="386"/>
      <c r="BV4" s="384">
        <v>3486443</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8.9</v>
      </c>
      <c r="CU4" s="391"/>
      <c r="CV4" s="391"/>
      <c r="CW4" s="391"/>
      <c r="CX4" s="391"/>
      <c r="CY4" s="391"/>
      <c r="CZ4" s="391"/>
      <c r="DA4" s="392"/>
      <c r="DB4" s="390">
        <v>16</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3352461</v>
      </c>
      <c r="BO5" s="422"/>
      <c r="BP5" s="422"/>
      <c r="BQ5" s="422"/>
      <c r="BR5" s="422"/>
      <c r="BS5" s="422"/>
      <c r="BT5" s="422"/>
      <c r="BU5" s="423"/>
      <c r="BV5" s="421">
        <v>3138765</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79.599999999999994</v>
      </c>
      <c r="CU5" s="419"/>
      <c r="CV5" s="419"/>
      <c r="CW5" s="419"/>
      <c r="CX5" s="419"/>
      <c r="CY5" s="419"/>
      <c r="CZ5" s="419"/>
      <c r="DA5" s="420"/>
      <c r="DB5" s="418">
        <v>79.599999999999994</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193323</v>
      </c>
      <c r="BO6" s="422"/>
      <c r="BP6" s="422"/>
      <c r="BQ6" s="422"/>
      <c r="BR6" s="422"/>
      <c r="BS6" s="422"/>
      <c r="BT6" s="422"/>
      <c r="BU6" s="423"/>
      <c r="BV6" s="421">
        <v>347678</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81.900000000000006</v>
      </c>
      <c r="CU6" s="459"/>
      <c r="CV6" s="459"/>
      <c r="CW6" s="459"/>
      <c r="CX6" s="459"/>
      <c r="CY6" s="459"/>
      <c r="CZ6" s="459"/>
      <c r="DA6" s="460"/>
      <c r="DB6" s="458">
        <v>81.7</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23410</v>
      </c>
      <c r="BO7" s="422"/>
      <c r="BP7" s="422"/>
      <c r="BQ7" s="422"/>
      <c r="BR7" s="422"/>
      <c r="BS7" s="422"/>
      <c r="BT7" s="422"/>
      <c r="BU7" s="423"/>
      <c r="BV7" s="421">
        <v>42990</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1916678</v>
      </c>
      <c r="CU7" s="422"/>
      <c r="CV7" s="422"/>
      <c r="CW7" s="422"/>
      <c r="CX7" s="422"/>
      <c r="CY7" s="422"/>
      <c r="CZ7" s="422"/>
      <c r="DA7" s="423"/>
      <c r="DB7" s="421">
        <v>1902082</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108</v>
      </c>
      <c r="AV8" s="454"/>
      <c r="AW8" s="454"/>
      <c r="AX8" s="454"/>
      <c r="AY8" s="455" t="s">
        <v>109</v>
      </c>
      <c r="AZ8" s="456"/>
      <c r="BA8" s="456"/>
      <c r="BB8" s="456"/>
      <c r="BC8" s="456"/>
      <c r="BD8" s="456"/>
      <c r="BE8" s="456"/>
      <c r="BF8" s="456"/>
      <c r="BG8" s="456"/>
      <c r="BH8" s="456"/>
      <c r="BI8" s="456"/>
      <c r="BJ8" s="456"/>
      <c r="BK8" s="456"/>
      <c r="BL8" s="456"/>
      <c r="BM8" s="457"/>
      <c r="BN8" s="421">
        <v>169913</v>
      </c>
      <c r="BO8" s="422"/>
      <c r="BP8" s="422"/>
      <c r="BQ8" s="422"/>
      <c r="BR8" s="422"/>
      <c r="BS8" s="422"/>
      <c r="BT8" s="422"/>
      <c r="BU8" s="423"/>
      <c r="BV8" s="421">
        <v>304688</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0.16</v>
      </c>
      <c r="CU8" s="462"/>
      <c r="CV8" s="462"/>
      <c r="CW8" s="462"/>
      <c r="CX8" s="462"/>
      <c r="CY8" s="462"/>
      <c r="CZ8" s="462"/>
      <c r="DA8" s="463"/>
      <c r="DB8" s="461">
        <v>0.15</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1660</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115</v>
      </c>
      <c r="AV9" s="454"/>
      <c r="AW9" s="454"/>
      <c r="AX9" s="454"/>
      <c r="AY9" s="455" t="s">
        <v>116</v>
      </c>
      <c r="AZ9" s="456"/>
      <c r="BA9" s="456"/>
      <c r="BB9" s="456"/>
      <c r="BC9" s="456"/>
      <c r="BD9" s="456"/>
      <c r="BE9" s="456"/>
      <c r="BF9" s="456"/>
      <c r="BG9" s="456"/>
      <c r="BH9" s="456"/>
      <c r="BI9" s="456"/>
      <c r="BJ9" s="456"/>
      <c r="BK9" s="456"/>
      <c r="BL9" s="456"/>
      <c r="BM9" s="457"/>
      <c r="BN9" s="421">
        <v>-134775</v>
      </c>
      <c r="BO9" s="422"/>
      <c r="BP9" s="422"/>
      <c r="BQ9" s="422"/>
      <c r="BR9" s="422"/>
      <c r="BS9" s="422"/>
      <c r="BT9" s="422"/>
      <c r="BU9" s="423"/>
      <c r="BV9" s="421">
        <v>80823</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13</v>
      </c>
      <c r="CU9" s="419"/>
      <c r="CV9" s="419"/>
      <c r="CW9" s="419"/>
      <c r="CX9" s="419"/>
      <c r="CY9" s="419"/>
      <c r="CZ9" s="419"/>
      <c r="DA9" s="420"/>
      <c r="DB9" s="418">
        <v>12.2</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118</v>
      </c>
      <c r="M10" s="451"/>
      <c r="N10" s="451"/>
      <c r="O10" s="451"/>
      <c r="P10" s="451"/>
      <c r="Q10" s="452"/>
      <c r="R10" s="472">
        <v>1953</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120</v>
      </c>
      <c r="AV10" s="454"/>
      <c r="AW10" s="454"/>
      <c r="AX10" s="454"/>
      <c r="AY10" s="455" t="s">
        <v>121</v>
      </c>
      <c r="AZ10" s="456"/>
      <c r="BA10" s="456"/>
      <c r="BB10" s="456"/>
      <c r="BC10" s="456"/>
      <c r="BD10" s="456"/>
      <c r="BE10" s="456"/>
      <c r="BF10" s="456"/>
      <c r="BG10" s="456"/>
      <c r="BH10" s="456"/>
      <c r="BI10" s="456"/>
      <c r="BJ10" s="456"/>
      <c r="BK10" s="456"/>
      <c r="BL10" s="456"/>
      <c r="BM10" s="457"/>
      <c r="BN10" s="421">
        <v>21048</v>
      </c>
      <c r="BO10" s="422"/>
      <c r="BP10" s="422"/>
      <c r="BQ10" s="422"/>
      <c r="BR10" s="422"/>
      <c r="BS10" s="422"/>
      <c r="BT10" s="422"/>
      <c r="BU10" s="423"/>
      <c r="BV10" s="421">
        <v>35273</v>
      </c>
      <c r="BW10" s="422"/>
      <c r="BX10" s="422"/>
      <c r="BY10" s="422"/>
      <c r="BZ10" s="422"/>
      <c r="CA10" s="422"/>
      <c r="CB10" s="422"/>
      <c r="CC10" s="423"/>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123</v>
      </c>
      <c r="M11" s="476"/>
      <c r="N11" s="476"/>
      <c r="O11" s="476"/>
      <c r="P11" s="476"/>
      <c r="Q11" s="477"/>
      <c r="R11" s="478" t="s">
        <v>124</v>
      </c>
      <c r="S11" s="479"/>
      <c r="T11" s="479"/>
      <c r="U11" s="479"/>
      <c r="V11" s="480"/>
      <c r="W11" s="409"/>
      <c r="X11" s="410"/>
      <c r="Y11" s="410"/>
      <c r="Z11" s="410"/>
      <c r="AA11" s="410"/>
      <c r="AB11" s="410"/>
      <c r="AC11" s="410"/>
      <c r="AD11" s="410"/>
      <c r="AE11" s="410"/>
      <c r="AF11" s="410"/>
      <c r="AG11" s="410"/>
      <c r="AH11" s="410"/>
      <c r="AI11" s="410"/>
      <c r="AJ11" s="410"/>
      <c r="AK11" s="410"/>
      <c r="AL11" s="413"/>
      <c r="AM11" s="450" t="s">
        <v>125</v>
      </c>
      <c r="AN11" s="451"/>
      <c r="AO11" s="451"/>
      <c r="AP11" s="451"/>
      <c r="AQ11" s="451"/>
      <c r="AR11" s="451"/>
      <c r="AS11" s="451"/>
      <c r="AT11" s="452"/>
      <c r="AU11" s="453" t="s">
        <v>115</v>
      </c>
      <c r="AV11" s="454"/>
      <c r="AW11" s="454"/>
      <c r="AX11" s="454"/>
      <c r="AY11" s="455" t="s">
        <v>126</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129</v>
      </c>
      <c r="DC11" s="462"/>
      <c r="DD11" s="462"/>
      <c r="DE11" s="462"/>
      <c r="DF11" s="462"/>
      <c r="DG11" s="462"/>
      <c r="DH11" s="462"/>
      <c r="DI11" s="463"/>
    </row>
    <row r="12" spans="1:119" ht="18.75" customHeight="1" x14ac:dyDescent="0.15">
      <c r="A12" s="181"/>
      <c r="B12" s="481" t="s">
        <v>130</v>
      </c>
      <c r="C12" s="482"/>
      <c r="D12" s="482"/>
      <c r="E12" s="482"/>
      <c r="F12" s="482"/>
      <c r="G12" s="482"/>
      <c r="H12" s="482"/>
      <c r="I12" s="482"/>
      <c r="J12" s="482"/>
      <c r="K12" s="483"/>
      <c r="L12" s="490" t="s">
        <v>131</v>
      </c>
      <c r="M12" s="491"/>
      <c r="N12" s="491"/>
      <c r="O12" s="491"/>
      <c r="P12" s="491"/>
      <c r="Q12" s="492"/>
      <c r="R12" s="493">
        <v>1746</v>
      </c>
      <c r="S12" s="494"/>
      <c r="T12" s="494"/>
      <c r="U12" s="494"/>
      <c r="V12" s="495"/>
      <c r="W12" s="496" t="s">
        <v>1</v>
      </c>
      <c r="X12" s="454"/>
      <c r="Y12" s="454"/>
      <c r="Z12" s="454"/>
      <c r="AA12" s="454"/>
      <c r="AB12" s="497"/>
      <c r="AC12" s="498" t="s">
        <v>132</v>
      </c>
      <c r="AD12" s="499"/>
      <c r="AE12" s="499"/>
      <c r="AF12" s="499"/>
      <c r="AG12" s="500"/>
      <c r="AH12" s="498" t="s">
        <v>133</v>
      </c>
      <c r="AI12" s="499"/>
      <c r="AJ12" s="499"/>
      <c r="AK12" s="499"/>
      <c r="AL12" s="501"/>
      <c r="AM12" s="450" t="s">
        <v>134</v>
      </c>
      <c r="AN12" s="451"/>
      <c r="AO12" s="451"/>
      <c r="AP12" s="451"/>
      <c r="AQ12" s="451"/>
      <c r="AR12" s="451"/>
      <c r="AS12" s="451"/>
      <c r="AT12" s="452"/>
      <c r="AU12" s="453" t="s">
        <v>135</v>
      </c>
      <c r="AV12" s="454"/>
      <c r="AW12" s="454"/>
      <c r="AX12" s="454"/>
      <c r="AY12" s="455" t="s">
        <v>136</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163320</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138</v>
      </c>
      <c r="CU12" s="462"/>
      <c r="CV12" s="462"/>
      <c r="CW12" s="462"/>
      <c r="CX12" s="462"/>
      <c r="CY12" s="462"/>
      <c r="CZ12" s="462"/>
      <c r="DA12" s="463"/>
      <c r="DB12" s="461" t="s">
        <v>138</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139</v>
      </c>
      <c r="N13" s="513"/>
      <c r="O13" s="513"/>
      <c r="P13" s="513"/>
      <c r="Q13" s="514"/>
      <c r="R13" s="505">
        <v>1725</v>
      </c>
      <c r="S13" s="506"/>
      <c r="T13" s="506"/>
      <c r="U13" s="506"/>
      <c r="V13" s="507"/>
      <c r="W13" s="437" t="s">
        <v>140</v>
      </c>
      <c r="X13" s="438"/>
      <c r="Y13" s="438"/>
      <c r="Z13" s="438"/>
      <c r="AA13" s="438"/>
      <c r="AB13" s="428"/>
      <c r="AC13" s="472">
        <v>338</v>
      </c>
      <c r="AD13" s="473"/>
      <c r="AE13" s="473"/>
      <c r="AF13" s="473"/>
      <c r="AG13" s="515"/>
      <c r="AH13" s="472">
        <v>389</v>
      </c>
      <c r="AI13" s="473"/>
      <c r="AJ13" s="473"/>
      <c r="AK13" s="473"/>
      <c r="AL13" s="474"/>
      <c r="AM13" s="450" t="s">
        <v>141</v>
      </c>
      <c r="AN13" s="451"/>
      <c r="AO13" s="451"/>
      <c r="AP13" s="451"/>
      <c r="AQ13" s="451"/>
      <c r="AR13" s="451"/>
      <c r="AS13" s="451"/>
      <c r="AT13" s="452"/>
      <c r="AU13" s="453" t="s">
        <v>120</v>
      </c>
      <c r="AV13" s="454"/>
      <c r="AW13" s="454"/>
      <c r="AX13" s="454"/>
      <c r="AY13" s="455" t="s">
        <v>142</v>
      </c>
      <c r="AZ13" s="456"/>
      <c r="BA13" s="456"/>
      <c r="BB13" s="456"/>
      <c r="BC13" s="456"/>
      <c r="BD13" s="456"/>
      <c r="BE13" s="456"/>
      <c r="BF13" s="456"/>
      <c r="BG13" s="456"/>
      <c r="BH13" s="456"/>
      <c r="BI13" s="456"/>
      <c r="BJ13" s="456"/>
      <c r="BK13" s="456"/>
      <c r="BL13" s="456"/>
      <c r="BM13" s="457"/>
      <c r="BN13" s="421">
        <v>-113727</v>
      </c>
      <c r="BO13" s="422"/>
      <c r="BP13" s="422"/>
      <c r="BQ13" s="422"/>
      <c r="BR13" s="422"/>
      <c r="BS13" s="422"/>
      <c r="BT13" s="422"/>
      <c r="BU13" s="423"/>
      <c r="BV13" s="421">
        <v>-47224</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6.9</v>
      </c>
      <c r="CU13" s="419"/>
      <c r="CV13" s="419"/>
      <c r="CW13" s="419"/>
      <c r="CX13" s="419"/>
      <c r="CY13" s="419"/>
      <c r="CZ13" s="419"/>
      <c r="DA13" s="420"/>
      <c r="DB13" s="418">
        <v>6.5</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144</v>
      </c>
      <c r="M14" s="503"/>
      <c r="N14" s="503"/>
      <c r="O14" s="503"/>
      <c r="P14" s="503"/>
      <c r="Q14" s="504"/>
      <c r="R14" s="505">
        <v>1798</v>
      </c>
      <c r="S14" s="506"/>
      <c r="T14" s="506"/>
      <c r="U14" s="506"/>
      <c r="V14" s="507"/>
      <c r="W14" s="411"/>
      <c r="X14" s="412"/>
      <c r="Y14" s="412"/>
      <c r="Z14" s="412"/>
      <c r="AA14" s="412"/>
      <c r="AB14" s="401"/>
      <c r="AC14" s="508">
        <v>33.1</v>
      </c>
      <c r="AD14" s="509"/>
      <c r="AE14" s="509"/>
      <c r="AF14" s="509"/>
      <c r="AG14" s="510"/>
      <c r="AH14" s="508">
        <v>34.700000000000003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t="s">
        <v>128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146</v>
      </c>
      <c r="N15" s="513"/>
      <c r="O15" s="513"/>
      <c r="P15" s="513"/>
      <c r="Q15" s="514"/>
      <c r="R15" s="505">
        <v>1781</v>
      </c>
      <c r="S15" s="506"/>
      <c r="T15" s="506"/>
      <c r="U15" s="506"/>
      <c r="V15" s="507"/>
      <c r="W15" s="437" t="s">
        <v>147</v>
      </c>
      <c r="X15" s="438"/>
      <c r="Y15" s="438"/>
      <c r="Z15" s="438"/>
      <c r="AA15" s="438"/>
      <c r="AB15" s="428"/>
      <c r="AC15" s="472">
        <v>175</v>
      </c>
      <c r="AD15" s="473"/>
      <c r="AE15" s="473"/>
      <c r="AF15" s="473"/>
      <c r="AG15" s="515"/>
      <c r="AH15" s="472">
        <v>192</v>
      </c>
      <c r="AI15" s="473"/>
      <c r="AJ15" s="473"/>
      <c r="AK15" s="473"/>
      <c r="AL15" s="474"/>
      <c r="AM15" s="450"/>
      <c r="AN15" s="451"/>
      <c r="AO15" s="451"/>
      <c r="AP15" s="451"/>
      <c r="AQ15" s="451"/>
      <c r="AR15" s="451"/>
      <c r="AS15" s="451"/>
      <c r="AT15" s="452"/>
      <c r="AU15" s="453"/>
      <c r="AV15" s="454"/>
      <c r="AW15" s="454"/>
      <c r="AX15" s="454"/>
      <c r="AY15" s="381" t="s">
        <v>148</v>
      </c>
      <c r="AZ15" s="382"/>
      <c r="BA15" s="382"/>
      <c r="BB15" s="382"/>
      <c r="BC15" s="382"/>
      <c r="BD15" s="382"/>
      <c r="BE15" s="382"/>
      <c r="BF15" s="382"/>
      <c r="BG15" s="382"/>
      <c r="BH15" s="382"/>
      <c r="BI15" s="382"/>
      <c r="BJ15" s="382"/>
      <c r="BK15" s="382"/>
      <c r="BL15" s="382"/>
      <c r="BM15" s="383"/>
      <c r="BN15" s="384">
        <v>281727</v>
      </c>
      <c r="BO15" s="385"/>
      <c r="BP15" s="385"/>
      <c r="BQ15" s="385"/>
      <c r="BR15" s="385"/>
      <c r="BS15" s="385"/>
      <c r="BT15" s="385"/>
      <c r="BU15" s="386"/>
      <c r="BV15" s="384">
        <v>238424</v>
      </c>
      <c r="BW15" s="385"/>
      <c r="BX15" s="385"/>
      <c r="BY15" s="385"/>
      <c r="BZ15" s="385"/>
      <c r="CA15" s="385"/>
      <c r="CB15" s="385"/>
      <c r="CC15" s="386"/>
      <c r="CD15" s="522" t="s">
        <v>149</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150</v>
      </c>
      <c r="M16" s="533"/>
      <c r="N16" s="533"/>
      <c r="O16" s="533"/>
      <c r="P16" s="533"/>
      <c r="Q16" s="534"/>
      <c r="R16" s="525" t="s">
        <v>151</v>
      </c>
      <c r="S16" s="526"/>
      <c r="T16" s="526"/>
      <c r="U16" s="526"/>
      <c r="V16" s="527"/>
      <c r="W16" s="411"/>
      <c r="X16" s="412"/>
      <c r="Y16" s="412"/>
      <c r="Z16" s="412"/>
      <c r="AA16" s="412"/>
      <c r="AB16" s="401"/>
      <c r="AC16" s="508">
        <v>17.2</v>
      </c>
      <c r="AD16" s="509"/>
      <c r="AE16" s="509"/>
      <c r="AF16" s="509"/>
      <c r="AG16" s="510"/>
      <c r="AH16" s="508">
        <v>17.100000000000001</v>
      </c>
      <c r="AI16" s="509"/>
      <c r="AJ16" s="509"/>
      <c r="AK16" s="509"/>
      <c r="AL16" s="511"/>
      <c r="AM16" s="450"/>
      <c r="AN16" s="451"/>
      <c r="AO16" s="451"/>
      <c r="AP16" s="451"/>
      <c r="AQ16" s="451"/>
      <c r="AR16" s="451"/>
      <c r="AS16" s="451"/>
      <c r="AT16" s="452"/>
      <c r="AU16" s="453"/>
      <c r="AV16" s="454"/>
      <c r="AW16" s="454"/>
      <c r="AX16" s="454"/>
      <c r="AY16" s="455" t="s">
        <v>152</v>
      </c>
      <c r="AZ16" s="456"/>
      <c r="BA16" s="456"/>
      <c r="BB16" s="456"/>
      <c r="BC16" s="456"/>
      <c r="BD16" s="456"/>
      <c r="BE16" s="456"/>
      <c r="BF16" s="456"/>
      <c r="BG16" s="456"/>
      <c r="BH16" s="456"/>
      <c r="BI16" s="456"/>
      <c r="BJ16" s="456"/>
      <c r="BK16" s="456"/>
      <c r="BL16" s="456"/>
      <c r="BM16" s="457"/>
      <c r="BN16" s="421">
        <v>1811134</v>
      </c>
      <c r="BO16" s="422"/>
      <c r="BP16" s="422"/>
      <c r="BQ16" s="422"/>
      <c r="BR16" s="422"/>
      <c r="BS16" s="422"/>
      <c r="BT16" s="422"/>
      <c r="BU16" s="423"/>
      <c r="BV16" s="421">
        <v>1716183</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153</v>
      </c>
      <c r="N17" s="529"/>
      <c r="O17" s="529"/>
      <c r="P17" s="529"/>
      <c r="Q17" s="530"/>
      <c r="R17" s="525" t="s">
        <v>154</v>
      </c>
      <c r="S17" s="526"/>
      <c r="T17" s="526"/>
      <c r="U17" s="526"/>
      <c r="V17" s="527"/>
      <c r="W17" s="437" t="s">
        <v>155</v>
      </c>
      <c r="X17" s="438"/>
      <c r="Y17" s="438"/>
      <c r="Z17" s="438"/>
      <c r="AA17" s="438"/>
      <c r="AB17" s="428"/>
      <c r="AC17" s="472">
        <v>507</v>
      </c>
      <c r="AD17" s="473"/>
      <c r="AE17" s="473"/>
      <c r="AF17" s="473"/>
      <c r="AG17" s="515"/>
      <c r="AH17" s="472">
        <v>540</v>
      </c>
      <c r="AI17" s="473"/>
      <c r="AJ17" s="473"/>
      <c r="AK17" s="473"/>
      <c r="AL17" s="474"/>
      <c r="AM17" s="450"/>
      <c r="AN17" s="451"/>
      <c r="AO17" s="451"/>
      <c r="AP17" s="451"/>
      <c r="AQ17" s="451"/>
      <c r="AR17" s="451"/>
      <c r="AS17" s="451"/>
      <c r="AT17" s="452"/>
      <c r="AU17" s="453"/>
      <c r="AV17" s="454"/>
      <c r="AW17" s="454"/>
      <c r="AX17" s="454"/>
      <c r="AY17" s="455" t="s">
        <v>156</v>
      </c>
      <c r="AZ17" s="456"/>
      <c r="BA17" s="456"/>
      <c r="BB17" s="456"/>
      <c r="BC17" s="456"/>
      <c r="BD17" s="456"/>
      <c r="BE17" s="456"/>
      <c r="BF17" s="456"/>
      <c r="BG17" s="456"/>
      <c r="BH17" s="456"/>
      <c r="BI17" s="456"/>
      <c r="BJ17" s="456"/>
      <c r="BK17" s="456"/>
      <c r="BL17" s="456"/>
      <c r="BM17" s="457"/>
      <c r="BN17" s="421">
        <v>339212</v>
      </c>
      <c r="BO17" s="422"/>
      <c r="BP17" s="422"/>
      <c r="BQ17" s="422"/>
      <c r="BR17" s="422"/>
      <c r="BS17" s="422"/>
      <c r="BT17" s="422"/>
      <c r="BU17" s="423"/>
      <c r="BV17" s="421">
        <v>285753</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157</v>
      </c>
      <c r="C18" s="464"/>
      <c r="D18" s="464"/>
      <c r="E18" s="536"/>
      <c r="F18" s="536"/>
      <c r="G18" s="536"/>
      <c r="H18" s="536"/>
      <c r="I18" s="536"/>
      <c r="J18" s="536"/>
      <c r="K18" s="536"/>
      <c r="L18" s="537">
        <v>271.66000000000003</v>
      </c>
      <c r="M18" s="537"/>
      <c r="N18" s="537"/>
      <c r="O18" s="537"/>
      <c r="P18" s="537"/>
      <c r="Q18" s="537"/>
      <c r="R18" s="538"/>
      <c r="S18" s="538"/>
      <c r="T18" s="538"/>
      <c r="U18" s="538"/>
      <c r="V18" s="539"/>
      <c r="W18" s="439"/>
      <c r="X18" s="440"/>
      <c r="Y18" s="440"/>
      <c r="Z18" s="440"/>
      <c r="AA18" s="440"/>
      <c r="AB18" s="431"/>
      <c r="AC18" s="540">
        <v>49.7</v>
      </c>
      <c r="AD18" s="541"/>
      <c r="AE18" s="541"/>
      <c r="AF18" s="541"/>
      <c r="AG18" s="542"/>
      <c r="AH18" s="540">
        <v>48.2</v>
      </c>
      <c r="AI18" s="541"/>
      <c r="AJ18" s="541"/>
      <c r="AK18" s="541"/>
      <c r="AL18" s="543"/>
      <c r="AM18" s="450"/>
      <c r="AN18" s="451"/>
      <c r="AO18" s="451"/>
      <c r="AP18" s="451"/>
      <c r="AQ18" s="451"/>
      <c r="AR18" s="451"/>
      <c r="AS18" s="451"/>
      <c r="AT18" s="452"/>
      <c r="AU18" s="453"/>
      <c r="AV18" s="454"/>
      <c r="AW18" s="454"/>
      <c r="AX18" s="454"/>
      <c r="AY18" s="455" t="s">
        <v>158</v>
      </c>
      <c r="AZ18" s="456"/>
      <c r="BA18" s="456"/>
      <c r="BB18" s="456"/>
      <c r="BC18" s="456"/>
      <c r="BD18" s="456"/>
      <c r="BE18" s="456"/>
      <c r="BF18" s="456"/>
      <c r="BG18" s="456"/>
      <c r="BH18" s="456"/>
      <c r="BI18" s="456"/>
      <c r="BJ18" s="456"/>
      <c r="BK18" s="456"/>
      <c r="BL18" s="456"/>
      <c r="BM18" s="457"/>
      <c r="BN18" s="421">
        <v>1514686</v>
      </c>
      <c r="BO18" s="422"/>
      <c r="BP18" s="422"/>
      <c r="BQ18" s="422"/>
      <c r="BR18" s="422"/>
      <c r="BS18" s="422"/>
      <c r="BT18" s="422"/>
      <c r="BU18" s="423"/>
      <c r="BV18" s="421">
        <v>1562829</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159</v>
      </c>
      <c r="C19" s="464"/>
      <c r="D19" s="464"/>
      <c r="E19" s="536"/>
      <c r="F19" s="536"/>
      <c r="G19" s="536"/>
      <c r="H19" s="536"/>
      <c r="I19" s="536"/>
      <c r="J19" s="536"/>
      <c r="K19" s="536"/>
      <c r="L19" s="544">
        <v>6</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160</v>
      </c>
      <c r="AZ19" s="456"/>
      <c r="BA19" s="456"/>
      <c r="BB19" s="456"/>
      <c r="BC19" s="456"/>
      <c r="BD19" s="456"/>
      <c r="BE19" s="456"/>
      <c r="BF19" s="456"/>
      <c r="BG19" s="456"/>
      <c r="BH19" s="456"/>
      <c r="BI19" s="456"/>
      <c r="BJ19" s="456"/>
      <c r="BK19" s="456"/>
      <c r="BL19" s="456"/>
      <c r="BM19" s="457"/>
      <c r="BN19" s="421">
        <v>2388881</v>
      </c>
      <c r="BO19" s="422"/>
      <c r="BP19" s="422"/>
      <c r="BQ19" s="422"/>
      <c r="BR19" s="422"/>
      <c r="BS19" s="422"/>
      <c r="BT19" s="422"/>
      <c r="BU19" s="423"/>
      <c r="BV19" s="421">
        <v>2487250</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161</v>
      </c>
      <c r="C20" s="464"/>
      <c r="D20" s="464"/>
      <c r="E20" s="536"/>
      <c r="F20" s="536"/>
      <c r="G20" s="536"/>
      <c r="H20" s="536"/>
      <c r="I20" s="536"/>
      <c r="J20" s="536"/>
      <c r="K20" s="536"/>
      <c r="L20" s="544">
        <v>692</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163</v>
      </c>
      <c r="C22" s="559"/>
      <c r="D22" s="560"/>
      <c r="E22" s="433" t="s">
        <v>1</v>
      </c>
      <c r="F22" s="438"/>
      <c r="G22" s="438"/>
      <c r="H22" s="438"/>
      <c r="I22" s="438"/>
      <c r="J22" s="438"/>
      <c r="K22" s="428"/>
      <c r="L22" s="433" t="s">
        <v>164</v>
      </c>
      <c r="M22" s="438"/>
      <c r="N22" s="438"/>
      <c r="O22" s="438"/>
      <c r="P22" s="428"/>
      <c r="Q22" s="567" t="s">
        <v>165</v>
      </c>
      <c r="R22" s="568"/>
      <c r="S22" s="568"/>
      <c r="T22" s="568"/>
      <c r="U22" s="568"/>
      <c r="V22" s="569"/>
      <c r="W22" s="573" t="s">
        <v>166</v>
      </c>
      <c r="X22" s="559"/>
      <c r="Y22" s="560"/>
      <c r="Z22" s="433" t="s">
        <v>1</v>
      </c>
      <c r="AA22" s="438"/>
      <c r="AB22" s="438"/>
      <c r="AC22" s="438"/>
      <c r="AD22" s="438"/>
      <c r="AE22" s="438"/>
      <c r="AF22" s="438"/>
      <c r="AG22" s="428"/>
      <c r="AH22" s="586" t="s">
        <v>167</v>
      </c>
      <c r="AI22" s="438"/>
      <c r="AJ22" s="438"/>
      <c r="AK22" s="438"/>
      <c r="AL22" s="428"/>
      <c r="AM22" s="586" t="s">
        <v>168</v>
      </c>
      <c r="AN22" s="587"/>
      <c r="AO22" s="587"/>
      <c r="AP22" s="587"/>
      <c r="AQ22" s="587"/>
      <c r="AR22" s="588"/>
      <c r="AS22" s="567" t="s">
        <v>165</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169</v>
      </c>
      <c r="AZ23" s="382"/>
      <c r="BA23" s="382"/>
      <c r="BB23" s="382"/>
      <c r="BC23" s="382"/>
      <c r="BD23" s="382"/>
      <c r="BE23" s="382"/>
      <c r="BF23" s="382"/>
      <c r="BG23" s="382"/>
      <c r="BH23" s="382"/>
      <c r="BI23" s="382"/>
      <c r="BJ23" s="382"/>
      <c r="BK23" s="382"/>
      <c r="BL23" s="382"/>
      <c r="BM23" s="383"/>
      <c r="BN23" s="421">
        <v>2915009</v>
      </c>
      <c r="BO23" s="422"/>
      <c r="BP23" s="422"/>
      <c r="BQ23" s="422"/>
      <c r="BR23" s="422"/>
      <c r="BS23" s="422"/>
      <c r="BT23" s="422"/>
      <c r="BU23" s="423"/>
      <c r="BV23" s="421">
        <v>2989538</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170</v>
      </c>
      <c r="F24" s="451"/>
      <c r="G24" s="451"/>
      <c r="H24" s="451"/>
      <c r="I24" s="451"/>
      <c r="J24" s="451"/>
      <c r="K24" s="452"/>
      <c r="L24" s="472">
        <v>1</v>
      </c>
      <c r="M24" s="473"/>
      <c r="N24" s="473"/>
      <c r="O24" s="473"/>
      <c r="P24" s="515"/>
      <c r="Q24" s="472">
        <v>6060</v>
      </c>
      <c r="R24" s="473"/>
      <c r="S24" s="473"/>
      <c r="T24" s="473"/>
      <c r="U24" s="473"/>
      <c r="V24" s="515"/>
      <c r="W24" s="574"/>
      <c r="X24" s="562"/>
      <c r="Y24" s="563"/>
      <c r="Z24" s="471" t="s">
        <v>171</v>
      </c>
      <c r="AA24" s="451"/>
      <c r="AB24" s="451"/>
      <c r="AC24" s="451"/>
      <c r="AD24" s="451"/>
      <c r="AE24" s="451"/>
      <c r="AF24" s="451"/>
      <c r="AG24" s="452"/>
      <c r="AH24" s="472">
        <v>53</v>
      </c>
      <c r="AI24" s="473"/>
      <c r="AJ24" s="473"/>
      <c r="AK24" s="473"/>
      <c r="AL24" s="515"/>
      <c r="AM24" s="472">
        <v>158258</v>
      </c>
      <c r="AN24" s="473"/>
      <c r="AO24" s="473"/>
      <c r="AP24" s="473"/>
      <c r="AQ24" s="473"/>
      <c r="AR24" s="515"/>
      <c r="AS24" s="472">
        <v>2986</v>
      </c>
      <c r="AT24" s="473"/>
      <c r="AU24" s="473"/>
      <c r="AV24" s="473"/>
      <c r="AW24" s="473"/>
      <c r="AX24" s="474"/>
      <c r="AY24" s="594" t="s">
        <v>172</v>
      </c>
      <c r="AZ24" s="595"/>
      <c r="BA24" s="595"/>
      <c r="BB24" s="595"/>
      <c r="BC24" s="595"/>
      <c r="BD24" s="595"/>
      <c r="BE24" s="595"/>
      <c r="BF24" s="595"/>
      <c r="BG24" s="595"/>
      <c r="BH24" s="595"/>
      <c r="BI24" s="595"/>
      <c r="BJ24" s="595"/>
      <c r="BK24" s="595"/>
      <c r="BL24" s="595"/>
      <c r="BM24" s="596"/>
      <c r="BN24" s="421">
        <v>2661087</v>
      </c>
      <c r="BO24" s="422"/>
      <c r="BP24" s="422"/>
      <c r="BQ24" s="422"/>
      <c r="BR24" s="422"/>
      <c r="BS24" s="422"/>
      <c r="BT24" s="422"/>
      <c r="BU24" s="423"/>
      <c r="BV24" s="421">
        <v>2674055</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173</v>
      </c>
      <c r="F25" s="451"/>
      <c r="G25" s="451"/>
      <c r="H25" s="451"/>
      <c r="I25" s="451"/>
      <c r="J25" s="451"/>
      <c r="K25" s="452"/>
      <c r="L25" s="472">
        <v>1</v>
      </c>
      <c r="M25" s="473"/>
      <c r="N25" s="473"/>
      <c r="O25" s="473"/>
      <c r="P25" s="515"/>
      <c r="Q25" s="472">
        <v>5140</v>
      </c>
      <c r="R25" s="473"/>
      <c r="S25" s="473"/>
      <c r="T25" s="473"/>
      <c r="U25" s="473"/>
      <c r="V25" s="515"/>
      <c r="W25" s="574"/>
      <c r="X25" s="562"/>
      <c r="Y25" s="563"/>
      <c r="Z25" s="471" t="s">
        <v>174</v>
      </c>
      <c r="AA25" s="451"/>
      <c r="AB25" s="451"/>
      <c r="AC25" s="451"/>
      <c r="AD25" s="451"/>
      <c r="AE25" s="451"/>
      <c r="AF25" s="451"/>
      <c r="AG25" s="452"/>
      <c r="AH25" s="472" t="s">
        <v>138</v>
      </c>
      <c r="AI25" s="473"/>
      <c r="AJ25" s="473"/>
      <c r="AK25" s="473"/>
      <c r="AL25" s="515"/>
      <c r="AM25" s="472" t="s">
        <v>175</v>
      </c>
      <c r="AN25" s="473"/>
      <c r="AO25" s="473"/>
      <c r="AP25" s="473"/>
      <c r="AQ25" s="473"/>
      <c r="AR25" s="515"/>
      <c r="AS25" s="472" t="s">
        <v>175</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14386</v>
      </c>
      <c r="BO25" s="385"/>
      <c r="BP25" s="385"/>
      <c r="BQ25" s="385"/>
      <c r="BR25" s="385"/>
      <c r="BS25" s="385"/>
      <c r="BT25" s="385"/>
      <c r="BU25" s="386"/>
      <c r="BV25" s="384">
        <v>10500</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177</v>
      </c>
      <c r="F26" s="451"/>
      <c r="G26" s="451"/>
      <c r="H26" s="451"/>
      <c r="I26" s="451"/>
      <c r="J26" s="451"/>
      <c r="K26" s="452"/>
      <c r="L26" s="472">
        <v>1</v>
      </c>
      <c r="M26" s="473"/>
      <c r="N26" s="473"/>
      <c r="O26" s="473"/>
      <c r="P26" s="515"/>
      <c r="Q26" s="472">
        <v>4650</v>
      </c>
      <c r="R26" s="473"/>
      <c r="S26" s="473"/>
      <c r="T26" s="473"/>
      <c r="U26" s="473"/>
      <c r="V26" s="515"/>
      <c r="W26" s="574"/>
      <c r="X26" s="562"/>
      <c r="Y26" s="563"/>
      <c r="Z26" s="471" t="s">
        <v>178</v>
      </c>
      <c r="AA26" s="584"/>
      <c r="AB26" s="584"/>
      <c r="AC26" s="584"/>
      <c r="AD26" s="584"/>
      <c r="AE26" s="584"/>
      <c r="AF26" s="584"/>
      <c r="AG26" s="585"/>
      <c r="AH26" s="472" t="s">
        <v>175</v>
      </c>
      <c r="AI26" s="473"/>
      <c r="AJ26" s="473"/>
      <c r="AK26" s="473"/>
      <c r="AL26" s="515"/>
      <c r="AM26" s="472" t="s">
        <v>175</v>
      </c>
      <c r="AN26" s="473"/>
      <c r="AO26" s="473"/>
      <c r="AP26" s="473"/>
      <c r="AQ26" s="473"/>
      <c r="AR26" s="515"/>
      <c r="AS26" s="472" t="s">
        <v>175</v>
      </c>
      <c r="AT26" s="473"/>
      <c r="AU26" s="473"/>
      <c r="AV26" s="473"/>
      <c r="AW26" s="473"/>
      <c r="AX26" s="474"/>
      <c r="AY26" s="424" t="s">
        <v>179</v>
      </c>
      <c r="AZ26" s="425"/>
      <c r="BA26" s="425"/>
      <c r="BB26" s="425"/>
      <c r="BC26" s="425"/>
      <c r="BD26" s="425"/>
      <c r="BE26" s="425"/>
      <c r="BF26" s="425"/>
      <c r="BG26" s="425"/>
      <c r="BH26" s="425"/>
      <c r="BI26" s="425"/>
      <c r="BJ26" s="425"/>
      <c r="BK26" s="425"/>
      <c r="BL26" s="425"/>
      <c r="BM26" s="426"/>
      <c r="BN26" s="421" t="s">
        <v>128</v>
      </c>
      <c r="BO26" s="422"/>
      <c r="BP26" s="422"/>
      <c r="BQ26" s="422"/>
      <c r="BR26" s="422"/>
      <c r="BS26" s="422"/>
      <c r="BT26" s="422"/>
      <c r="BU26" s="423"/>
      <c r="BV26" s="421" t="s">
        <v>175</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180</v>
      </c>
      <c r="F27" s="451"/>
      <c r="G27" s="451"/>
      <c r="H27" s="451"/>
      <c r="I27" s="451"/>
      <c r="J27" s="451"/>
      <c r="K27" s="452"/>
      <c r="L27" s="472">
        <v>1</v>
      </c>
      <c r="M27" s="473"/>
      <c r="N27" s="473"/>
      <c r="O27" s="473"/>
      <c r="P27" s="515"/>
      <c r="Q27" s="472">
        <v>2210</v>
      </c>
      <c r="R27" s="473"/>
      <c r="S27" s="473"/>
      <c r="T27" s="473"/>
      <c r="U27" s="473"/>
      <c r="V27" s="515"/>
      <c r="W27" s="574"/>
      <c r="X27" s="562"/>
      <c r="Y27" s="563"/>
      <c r="Z27" s="471" t="s">
        <v>181</v>
      </c>
      <c r="AA27" s="451"/>
      <c r="AB27" s="451"/>
      <c r="AC27" s="451"/>
      <c r="AD27" s="451"/>
      <c r="AE27" s="451"/>
      <c r="AF27" s="451"/>
      <c r="AG27" s="452"/>
      <c r="AH27" s="472" t="s">
        <v>138</v>
      </c>
      <c r="AI27" s="473"/>
      <c r="AJ27" s="473"/>
      <c r="AK27" s="473"/>
      <c r="AL27" s="515"/>
      <c r="AM27" s="472" t="s">
        <v>138</v>
      </c>
      <c r="AN27" s="473"/>
      <c r="AO27" s="473"/>
      <c r="AP27" s="473"/>
      <c r="AQ27" s="473"/>
      <c r="AR27" s="515"/>
      <c r="AS27" s="472" t="s">
        <v>175</v>
      </c>
      <c r="AT27" s="473"/>
      <c r="AU27" s="473"/>
      <c r="AV27" s="473"/>
      <c r="AW27" s="473"/>
      <c r="AX27" s="474"/>
      <c r="AY27" s="516" t="s">
        <v>182</v>
      </c>
      <c r="AZ27" s="517"/>
      <c r="BA27" s="517"/>
      <c r="BB27" s="517"/>
      <c r="BC27" s="517"/>
      <c r="BD27" s="517"/>
      <c r="BE27" s="517"/>
      <c r="BF27" s="517"/>
      <c r="BG27" s="517"/>
      <c r="BH27" s="517"/>
      <c r="BI27" s="517"/>
      <c r="BJ27" s="517"/>
      <c r="BK27" s="517"/>
      <c r="BL27" s="517"/>
      <c r="BM27" s="518"/>
      <c r="BN27" s="597" t="s">
        <v>128</v>
      </c>
      <c r="BO27" s="598"/>
      <c r="BP27" s="598"/>
      <c r="BQ27" s="598"/>
      <c r="BR27" s="598"/>
      <c r="BS27" s="598"/>
      <c r="BT27" s="598"/>
      <c r="BU27" s="599"/>
      <c r="BV27" s="597" t="s">
        <v>175</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183</v>
      </c>
      <c r="F28" s="451"/>
      <c r="G28" s="451"/>
      <c r="H28" s="451"/>
      <c r="I28" s="451"/>
      <c r="J28" s="451"/>
      <c r="K28" s="452"/>
      <c r="L28" s="472">
        <v>1</v>
      </c>
      <c r="M28" s="473"/>
      <c r="N28" s="473"/>
      <c r="O28" s="473"/>
      <c r="P28" s="515"/>
      <c r="Q28" s="472">
        <v>1460</v>
      </c>
      <c r="R28" s="473"/>
      <c r="S28" s="473"/>
      <c r="T28" s="473"/>
      <c r="U28" s="473"/>
      <c r="V28" s="515"/>
      <c r="W28" s="574"/>
      <c r="X28" s="562"/>
      <c r="Y28" s="563"/>
      <c r="Z28" s="471" t="s">
        <v>184</v>
      </c>
      <c r="AA28" s="451"/>
      <c r="AB28" s="451"/>
      <c r="AC28" s="451"/>
      <c r="AD28" s="451"/>
      <c r="AE28" s="451"/>
      <c r="AF28" s="451"/>
      <c r="AG28" s="452"/>
      <c r="AH28" s="472" t="s">
        <v>128</v>
      </c>
      <c r="AI28" s="473"/>
      <c r="AJ28" s="473"/>
      <c r="AK28" s="473"/>
      <c r="AL28" s="515"/>
      <c r="AM28" s="472" t="s">
        <v>175</v>
      </c>
      <c r="AN28" s="473"/>
      <c r="AO28" s="473"/>
      <c r="AP28" s="473"/>
      <c r="AQ28" s="473"/>
      <c r="AR28" s="515"/>
      <c r="AS28" s="472" t="s">
        <v>138</v>
      </c>
      <c r="AT28" s="473"/>
      <c r="AU28" s="473"/>
      <c r="AV28" s="473"/>
      <c r="AW28" s="473"/>
      <c r="AX28" s="474"/>
      <c r="AY28" s="600" t="s">
        <v>185</v>
      </c>
      <c r="AZ28" s="601"/>
      <c r="BA28" s="601"/>
      <c r="BB28" s="602"/>
      <c r="BC28" s="381" t="s">
        <v>48</v>
      </c>
      <c r="BD28" s="382"/>
      <c r="BE28" s="382"/>
      <c r="BF28" s="382"/>
      <c r="BG28" s="382"/>
      <c r="BH28" s="382"/>
      <c r="BI28" s="382"/>
      <c r="BJ28" s="382"/>
      <c r="BK28" s="382"/>
      <c r="BL28" s="382"/>
      <c r="BM28" s="383"/>
      <c r="BN28" s="384">
        <v>1093667</v>
      </c>
      <c r="BO28" s="385"/>
      <c r="BP28" s="385"/>
      <c r="BQ28" s="385"/>
      <c r="BR28" s="385"/>
      <c r="BS28" s="385"/>
      <c r="BT28" s="385"/>
      <c r="BU28" s="386"/>
      <c r="BV28" s="384">
        <v>920338</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186</v>
      </c>
      <c r="F29" s="451"/>
      <c r="G29" s="451"/>
      <c r="H29" s="451"/>
      <c r="I29" s="451"/>
      <c r="J29" s="451"/>
      <c r="K29" s="452"/>
      <c r="L29" s="472">
        <v>8</v>
      </c>
      <c r="M29" s="473"/>
      <c r="N29" s="473"/>
      <c r="O29" s="473"/>
      <c r="P29" s="515"/>
      <c r="Q29" s="472">
        <v>1290</v>
      </c>
      <c r="R29" s="473"/>
      <c r="S29" s="473"/>
      <c r="T29" s="473"/>
      <c r="U29" s="473"/>
      <c r="V29" s="515"/>
      <c r="W29" s="575"/>
      <c r="X29" s="576"/>
      <c r="Y29" s="577"/>
      <c r="Z29" s="471" t="s">
        <v>187</v>
      </c>
      <c r="AA29" s="451"/>
      <c r="AB29" s="451"/>
      <c r="AC29" s="451"/>
      <c r="AD29" s="451"/>
      <c r="AE29" s="451"/>
      <c r="AF29" s="451"/>
      <c r="AG29" s="452"/>
      <c r="AH29" s="472">
        <v>53</v>
      </c>
      <c r="AI29" s="473"/>
      <c r="AJ29" s="473"/>
      <c r="AK29" s="473"/>
      <c r="AL29" s="515"/>
      <c r="AM29" s="472">
        <v>158258</v>
      </c>
      <c r="AN29" s="473"/>
      <c r="AO29" s="473"/>
      <c r="AP29" s="473"/>
      <c r="AQ29" s="473"/>
      <c r="AR29" s="515"/>
      <c r="AS29" s="472">
        <v>2986</v>
      </c>
      <c r="AT29" s="473"/>
      <c r="AU29" s="473"/>
      <c r="AV29" s="473"/>
      <c r="AW29" s="473"/>
      <c r="AX29" s="474"/>
      <c r="AY29" s="603"/>
      <c r="AZ29" s="604"/>
      <c r="BA29" s="604"/>
      <c r="BB29" s="605"/>
      <c r="BC29" s="455" t="s">
        <v>188</v>
      </c>
      <c r="BD29" s="456"/>
      <c r="BE29" s="456"/>
      <c r="BF29" s="456"/>
      <c r="BG29" s="456"/>
      <c r="BH29" s="456"/>
      <c r="BI29" s="456"/>
      <c r="BJ29" s="456"/>
      <c r="BK29" s="456"/>
      <c r="BL29" s="456"/>
      <c r="BM29" s="457"/>
      <c r="BN29" s="421">
        <v>602954</v>
      </c>
      <c r="BO29" s="422"/>
      <c r="BP29" s="422"/>
      <c r="BQ29" s="422"/>
      <c r="BR29" s="422"/>
      <c r="BS29" s="422"/>
      <c r="BT29" s="422"/>
      <c r="BU29" s="423"/>
      <c r="BV29" s="421">
        <v>600733</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189</v>
      </c>
      <c r="X30" s="582"/>
      <c r="Y30" s="582"/>
      <c r="Z30" s="582"/>
      <c r="AA30" s="582"/>
      <c r="AB30" s="582"/>
      <c r="AC30" s="582"/>
      <c r="AD30" s="582"/>
      <c r="AE30" s="582"/>
      <c r="AF30" s="582"/>
      <c r="AG30" s="583"/>
      <c r="AH30" s="540">
        <v>93.3</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450945</v>
      </c>
      <c r="BO30" s="598"/>
      <c r="BP30" s="598"/>
      <c r="BQ30" s="598"/>
      <c r="BR30" s="598"/>
      <c r="BS30" s="598"/>
      <c r="BT30" s="598"/>
      <c r="BU30" s="599"/>
      <c r="BV30" s="597">
        <v>566349</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190</v>
      </c>
      <c r="D32" s="181"/>
      <c r="E32" s="181"/>
      <c r="U32" s="180" t="s">
        <v>191</v>
      </c>
      <c r="AM32" s="180" t="s">
        <v>192</v>
      </c>
      <c r="BE32" s="180" t="s">
        <v>193</v>
      </c>
      <c r="BW32" s="180" t="s">
        <v>194</v>
      </c>
      <c r="CO32" s="180" t="s">
        <v>195</v>
      </c>
      <c r="DI32" s="204"/>
    </row>
    <row r="33" spans="1:113" ht="13.5" customHeight="1" x14ac:dyDescent="0.15">
      <c r="A33" s="181"/>
      <c r="B33" s="205"/>
      <c r="C33" s="445" t="s">
        <v>196</v>
      </c>
      <c r="D33" s="445"/>
      <c r="E33" s="410" t="s">
        <v>197</v>
      </c>
      <c r="F33" s="410"/>
      <c r="G33" s="410"/>
      <c r="H33" s="410"/>
      <c r="I33" s="410"/>
      <c r="J33" s="410"/>
      <c r="K33" s="410"/>
      <c r="L33" s="410"/>
      <c r="M33" s="410"/>
      <c r="N33" s="410"/>
      <c r="O33" s="410"/>
      <c r="P33" s="410"/>
      <c r="Q33" s="410"/>
      <c r="R33" s="410"/>
      <c r="S33" s="410"/>
      <c r="T33" s="206"/>
      <c r="U33" s="445" t="s">
        <v>196</v>
      </c>
      <c r="V33" s="445"/>
      <c r="W33" s="410" t="s">
        <v>198</v>
      </c>
      <c r="X33" s="410"/>
      <c r="Y33" s="410"/>
      <c r="Z33" s="410"/>
      <c r="AA33" s="410"/>
      <c r="AB33" s="410"/>
      <c r="AC33" s="410"/>
      <c r="AD33" s="410"/>
      <c r="AE33" s="410"/>
      <c r="AF33" s="410"/>
      <c r="AG33" s="410"/>
      <c r="AH33" s="410"/>
      <c r="AI33" s="410"/>
      <c r="AJ33" s="410"/>
      <c r="AK33" s="410"/>
      <c r="AL33" s="206"/>
      <c r="AM33" s="445" t="s">
        <v>196</v>
      </c>
      <c r="AN33" s="445"/>
      <c r="AO33" s="410" t="s">
        <v>198</v>
      </c>
      <c r="AP33" s="410"/>
      <c r="AQ33" s="410"/>
      <c r="AR33" s="410"/>
      <c r="AS33" s="410"/>
      <c r="AT33" s="410"/>
      <c r="AU33" s="410"/>
      <c r="AV33" s="410"/>
      <c r="AW33" s="410"/>
      <c r="AX33" s="410"/>
      <c r="AY33" s="410"/>
      <c r="AZ33" s="410"/>
      <c r="BA33" s="410"/>
      <c r="BB33" s="410"/>
      <c r="BC33" s="410"/>
      <c r="BD33" s="207"/>
      <c r="BE33" s="410" t="s">
        <v>199</v>
      </c>
      <c r="BF33" s="410"/>
      <c r="BG33" s="410" t="s">
        <v>200</v>
      </c>
      <c r="BH33" s="410"/>
      <c r="BI33" s="410"/>
      <c r="BJ33" s="410"/>
      <c r="BK33" s="410"/>
      <c r="BL33" s="410"/>
      <c r="BM33" s="410"/>
      <c r="BN33" s="410"/>
      <c r="BO33" s="410"/>
      <c r="BP33" s="410"/>
      <c r="BQ33" s="410"/>
      <c r="BR33" s="410"/>
      <c r="BS33" s="410"/>
      <c r="BT33" s="410"/>
      <c r="BU33" s="410"/>
      <c r="BV33" s="207"/>
      <c r="BW33" s="445" t="s">
        <v>199</v>
      </c>
      <c r="BX33" s="445"/>
      <c r="BY33" s="410" t="s">
        <v>201</v>
      </c>
      <c r="BZ33" s="410"/>
      <c r="CA33" s="410"/>
      <c r="CB33" s="410"/>
      <c r="CC33" s="410"/>
      <c r="CD33" s="410"/>
      <c r="CE33" s="410"/>
      <c r="CF33" s="410"/>
      <c r="CG33" s="410"/>
      <c r="CH33" s="410"/>
      <c r="CI33" s="410"/>
      <c r="CJ33" s="410"/>
      <c r="CK33" s="410"/>
      <c r="CL33" s="410"/>
      <c r="CM33" s="410"/>
      <c r="CN33" s="206"/>
      <c r="CO33" s="445" t="s">
        <v>196</v>
      </c>
      <c r="CP33" s="445"/>
      <c r="CQ33" s="410" t="s">
        <v>202</v>
      </c>
      <c r="CR33" s="410"/>
      <c r="CS33" s="410"/>
      <c r="CT33" s="410"/>
      <c r="CU33" s="410"/>
      <c r="CV33" s="410"/>
      <c r="CW33" s="410"/>
      <c r="CX33" s="410"/>
      <c r="CY33" s="410"/>
      <c r="CZ33" s="410"/>
      <c r="DA33" s="410"/>
      <c r="DB33" s="410"/>
      <c r="DC33" s="410"/>
      <c r="DD33" s="410"/>
      <c r="DE33" s="410"/>
      <c r="DF33" s="206"/>
      <c r="DG33" s="609" t="s">
        <v>203</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国民健康保険（事業勘定）特別会計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8</v>
      </c>
      <c r="BF34" s="610"/>
      <c r="BG34" s="611" t="str">
        <f>IF('各会計、関係団体の財政状況及び健全化判断比率'!B33="","",'各会計、関係団体の財政状況及び健全化判断比率'!B33)</f>
        <v>簡易水道特別会計</v>
      </c>
      <c r="BH34" s="611"/>
      <c r="BI34" s="611"/>
      <c r="BJ34" s="611"/>
      <c r="BK34" s="611"/>
      <c r="BL34" s="611"/>
      <c r="BM34" s="611"/>
      <c r="BN34" s="611"/>
      <c r="BO34" s="611"/>
      <c r="BP34" s="611"/>
      <c r="BQ34" s="611"/>
      <c r="BR34" s="611"/>
      <c r="BS34" s="611"/>
      <c r="BT34" s="611"/>
      <c r="BU34" s="611"/>
      <c r="BV34" s="181"/>
      <c r="BW34" s="610">
        <f>IF(BY34="","",MAX(C34:D43,U34:V43,AM34:AN43,BE34:BF43)+1)</f>
        <v>12</v>
      </c>
      <c r="BX34" s="610"/>
      <c r="BY34" s="611" t="str">
        <f>IF('各会計、関係団体の財政状況及び健全化判断比率'!B68="","",'各会計、関係団体の財政状況及び健全化判断比率'!B68)</f>
        <v>長野県後期高齢者医療広域連合（一般会計）</v>
      </c>
      <c r="BZ34" s="611"/>
      <c r="CA34" s="611"/>
      <c r="CB34" s="611"/>
      <c r="CC34" s="611"/>
      <c r="CD34" s="611"/>
      <c r="CE34" s="611"/>
      <c r="CF34" s="611"/>
      <c r="CG34" s="611"/>
      <c r="CH34" s="611"/>
      <c r="CI34" s="611"/>
      <c r="CJ34" s="611"/>
      <c r="CK34" s="611"/>
      <c r="CL34" s="611"/>
      <c r="CM34" s="611"/>
      <c r="CN34" s="181"/>
      <c r="CO34" s="610">
        <f>IF(CQ34="","",MAX(C34:D43,U34:V43,AM34:AN43,BE34:BF43,BW34:BX43)+1)</f>
        <v>22</v>
      </c>
      <c r="CP34" s="610"/>
      <c r="CQ34" s="611" t="str">
        <f>IF('各会計、関係団体の財政状況及び健全化判断比率'!BS7="","",'各会計、関係団体の財政状況及び健全化判断比率'!BS7)</f>
        <v>苗場山観光株式会社</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ケーブルテレビ特別会計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国民健康保険（施設勘定）特別会計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9</v>
      </c>
      <c r="BF35" s="610"/>
      <c r="BG35" s="611" t="str">
        <f>IF('各会計、関係団体の財政状況及び健全化判断比率'!B34="","",'各会計、関係団体の財政状況及び健全化判断比率'!B34)</f>
        <v>生活排水処理特別会計</v>
      </c>
      <c r="BH35" s="611"/>
      <c r="BI35" s="611"/>
      <c r="BJ35" s="611"/>
      <c r="BK35" s="611"/>
      <c r="BL35" s="611"/>
      <c r="BM35" s="611"/>
      <c r="BN35" s="611"/>
      <c r="BO35" s="611"/>
      <c r="BP35" s="611"/>
      <c r="BQ35" s="611"/>
      <c r="BR35" s="611"/>
      <c r="BS35" s="611"/>
      <c r="BT35" s="611"/>
      <c r="BU35" s="611"/>
      <c r="BV35" s="181"/>
      <c r="BW35" s="610">
        <f t="shared" ref="BW35:BW43" si="2">IF(BY35="","",BW34+1)</f>
        <v>13</v>
      </c>
      <c r="BX35" s="610"/>
      <c r="BY35" s="611" t="str">
        <f>IF('各会計、関係団体の財政状況及び健全化判断比率'!B69="","",'各会計、関係団体の財政状況及び健全化判断比率'!B69)</f>
        <v>長野県後期高齢者医療広域連合（特別会計）</v>
      </c>
      <c r="BZ35" s="611"/>
      <c r="CA35" s="611"/>
      <c r="CB35" s="611"/>
      <c r="CC35" s="611"/>
      <c r="CD35" s="611"/>
      <c r="CE35" s="611"/>
      <c r="CF35" s="611"/>
      <c r="CG35" s="611"/>
      <c r="CH35" s="611"/>
      <c r="CI35" s="611"/>
      <c r="CJ35" s="611"/>
      <c r="CK35" s="611"/>
      <c r="CL35" s="611"/>
      <c r="CM35" s="611"/>
      <c r="CN35" s="181"/>
      <c r="CO35" s="610">
        <f t="shared" ref="CO35:CO43" si="3">IF(CQ35="","",CO34+1)</f>
        <v>23</v>
      </c>
      <c r="CP35" s="610"/>
      <c r="CQ35" s="611" t="str">
        <f>IF('各会計、関係団体の財政状況及び健全化判断比率'!BS8="","",'各会計、関係団体の財政状況及び健全化判断比率'!BS8)</f>
        <v>有限会社栄村物産センター</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秋山診療所特別会計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10</v>
      </c>
      <c r="BF36" s="610"/>
      <c r="BG36" s="611" t="str">
        <f>IF('各会計、関係団体の財政状況及び健全化判断比率'!B35="","",'各会計、関係団体の財政状況及び健全化判断比率'!B35)</f>
        <v>農業集落排水特別会計</v>
      </c>
      <c r="BH36" s="611"/>
      <c r="BI36" s="611"/>
      <c r="BJ36" s="611"/>
      <c r="BK36" s="611"/>
      <c r="BL36" s="611"/>
      <c r="BM36" s="611"/>
      <c r="BN36" s="611"/>
      <c r="BO36" s="611"/>
      <c r="BP36" s="611"/>
      <c r="BQ36" s="611"/>
      <c r="BR36" s="611"/>
      <c r="BS36" s="611"/>
      <c r="BT36" s="611"/>
      <c r="BU36" s="611"/>
      <c r="BV36" s="181"/>
      <c r="BW36" s="610">
        <f t="shared" si="2"/>
        <v>14</v>
      </c>
      <c r="BX36" s="610"/>
      <c r="BY36" s="611" t="str">
        <f>IF('各会計、関係団体の財政状況及び健全化判断比率'!B70="","",'各会計、関係団体の財政状況及び健全化判断比率'!B70)</f>
        <v>長野県市町村総合事務組合（一般会計）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6</v>
      </c>
      <c r="V37" s="610"/>
      <c r="W37" s="611" t="str">
        <f>IF('各会計、関係団体の財政状況及び健全化判断比率'!B31="","",'各会計、関係団体の財政状況及び健全化判断比率'!B31)</f>
        <v>後期高齢者医療特別会計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f t="shared" si="1"/>
        <v>11</v>
      </c>
      <c r="BF37" s="610"/>
      <c r="BG37" s="611" t="str">
        <f>IF('各会計、関係団体の財政状況及び健全化判断比率'!B36="","",'各会計、関係団体の財政状況及び健全化判断比率'!B36)</f>
        <v>スキー場特別会計</v>
      </c>
      <c r="BH37" s="611"/>
      <c r="BI37" s="611"/>
      <c r="BJ37" s="611"/>
      <c r="BK37" s="611"/>
      <c r="BL37" s="611"/>
      <c r="BM37" s="611"/>
      <c r="BN37" s="611"/>
      <c r="BO37" s="611"/>
      <c r="BP37" s="611"/>
      <c r="BQ37" s="611"/>
      <c r="BR37" s="611"/>
      <c r="BS37" s="611"/>
      <c r="BT37" s="611"/>
      <c r="BU37" s="611"/>
      <c r="BV37" s="181"/>
      <c r="BW37" s="610">
        <f t="shared" si="2"/>
        <v>15</v>
      </c>
      <c r="BX37" s="610"/>
      <c r="BY37" s="611" t="str">
        <f>IF('各会計、関係団体の財政状況及び健全化判断比率'!B71="","",'各会計、関係団体の財政状況及び健全化判断比率'!B71)</f>
        <v>長野県市町村総合事務組合（非常勤職員公務災害補償特別会計）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f t="shared" si="4"/>
        <v>7</v>
      </c>
      <c r="V38" s="610"/>
      <c r="W38" s="611" t="str">
        <f>IF('各会計、関係団体の財政状況及び健全化判断比率'!B32="","",'各会計、関係団体の財政状況及び健全化判断比率'!B32)</f>
        <v>介護保険特別会計</v>
      </c>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16</v>
      </c>
      <c r="BX38" s="610"/>
      <c r="BY38" s="611" t="str">
        <f>IF('各会計、関係団体の財政状況及び健全化判断比率'!B72="","",'各会計、関係団体の財政状況及び健全化判断比率'!B72)</f>
        <v>北信広域連合（一般会計）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17</v>
      </c>
      <c r="BX39" s="610"/>
      <c r="BY39" s="611" t="str">
        <f>IF('各会計、関係団体の財政状況及び健全化判断比率'!B73="","",'各会計、関係団体の財政状況及び健全化判断比率'!B73)</f>
        <v>北信広域連合（養護老人ホーム事業特別会計）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18</v>
      </c>
      <c r="BX40" s="610"/>
      <c r="BY40" s="611" t="str">
        <f>IF('各会計、関係団体の財政状況及び健全化判断比率'!B74="","",'各会計、関係団体の財政状況及び健全化判断比率'!B74)</f>
        <v>北信広域連合（特別養護老人ホーム事業特別会計）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19</v>
      </c>
      <c r="BX41" s="610"/>
      <c r="BY41" s="611" t="str">
        <f>IF('各会計、関係団体の財政状況及び健全化判断比率'!B75="","",'各会計、関係団体の財政状況及び健全化判断比率'!B75)</f>
        <v>岳北広域行政組合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20</v>
      </c>
      <c r="BX42" s="610"/>
      <c r="BY42" s="611" t="str">
        <f>IF('各会計、関係団体の財政状況及び健全化判断比率'!B76="","",'各会計、関係団体の財政状況及び健全化判断比率'!B76)</f>
        <v>長野県市町村自治振興組合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21</v>
      </c>
      <c r="BX43" s="610"/>
      <c r="BY43" s="611" t="str">
        <f>IF('各会計、関係団体の財政状況及び健全化判断比率'!B77="","",'各会計、関係団体の財政状況及び健全化判断比率'!B77)</f>
        <v>津南地域衛生施設組合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180" t="s">
        <v>205</v>
      </c>
    </row>
    <row r="47" spans="1:113" x14ac:dyDescent="0.15">
      <c r="E47" s="180" t="s">
        <v>206</v>
      </c>
    </row>
    <row r="48" spans="1:113" x14ac:dyDescent="0.15">
      <c r="E48" s="180" t="s">
        <v>207</v>
      </c>
    </row>
    <row r="49" spans="5:5" x14ac:dyDescent="0.15">
      <c r="E49" s="212" t="s">
        <v>208</v>
      </c>
    </row>
    <row r="50" spans="5:5" x14ac:dyDescent="0.15">
      <c r="E50" s="180" t="s">
        <v>209</v>
      </c>
    </row>
    <row r="51" spans="5:5" x14ac:dyDescent="0.15">
      <c r="E51" s="180" t="s">
        <v>210</v>
      </c>
    </row>
    <row r="52" spans="5:5" x14ac:dyDescent="0.15">
      <c r="E52" s="180" t="s">
        <v>211</v>
      </c>
    </row>
    <row r="53" spans="5:5" x14ac:dyDescent="0.15"/>
    <row r="54" spans="5:5" x14ac:dyDescent="0.15"/>
    <row r="55" spans="5:5" x14ac:dyDescent="0.15"/>
    <row r="56" spans="5:5" x14ac:dyDescent="0.15"/>
  </sheetData>
  <sheetProtection algorithmName="SHA-512" hashValue="aNkT9aIuNLzktRSmKYmi8cQ+K0nZkOQoLdSL3goFnEtC3gOXRQBnm+fPMMtSusla/WkYTkW/74kSj5+HebOEew==" saltValue="OQbZKSAP4eZoyT9LRpOJ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3" t="s">
        <v>582</v>
      </c>
      <c r="D34" s="1153"/>
      <c r="E34" s="1154"/>
      <c r="F34" s="32">
        <v>21.66</v>
      </c>
      <c r="G34" s="33">
        <v>8.9</v>
      </c>
      <c r="H34" s="33">
        <v>12.19</v>
      </c>
      <c r="I34" s="33">
        <v>16.010000000000002</v>
      </c>
      <c r="J34" s="34">
        <v>8.76</v>
      </c>
      <c r="K34" s="22"/>
      <c r="L34" s="22"/>
      <c r="M34" s="22"/>
      <c r="N34" s="22"/>
      <c r="O34" s="22"/>
      <c r="P34" s="22"/>
    </row>
    <row r="35" spans="1:16" ht="39" customHeight="1" x14ac:dyDescent="0.15">
      <c r="A35" s="22"/>
      <c r="B35" s="35"/>
      <c r="C35" s="1149" t="s">
        <v>583</v>
      </c>
      <c r="D35" s="1149"/>
      <c r="E35" s="1150"/>
      <c r="F35" s="36">
        <v>0.24</v>
      </c>
      <c r="G35" s="37">
        <v>0.31</v>
      </c>
      <c r="H35" s="37">
        <v>0.54</v>
      </c>
      <c r="I35" s="37">
        <v>0.2</v>
      </c>
      <c r="J35" s="38">
        <v>0.31</v>
      </c>
      <c r="K35" s="22"/>
      <c r="L35" s="22"/>
      <c r="M35" s="22"/>
      <c r="N35" s="22"/>
      <c r="O35" s="22"/>
      <c r="P35" s="22"/>
    </row>
    <row r="36" spans="1:16" ht="39" customHeight="1" x14ac:dyDescent="0.15">
      <c r="A36" s="22"/>
      <c r="B36" s="35"/>
      <c r="C36" s="1149" t="s">
        <v>584</v>
      </c>
      <c r="D36" s="1149"/>
      <c r="E36" s="1150"/>
      <c r="F36" s="36">
        <v>1.54</v>
      </c>
      <c r="G36" s="37">
        <v>0.17</v>
      </c>
      <c r="H36" s="37">
        <v>0.61</v>
      </c>
      <c r="I36" s="37">
        <v>0.46</v>
      </c>
      <c r="J36" s="38">
        <v>0.28000000000000003</v>
      </c>
      <c r="K36" s="22"/>
      <c r="L36" s="22"/>
      <c r="M36" s="22"/>
      <c r="N36" s="22"/>
      <c r="O36" s="22"/>
      <c r="P36" s="22"/>
    </row>
    <row r="37" spans="1:16" ht="39" customHeight="1" x14ac:dyDescent="0.15">
      <c r="A37" s="22"/>
      <c r="B37" s="35"/>
      <c r="C37" s="1149" t="s">
        <v>585</v>
      </c>
      <c r="D37" s="1149"/>
      <c r="E37" s="1150"/>
      <c r="F37" s="36">
        <v>0.9</v>
      </c>
      <c r="G37" s="37">
        <v>0.71</v>
      </c>
      <c r="H37" s="37">
        <v>0.37</v>
      </c>
      <c r="I37" s="37">
        <v>0.13</v>
      </c>
      <c r="J37" s="38">
        <v>0.21</v>
      </c>
      <c r="K37" s="22"/>
      <c r="L37" s="22"/>
      <c r="M37" s="22"/>
      <c r="N37" s="22"/>
      <c r="O37" s="22"/>
      <c r="P37" s="22"/>
    </row>
    <row r="38" spans="1:16" ht="39" customHeight="1" x14ac:dyDescent="0.15">
      <c r="A38" s="22"/>
      <c r="B38" s="35"/>
      <c r="C38" s="1149" t="s">
        <v>586</v>
      </c>
      <c r="D38" s="1149"/>
      <c r="E38" s="1150"/>
      <c r="F38" s="36">
        <v>0.02</v>
      </c>
      <c r="G38" s="37">
        <v>0.02</v>
      </c>
      <c r="H38" s="37" t="s">
        <v>587</v>
      </c>
      <c r="I38" s="37">
        <v>0</v>
      </c>
      <c r="J38" s="38">
        <v>0.1</v>
      </c>
      <c r="K38" s="22"/>
      <c r="L38" s="22"/>
      <c r="M38" s="22"/>
      <c r="N38" s="22"/>
      <c r="O38" s="22"/>
      <c r="P38" s="22"/>
    </row>
    <row r="39" spans="1:16" ht="39" customHeight="1" x14ac:dyDescent="0.15">
      <c r="A39" s="22"/>
      <c r="B39" s="35"/>
      <c r="C39" s="1149" t="s">
        <v>588</v>
      </c>
      <c r="D39" s="1149"/>
      <c r="E39" s="1150"/>
      <c r="F39" s="36">
        <v>0.06</v>
      </c>
      <c r="G39" s="37">
        <v>0.01</v>
      </c>
      <c r="H39" s="37">
        <v>0.01</v>
      </c>
      <c r="I39" s="37">
        <v>0.06</v>
      </c>
      <c r="J39" s="38">
        <v>0.03</v>
      </c>
      <c r="K39" s="22"/>
      <c r="L39" s="22"/>
      <c r="M39" s="22"/>
      <c r="N39" s="22"/>
      <c r="O39" s="22"/>
      <c r="P39" s="22"/>
    </row>
    <row r="40" spans="1:16" ht="39" customHeight="1" x14ac:dyDescent="0.15">
      <c r="A40" s="22"/>
      <c r="B40" s="35"/>
      <c r="C40" s="1149" t="s">
        <v>589</v>
      </c>
      <c r="D40" s="1149"/>
      <c r="E40" s="1150"/>
      <c r="F40" s="36">
        <v>0.14000000000000001</v>
      </c>
      <c r="G40" s="37">
        <v>0.13</v>
      </c>
      <c r="H40" s="37">
        <v>0.12</v>
      </c>
      <c r="I40" s="37">
        <v>0.1</v>
      </c>
      <c r="J40" s="38">
        <v>0.02</v>
      </c>
      <c r="K40" s="22"/>
      <c r="L40" s="22"/>
      <c r="M40" s="22"/>
      <c r="N40" s="22"/>
      <c r="O40" s="22"/>
      <c r="P40" s="22"/>
    </row>
    <row r="41" spans="1:16" ht="39" customHeight="1" x14ac:dyDescent="0.15">
      <c r="A41" s="22"/>
      <c r="B41" s="35"/>
      <c r="C41" s="1149" t="s">
        <v>590</v>
      </c>
      <c r="D41" s="1149"/>
      <c r="E41" s="1150"/>
      <c r="F41" s="36">
        <v>0</v>
      </c>
      <c r="G41" s="37">
        <v>0.18</v>
      </c>
      <c r="H41" s="37">
        <v>0</v>
      </c>
      <c r="I41" s="37">
        <v>0.02</v>
      </c>
      <c r="J41" s="38">
        <v>0.02</v>
      </c>
      <c r="K41" s="22"/>
      <c r="L41" s="22"/>
      <c r="M41" s="22"/>
      <c r="N41" s="22"/>
      <c r="O41" s="22"/>
      <c r="P41" s="22"/>
    </row>
    <row r="42" spans="1:16" ht="39" customHeight="1" x14ac:dyDescent="0.15">
      <c r="A42" s="22"/>
      <c r="B42" s="39"/>
      <c r="C42" s="1149" t="s">
        <v>591</v>
      </c>
      <c r="D42" s="1149"/>
      <c r="E42" s="1150"/>
      <c r="F42" s="36" t="s">
        <v>530</v>
      </c>
      <c r="G42" s="37" t="s">
        <v>530</v>
      </c>
      <c r="H42" s="37" t="s">
        <v>530</v>
      </c>
      <c r="I42" s="37" t="s">
        <v>530</v>
      </c>
      <c r="J42" s="38" t="s">
        <v>530</v>
      </c>
      <c r="K42" s="22"/>
      <c r="L42" s="22"/>
      <c r="M42" s="22"/>
      <c r="N42" s="22"/>
      <c r="O42" s="22"/>
      <c r="P42" s="22"/>
    </row>
    <row r="43" spans="1:16" ht="39" customHeight="1" thickBot="1" x14ac:dyDescent="0.2">
      <c r="A43" s="22"/>
      <c r="B43" s="40"/>
      <c r="C43" s="1151" t="s">
        <v>592</v>
      </c>
      <c r="D43" s="1151"/>
      <c r="E43" s="1152"/>
      <c r="F43" s="41">
        <v>0.27</v>
      </c>
      <c r="G43" s="42">
        <v>0.16</v>
      </c>
      <c r="H43" s="42">
        <v>0.11</v>
      </c>
      <c r="I43" s="42">
        <v>0.12</v>
      </c>
      <c r="J43" s="43">
        <v>0.03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hji7jLFeSAm0zfnzyxFZsoeJSATc+4WuuvRXQ5MQSCCHrNI8don+HXVuGLkpnK5zV74BKfUvLMJhOKnHagjQ==" saltValue="gNqJljA59PUb7X5hLxzH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275</v>
      </c>
      <c r="L45" s="58">
        <v>295</v>
      </c>
      <c r="M45" s="58">
        <v>300</v>
      </c>
      <c r="N45" s="58">
        <v>304</v>
      </c>
      <c r="O45" s="59">
        <v>315</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530</v>
      </c>
      <c r="L46" s="62" t="s">
        <v>530</v>
      </c>
      <c r="M46" s="62" t="s">
        <v>530</v>
      </c>
      <c r="N46" s="62" t="s">
        <v>530</v>
      </c>
      <c r="O46" s="63" t="s">
        <v>530</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530</v>
      </c>
      <c r="L47" s="62" t="s">
        <v>530</v>
      </c>
      <c r="M47" s="62" t="s">
        <v>530</v>
      </c>
      <c r="N47" s="62" t="s">
        <v>530</v>
      </c>
      <c r="O47" s="63" t="s">
        <v>530</v>
      </c>
      <c r="P47" s="46"/>
      <c r="Q47" s="46"/>
      <c r="R47" s="46"/>
      <c r="S47" s="46"/>
      <c r="T47" s="46"/>
      <c r="U47" s="46"/>
    </row>
    <row r="48" spans="1:21" ht="30.75" customHeight="1" x14ac:dyDescent="0.15">
      <c r="A48" s="46"/>
      <c r="B48" s="1157"/>
      <c r="C48" s="1158"/>
      <c r="D48" s="60"/>
      <c r="E48" s="1163" t="s">
        <v>15</v>
      </c>
      <c r="F48" s="1163"/>
      <c r="G48" s="1163"/>
      <c r="H48" s="1163"/>
      <c r="I48" s="1163"/>
      <c r="J48" s="1164"/>
      <c r="K48" s="61">
        <v>62</v>
      </c>
      <c r="L48" s="62">
        <v>59</v>
      </c>
      <c r="M48" s="62">
        <v>66</v>
      </c>
      <c r="N48" s="62">
        <v>75</v>
      </c>
      <c r="O48" s="63">
        <v>64</v>
      </c>
      <c r="P48" s="46"/>
      <c r="Q48" s="46"/>
      <c r="R48" s="46"/>
      <c r="S48" s="46"/>
      <c r="T48" s="46"/>
      <c r="U48" s="46"/>
    </row>
    <row r="49" spans="1:21" ht="30.75" customHeight="1" x14ac:dyDescent="0.15">
      <c r="A49" s="46"/>
      <c r="B49" s="1157"/>
      <c r="C49" s="1158"/>
      <c r="D49" s="60"/>
      <c r="E49" s="1163" t="s">
        <v>16</v>
      </c>
      <c r="F49" s="1163"/>
      <c r="G49" s="1163"/>
      <c r="H49" s="1163"/>
      <c r="I49" s="1163"/>
      <c r="J49" s="1164"/>
      <c r="K49" s="61">
        <v>12</v>
      </c>
      <c r="L49" s="62">
        <v>16</v>
      </c>
      <c r="M49" s="62">
        <v>16</v>
      </c>
      <c r="N49" s="62">
        <v>16</v>
      </c>
      <c r="O49" s="63">
        <v>16</v>
      </c>
      <c r="P49" s="46"/>
      <c r="Q49" s="46"/>
      <c r="R49" s="46"/>
      <c r="S49" s="46"/>
      <c r="T49" s="46"/>
      <c r="U49" s="46"/>
    </row>
    <row r="50" spans="1:21" ht="30.75" customHeight="1" x14ac:dyDescent="0.15">
      <c r="A50" s="46"/>
      <c r="B50" s="1157"/>
      <c r="C50" s="1158"/>
      <c r="D50" s="60"/>
      <c r="E50" s="1163" t="s">
        <v>17</v>
      </c>
      <c r="F50" s="1163"/>
      <c r="G50" s="1163"/>
      <c r="H50" s="1163"/>
      <c r="I50" s="1163"/>
      <c r="J50" s="1164"/>
      <c r="K50" s="61" t="s">
        <v>530</v>
      </c>
      <c r="L50" s="62" t="s">
        <v>530</v>
      </c>
      <c r="M50" s="62" t="s">
        <v>530</v>
      </c>
      <c r="N50" s="62" t="s">
        <v>530</v>
      </c>
      <c r="O50" s="63" t="s">
        <v>530</v>
      </c>
      <c r="P50" s="46"/>
      <c r="Q50" s="46"/>
      <c r="R50" s="46"/>
      <c r="S50" s="46"/>
      <c r="T50" s="46"/>
      <c r="U50" s="46"/>
    </row>
    <row r="51" spans="1:21" ht="30.75" customHeight="1" x14ac:dyDescent="0.15">
      <c r="A51" s="46"/>
      <c r="B51" s="1159"/>
      <c r="C51" s="1160"/>
      <c r="D51" s="64"/>
      <c r="E51" s="1163" t="s">
        <v>18</v>
      </c>
      <c r="F51" s="1163"/>
      <c r="G51" s="1163"/>
      <c r="H51" s="1163"/>
      <c r="I51" s="1163"/>
      <c r="J51" s="1164"/>
      <c r="K51" s="61">
        <v>0</v>
      </c>
      <c r="L51" s="62" t="s">
        <v>530</v>
      </c>
      <c r="M51" s="62" t="s">
        <v>530</v>
      </c>
      <c r="N51" s="62" t="s">
        <v>530</v>
      </c>
      <c r="O51" s="63">
        <v>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247</v>
      </c>
      <c r="L52" s="62">
        <v>277</v>
      </c>
      <c r="M52" s="62">
        <v>278</v>
      </c>
      <c r="N52" s="62">
        <v>277</v>
      </c>
      <c r="O52" s="63">
        <v>283</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102</v>
      </c>
      <c r="L53" s="67">
        <v>93</v>
      </c>
      <c r="M53" s="67">
        <v>104</v>
      </c>
      <c r="N53" s="67">
        <v>118</v>
      </c>
      <c r="O53" s="68">
        <v>112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593</v>
      </c>
      <c r="P55" s="46"/>
      <c r="Q55" s="46"/>
      <c r="R55" s="46"/>
      <c r="S55" s="46"/>
      <c r="T55" s="46"/>
      <c r="U55" s="46"/>
    </row>
    <row r="56" spans="1:21" ht="31.5" customHeight="1" thickBot="1" x14ac:dyDescent="0.2">
      <c r="A56" s="46"/>
      <c r="B56" s="74"/>
      <c r="C56" s="75"/>
      <c r="D56" s="75"/>
      <c r="E56" s="76"/>
      <c r="F56" s="76"/>
      <c r="G56" s="76"/>
      <c r="H56" s="76"/>
      <c r="I56" s="76"/>
      <c r="J56" s="77" t="s">
        <v>2</v>
      </c>
      <c r="K56" s="78" t="s">
        <v>594</v>
      </c>
      <c r="L56" s="79" t="s">
        <v>595</v>
      </c>
      <c r="M56" s="79" t="s">
        <v>596</v>
      </c>
      <c r="N56" s="79" t="s">
        <v>597</v>
      </c>
      <c r="O56" s="80" t="s">
        <v>598</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gGbYliq2R/tngtgRbEgCsJw2cWp0SaVnUwGXq6B47LSvI8QT1A7OEbPDp5YGS6mujNYH+61vT4KYaL6JziW6g==" saltValue="NF+y8wgtdBJlxCYosggo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572</v>
      </c>
      <c r="J40" s="98" t="s">
        <v>573</v>
      </c>
      <c r="K40" s="98" t="s">
        <v>574</v>
      </c>
      <c r="L40" s="98" t="s">
        <v>575</v>
      </c>
      <c r="M40" s="99" t="s">
        <v>576</v>
      </c>
    </row>
    <row r="41" spans="2:13" ht="27.75" customHeight="1" x14ac:dyDescent="0.15">
      <c r="B41" s="1181" t="s">
        <v>30</v>
      </c>
      <c r="C41" s="1182"/>
      <c r="D41" s="100"/>
      <c r="E41" s="1187" t="s">
        <v>31</v>
      </c>
      <c r="F41" s="1187"/>
      <c r="G41" s="1187"/>
      <c r="H41" s="1188"/>
      <c r="I41" s="101">
        <v>2918</v>
      </c>
      <c r="J41" s="102">
        <v>2896</v>
      </c>
      <c r="K41" s="102">
        <v>2956</v>
      </c>
      <c r="L41" s="102">
        <v>2983</v>
      </c>
      <c r="M41" s="103">
        <v>2915</v>
      </c>
    </row>
    <row r="42" spans="2:13" ht="27.75" customHeight="1" x14ac:dyDescent="0.15">
      <c r="B42" s="1183"/>
      <c r="C42" s="1184"/>
      <c r="D42" s="104"/>
      <c r="E42" s="1189" t="s">
        <v>32</v>
      </c>
      <c r="F42" s="1189"/>
      <c r="G42" s="1189"/>
      <c r="H42" s="1190"/>
      <c r="I42" s="105" t="s">
        <v>530</v>
      </c>
      <c r="J42" s="106" t="s">
        <v>530</v>
      </c>
      <c r="K42" s="106" t="s">
        <v>530</v>
      </c>
      <c r="L42" s="106" t="s">
        <v>530</v>
      </c>
      <c r="M42" s="107" t="s">
        <v>530</v>
      </c>
    </row>
    <row r="43" spans="2:13" ht="27.75" customHeight="1" x14ac:dyDescent="0.15">
      <c r="B43" s="1183"/>
      <c r="C43" s="1184"/>
      <c r="D43" s="104"/>
      <c r="E43" s="1189" t="s">
        <v>33</v>
      </c>
      <c r="F43" s="1189"/>
      <c r="G43" s="1189"/>
      <c r="H43" s="1190"/>
      <c r="I43" s="105">
        <v>645</v>
      </c>
      <c r="J43" s="106">
        <v>579</v>
      </c>
      <c r="K43" s="106">
        <v>586</v>
      </c>
      <c r="L43" s="106">
        <v>553</v>
      </c>
      <c r="M43" s="107">
        <v>495</v>
      </c>
    </row>
    <row r="44" spans="2:13" ht="27.75" customHeight="1" x14ac:dyDescent="0.15">
      <c r="B44" s="1183"/>
      <c r="C44" s="1184"/>
      <c r="D44" s="104"/>
      <c r="E44" s="1189" t="s">
        <v>34</v>
      </c>
      <c r="F44" s="1189"/>
      <c r="G44" s="1189"/>
      <c r="H44" s="1190"/>
      <c r="I44" s="105">
        <v>95</v>
      </c>
      <c r="J44" s="106">
        <v>84</v>
      </c>
      <c r="K44" s="106">
        <v>74</v>
      </c>
      <c r="L44" s="106">
        <v>66</v>
      </c>
      <c r="M44" s="107">
        <v>59</v>
      </c>
    </row>
    <row r="45" spans="2:13" ht="27.75" customHeight="1" x14ac:dyDescent="0.15">
      <c r="B45" s="1183"/>
      <c r="C45" s="1184"/>
      <c r="D45" s="104"/>
      <c r="E45" s="1189" t="s">
        <v>35</v>
      </c>
      <c r="F45" s="1189"/>
      <c r="G45" s="1189"/>
      <c r="H45" s="1190"/>
      <c r="I45" s="105">
        <v>610</v>
      </c>
      <c r="J45" s="106">
        <v>642</v>
      </c>
      <c r="K45" s="106">
        <v>659</v>
      </c>
      <c r="L45" s="106">
        <v>402</v>
      </c>
      <c r="M45" s="107">
        <v>644</v>
      </c>
    </row>
    <row r="46" spans="2:13" ht="27.75" customHeight="1" x14ac:dyDescent="0.15">
      <c r="B46" s="1183"/>
      <c r="C46" s="1184"/>
      <c r="D46" s="108"/>
      <c r="E46" s="1189" t="s">
        <v>36</v>
      </c>
      <c r="F46" s="1189"/>
      <c r="G46" s="1189"/>
      <c r="H46" s="1190"/>
      <c r="I46" s="105" t="s">
        <v>530</v>
      </c>
      <c r="J46" s="106" t="s">
        <v>530</v>
      </c>
      <c r="K46" s="106" t="s">
        <v>530</v>
      </c>
      <c r="L46" s="106" t="s">
        <v>530</v>
      </c>
      <c r="M46" s="107" t="s">
        <v>530</v>
      </c>
    </row>
    <row r="47" spans="2:13" ht="27.75" customHeight="1" x14ac:dyDescent="0.15">
      <c r="B47" s="1183"/>
      <c r="C47" s="1184"/>
      <c r="D47" s="109"/>
      <c r="E47" s="1191" t="s">
        <v>37</v>
      </c>
      <c r="F47" s="1192"/>
      <c r="G47" s="1192"/>
      <c r="H47" s="1193"/>
      <c r="I47" s="105" t="s">
        <v>530</v>
      </c>
      <c r="J47" s="106" t="s">
        <v>530</v>
      </c>
      <c r="K47" s="106" t="s">
        <v>530</v>
      </c>
      <c r="L47" s="106" t="s">
        <v>530</v>
      </c>
      <c r="M47" s="107" t="s">
        <v>530</v>
      </c>
    </row>
    <row r="48" spans="2:13" ht="27.75" customHeight="1" x14ac:dyDescent="0.15">
      <c r="B48" s="1183"/>
      <c r="C48" s="1184"/>
      <c r="D48" s="104"/>
      <c r="E48" s="1189" t="s">
        <v>38</v>
      </c>
      <c r="F48" s="1189"/>
      <c r="G48" s="1189"/>
      <c r="H48" s="1190"/>
      <c r="I48" s="105" t="s">
        <v>530</v>
      </c>
      <c r="J48" s="106" t="s">
        <v>530</v>
      </c>
      <c r="K48" s="106" t="s">
        <v>530</v>
      </c>
      <c r="L48" s="106" t="s">
        <v>530</v>
      </c>
      <c r="M48" s="107" t="s">
        <v>530</v>
      </c>
    </row>
    <row r="49" spans="2:13" ht="27.75" customHeight="1" x14ac:dyDescent="0.15">
      <c r="B49" s="1185"/>
      <c r="C49" s="1186"/>
      <c r="D49" s="104"/>
      <c r="E49" s="1189" t="s">
        <v>39</v>
      </c>
      <c r="F49" s="1189"/>
      <c r="G49" s="1189"/>
      <c r="H49" s="1190"/>
      <c r="I49" s="105" t="s">
        <v>530</v>
      </c>
      <c r="J49" s="106" t="s">
        <v>530</v>
      </c>
      <c r="K49" s="106" t="s">
        <v>530</v>
      </c>
      <c r="L49" s="106" t="s">
        <v>530</v>
      </c>
      <c r="M49" s="107" t="s">
        <v>530</v>
      </c>
    </row>
    <row r="50" spans="2:13" ht="27.75" customHeight="1" x14ac:dyDescent="0.15">
      <c r="B50" s="1194" t="s">
        <v>40</v>
      </c>
      <c r="C50" s="1195"/>
      <c r="D50" s="110"/>
      <c r="E50" s="1189" t="s">
        <v>41</v>
      </c>
      <c r="F50" s="1189"/>
      <c r="G50" s="1189"/>
      <c r="H50" s="1190"/>
      <c r="I50" s="105">
        <v>1875</v>
      </c>
      <c r="J50" s="106">
        <v>2586</v>
      </c>
      <c r="K50" s="106">
        <v>2305</v>
      </c>
      <c r="L50" s="106">
        <v>2156</v>
      </c>
      <c r="M50" s="107">
        <v>2228</v>
      </c>
    </row>
    <row r="51" spans="2:13" ht="27.75" customHeight="1" x14ac:dyDescent="0.15">
      <c r="B51" s="1183"/>
      <c r="C51" s="1184"/>
      <c r="D51" s="104"/>
      <c r="E51" s="1189" t="s">
        <v>42</v>
      </c>
      <c r="F51" s="1189"/>
      <c r="G51" s="1189"/>
      <c r="H51" s="1190"/>
      <c r="I51" s="105" t="s">
        <v>530</v>
      </c>
      <c r="J51" s="106" t="s">
        <v>530</v>
      </c>
      <c r="K51" s="106" t="s">
        <v>530</v>
      </c>
      <c r="L51" s="106" t="s">
        <v>530</v>
      </c>
      <c r="M51" s="107" t="s">
        <v>530</v>
      </c>
    </row>
    <row r="52" spans="2:13" ht="27.75" customHeight="1" x14ac:dyDescent="0.15">
      <c r="B52" s="1185"/>
      <c r="C52" s="1186"/>
      <c r="D52" s="104"/>
      <c r="E52" s="1189" t="s">
        <v>43</v>
      </c>
      <c r="F52" s="1189"/>
      <c r="G52" s="1189"/>
      <c r="H52" s="1190"/>
      <c r="I52" s="105">
        <v>2935</v>
      </c>
      <c r="J52" s="106">
        <v>2742</v>
      </c>
      <c r="K52" s="106">
        <v>2793</v>
      </c>
      <c r="L52" s="106">
        <v>2761</v>
      </c>
      <c r="M52" s="107">
        <v>2702</v>
      </c>
    </row>
    <row r="53" spans="2:13" ht="27.75" customHeight="1" thickBot="1" x14ac:dyDescent="0.2">
      <c r="B53" s="1196" t="s">
        <v>44</v>
      </c>
      <c r="C53" s="1197"/>
      <c r="D53" s="111"/>
      <c r="E53" s="1198" t="s">
        <v>45</v>
      </c>
      <c r="F53" s="1198"/>
      <c r="G53" s="1198"/>
      <c r="H53" s="1199"/>
      <c r="I53" s="112">
        <v>-542</v>
      </c>
      <c r="J53" s="113">
        <v>-1126</v>
      </c>
      <c r="K53" s="113">
        <v>-823</v>
      </c>
      <c r="L53" s="113">
        <v>-913</v>
      </c>
      <c r="M53" s="114">
        <v>-817</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wvYbObDNVgdsqnSwOZ1ptlbQOSJsJXl4jeAA/dwCx6kAytLrStuLReqnFSHJgWfgFdZd4iaSECTHFV/72zCFw==" saltValue="Nmbrg50A5E593x+YsMfB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574</v>
      </c>
      <c r="G54" s="123" t="s">
        <v>575</v>
      </c>
      <c r="H54" s="124" t="s">
        <v>576</v>
      </c>
    </row>
    <row r="55" spans="2:8" ht="52.5" customHeight="1" x14ac:dyDescent="0.15">
      <c r="B55" s="125"/>
      <c r="C55" s="1208" t="s">
        <v>48</v>
      </c>
      <c r="D55" s="1208"/>
      <c r="E55" s="1209"/>
      <c r="F55" s="126">
        <v>938</v>
      </c>
      <c r="G55" s="126">
        <v>920</v>
      </c>
      <c r="H55" s="127">
        <v>1094</v>
      </c>
    </row>
    <row r="56" spans="2:8" ht="52.5" customHeight="1" x14ac:dyDescent="0.15">
      <c r="B56" s="128"/>
      <c r="C56" s="1210" t="s">
        <v>49</v>
      </c>
      <c r="D56" s="1210"/>
      <c r="E56" s="1211"/>
      <c r="F56" s="129">
        <v>600</v>
      </c>
      <c r="G56" s="129">
        <v>601</v>
      </c>
      <c r="H56" s="130">
        <v>603</v>
      </c>
    </row>
    <row r="57" spans="2:8" ht="53.25" customHeight="1" x14ac:dyDescent="0.15">
      <c r="B57" s="128"/>
      <c r="C57" s="1212" t="s">
        <v>50</v>
      </c>
      <c r="D57" s="1212"/>
      <c r="E57" s="1213"/>
      <c r="F57" s="131">
        <v>694</v>
      </c>
      <c r="G57" s="131">
        <v>566</v>
      </c>
      <c r="H57" s="132">
        <v>451</v>
      </c>
    </row>
    <row r="58" spans="2:8" ht="45.75" customHeight="1" x14ac:dyDescent="0.15">
      <c r="B58" s="133"/>
      <c r="C58" s="1200" t="s">
        <v>618</v>
      </c>
      <c r="D58" s="1201"/>
      <c r="E58" s="1202"/>
      <c r="F58" s="134">
        <v>172</v>
      </c>
      <c r="G58" s="134">
        <v>172</v>
      </c>
      <c r="H58" s="135">
        <v>172</v>
      </c>
    </row>
    <row r="59" spans="2:8" ht="45.75" customHeight="1" x14ac:dyDescent="0.15">
      <c r="B59" s="133"/>
      <c r="C59" s="1200" t="s">
        <v>619</v>
      </c>
      <c r="D59" s="1201"/>
      <c r="E59" s="1202"/>
      <c r="F59" s="134">
        <v>120</v>
      </c>
      <c r="G59" s="134">
        <v>110</v>
      </c>
      <c r="H59" s="135">
        <v>108</v>
      </c>
    </row>
    <row r="60" spans="2:8" ht="45.75" customHeight="1" x14ac:dyDescent="0.15">
      <c r="B60" s="133"/>
      <c r="C60" s="1200" t="s">
        <v>617</v>
      </c>
      <c r="D60" s="1201"/>
      <c r="E60" s="1202"/>
      <c r="F60" s="134">
        <v>264</v>
      </c>
      <c r="G60" s="134">
        <v>152</v>
      </c>
      <c r="H60" s="135">
        <v>70</v>
      </c>
    </row>
    <row r="61" spans="2:8" ht="45.75" customHeight="1" x14ac:dyDescent="0.15">
      <c r="B61" s="133"/>
      <c r="C61" s="1200" t="s">
        <v>620</v>
      </c>
      <c r="D61" s="1201"/>
      <c r="E61" s="1202"/>
      <c r="F61" s="134">
        <v>40</v>
      </c>
      <c r="G61" s="134">
        <v>40</v>
      </c>
      <c r="H61" s="135">
        <v>36</v>
      </c>
    </row>
    <row r="62" spans="2:8" ht="45.75" customHeight="1" thickBot="1" x14ac:dyDescent="0.2">
      <c r="B62" s="136"/>
      <c r="C62" s="1203" t="s">
        <v>621</v>
      </c>
      <c r="D62" s="1204"/>
      <c r="E62" s="1205"/>
      <c r="F62" s="137">
        <v>0</v>
      </c>
      <c r="G62" s="137">
        <v>30</v>
      </c>
      <c r="H62" s="138">
        <v>30</v>
      </c>
    </row>
    <row r="63" spans="2:8" ht="52.5" customHeight="1" thickBot="1" x14ac:dyDescent="0.2">
      <c r="B63" s="139"/>
      <c r="C63" s="1206" t="s">
        <v>51</v>
      </c>
      <c r="D63" s="1206"/>
      <c r="E63" s="1207"/>
      <c r="F63" s="140">
        <v>2232</v>
      </c>
      <c r="G63" s="140">
        <v>2087</v>
      </c>
      <c r="H63" s="141">
        <v>2148</v>
      </c>
    </row>
    <row r="64" spans="2:8" ht="15" customHeight="1" x14ac:dyDescent="0.15"/>
  </sheetData>
  <sheetProtection algorithmName="SHA-512" hashValue="rQ/nDjGeAYoo4CrcTjJCGaXrsSLGvpYiGrjLh7xuJSTVv/FrVY5vA5YHhsh0iwGS7r6ysco3o5M7FGxurGVjZg==" saltValue="U5o5+z7Jl9GppOds1Yf1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8FC06-FF8B-4991-8015-E1491BC175D1}">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622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622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623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624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1" t="s">
        <v>632</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3"/>
    </row>
    <row r="44" spans="2:109" x14ac:dyDescent="0.15">
      <c r="B44" s="267"/>
      <c r="AN44" s="1224"/>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6"/>
    </row>
    <row r="45" spans="2:109" x14ac:dyDescent="0.15">
      <c r="B45" s="267"/>
      <c r="AN45" s="1224"/>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6"/>
    </row>
    <row r="46" spans="2:109" x14ac:dyDescent="0.15">
      <c r="B46" s="267"/>
      <c r="AN46" s="1224"/>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6"/>
    </row>
    <row r="47" spans="2:109" x14ac:dyDescent="0.15">
      <c r="B47" s="267"/>
      <c r="AN47" s="1227"/>
      <c r="AO47" s="1228"/>
      <c r="AP47" s="1228"/>
      <c r="AQ47" s="1228"/>
      <c r="AR47" s="1228"/>
      <c r="AS47" s="1228"/>
      <c r="AT47" s="1228"/>
      <c r="AU47" s="1228"/>
      <c r="AV47" s="1228"/>
      <c r="AW47" s="1228"/>
      <c r="AX47" s="1228"/>
      <c r="AY47" s="1228"/>
      <c r="AZ47" s="1228"/>
      <c r="BA47" s="1228"/>
      <c r="BB47" s="1228"/>
      <c r="BC47" s="1228"/>
      <c r="BD47" s="1228"/>
      <c r="BE47" s="1228"/>
      <c r="BF47" s="1228"/>
      <c r="BG47" s="1228"/>
      <c r="BH47" s="1228"/>
      <c r="BI47" s="1228"/>
      <c r="BJ47" s="1228"/>
      <c r="BK47" s="1228"/>
      <c r="BL47" s="1228"/>
      <c r="BM47" s="1228"/>
      <c r="BN47" s="1228"/>
      <c r="BO47" s="1228"/>
      <c r="BP47" s="1228"/>
      <c r="BQ47" s="1228"/>
      <c r="BR47" s="1228"/>
      <c r="BS47" s="1228"/>
      <c r="BT47" s="1228"/>
      <c r="BU47" s="1228"/>
      <c r="BV47" s="1228"/>
      <c r="BW47" s="1228"/>
      <c r="BX47" s="1228"/>
      <c r="BY47" s="1228"/>
      <c r="BZ47" s="1228"/>
      <c r="CA47" s="1228"/>
      <c r="CB47" s="1228"/>
      <c r="CC47" s="1228"/>
      <c r="CD47" s="1228"/>
      <c r="CE47" s="1228"/>
      <c r="CF47" s="1228"/>
      <c r="CG47" s="1228"/>
      <c r="CH47" s="1228"/>
      <c r="CI47" s="1228"/>
      <c r="CJ47" s="1228"/>
      <c r="CK47" s="1228"/>
      <c r="CL47" s="1228"/>
      <c r="CM47" s="1228"/>
      <c r="CN47" s="1228"/>
      <c r="CO47" s="1228"/>
      <c r="CP47" s="1228"/>
      <c r="CQ47" s="1228"/>
      <c r="CR47" s="1228"/>
      <c r="CS47" s="1228"/>
      <c r="CT47" s="1228"/>
      <c r="CU47" s="1228"/>
      <c r="CV47" s="1228"/>
      <c r="CW47" s="1228"/>
      <c r="CX47" s="1228"/>
      <c r="CY47" s="1228"/>
      <c r="CZ47" s="1228"/>
      <c r="DA47" s="1228"/>
      <c r="DB47" s="1228"/>
      <c r="DC47" s="1229"/>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625</v>
      </c>
    </row>
    <row r="50" spans="1:109" x14ac:dyDescent="0.15">
      <c r="B50" s="267"/>
      <c r="G50" s="1214"/>
      <c r="H50" s="1214"/>
      <c r="I50" s="1214"/>
      <c r="J50" s="1214"/>
      <c r="K50" s="360"/>
      <c r="L50" s="360"/>
      <c r="M50" s="361"/>
      <c r="N50" s="361"/>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572</v>
      </c>
      <c r="BQ50" s="1218"/>
      <c r="BR50" s="1218"/>
      <c r="BS50" s="1218"/>
      <c r="BT50" s="1218"/>
      <c r="BU50" s="1218"/>
      <c r="BV50" s="1218"/>
      <c r="BW50" s="1218"/>
      <c r="BX50" s="1218" t="s">
        <v>573</v>
      </c>
      <c r="BY50" s="1218"/>
      <c r="BZ50" s="1218"/>
      <c r="CA50" s="1218"/>
      <c r="CB50" s="1218"/>
      <c r="CC50" s="1218"/>
      <c r="CD50" s="1218"/>
      <c r="CE50" s="1218"/>
      <c r="CF50" s="1218" t="s">
        <v>574</v>
      </c>
      <c r="CG50" s="1218"/>
      <c r="CH50" s="1218"/>
      <c r="CI50" s="1218"/>
      <c r="CJ50" s="1218"/>
      <c r="CK50" s="1218"/>
      <c r="CL50" s="1218"/>
      <c r="CM50" s="1218"/>
      <c r="CN50" s="1218" t="s">
        <v>575</v>
      </c>
      <c r="CO50" s="1218"/>
      <c r="CP50" s="1218"/>
      <c r="CQ50" s="1218"/>
      <c r="CR50" s="1218"/>
      <c r="CS50" s="1218"/>
      <c r="CT50" s="1218"/>
      <c r="CU50" s="1218"/>
      <c r="CV50" s="1218" t="s">
        <v>576</v>
      </c>
      <c r="CW50" s="1218"/>
      <c r="CX50" s="1218"/>
      <c r="CY50" s="1218"/>
      <c r="CZ50" s="1218"/>
      <c r="DA50" s="1218"/>
      <c r="DB50" s="1218"/>
      <c r="DC50" s="1218"/>
    </row>
    <row r="51" spans="1:109" ht="13.5" customHeight="1" x14ac:dyDescent="0.15">
      <c r="B51" s="267"/>
      <c r="G51" s="1231"/>
      <c r="H51" s="1231"/>
      <c r="I51" s="1232"/>
      <c r="J51" s="1232"/>
      <c r="K51" s="1230"/>
      <c r="L51" s="1230"/>
      <c r="M51" s="1230"/>
      <c r="N51" s="1230"/>
      <c r="AM51" s="359"/>
      <c r="AN51" s="1220" t="s">
        <v>626</v>
      </c>
      <c r="AO51" s="1220"/>
      <c r="AP51" s="1220"/>
      <c r="AQ51" s="1220"/>
      <c r="AR51" s="1220"/>
      <c r="AS51" s="1220"/>
      <c r="AT51" s="1220"/>
      <c r="AU51" s="1220"/>
      <c r="AV51" s="1220"/>
      <c r="AW51" s="1220"/>
      <c r="AX51" s="1220"/>
      <c r="AY51" s="1220"/>
      <c r="AZ51" s="1220"/>
      <c r="BA51" s="1220"/>
      <c r="BB51" s="1220" t="s">
        <v>627</v>
      </c>
      <c r="BC51" s="1220"/>
      <c r="BD51" s="1220"/>
      <c r="BE51" s="1220"/>
      <c r="BF51" s="1220"/>
      <c r="BG51" s="1220"/>
      <c r="BH51" s="1220"/>
      <c r="BI51" s="1220"/>
      <c r="BJ51" s="1220"/>
      <c r="BK51" s="1220"/>
      <c r="BL51" s="1220"/>
      <c r="BM51" s="1220"/>
      <c r="BN51" s="1220"/>
      <c r="BO51" s="1220"/>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x14ac:dyDescent="0.15">
      <c r="B52" s="267"/>
      <c r="G52" s="1231"/>
      <c r="H52" s="1231"/>
      <c r="I52" s="1232"/>
      <c r="J52" s="1232"/>
      <c r="K52" s="1230"/>
      <c r="L52" s="1230"/>
      <c r="M52" s="1230"/>
      <c r="N52" s="1230"/>
      <c r="AM52" s="359"/>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8"/>
      <c r="B53" s="267"/>
      <c r="G53" s="1231"/>
      <c r="H53" s="1231"/>
      <c r="I53" s="1214"/>
      <c r="J53" s="1214"/>
      <c r="K53" s="1230"/>
      <c r="L53" s="1230"/>
      <c r="M53" s="1230"/>
      <c r="N53" s="1230"/>
      <c r="AM53" s="359"/>
      <c r="AN53" s="1220"/>
      <c r="AO53" s="1220"/>
      <c r="AP53" s="1220"/>
      <c r="AQ53" s="1220"/>
      <c r="AR53" s="1220"/>
      <c r="AS53" s="1220"/>
      <c r="AT53" s="1220"/>
      <c r="AU53" s="1220"/>
      <c r="AV53" s="1220"/>
      <c r="AW53" s="1220"/>
      <c r="AX53" s="1220"/>
      <c r="AY53" s="1220"/>
      <c r="AZ53" s="1220"/>
      <c r="BA53" s="1220"/>
      <c r="BB53" s="1220" t="s">
        <v>628</v>
      </c>
      <c r="BC53" s="1220"/>
      <c r="BD53" s="1220"/>
      <c r="BE53" s="1220"/>
      <c r="BF53" s="1220"/>
      <c r="BG53" s="1220"/>
      <c r="BH53" s="1220"/>
      <c r="BI53" s="1220"/>
      <c r="BJ53" s="1220"/>
      <c r="BK53" s="1220"/>
      <c r="BL53" s="1220"/>
      <c r="BM53" s="1220"/>
      <c r="BN53" s="1220"/>
      <c r="BO53" s="1220"/>
      <c r="BP53" s="1219">
        <v>57.7</v>
      </c>
      <c r="BQ53" s="1219"/>
      <c r="BR53" s="1219"/>
      <c r="BS53" s="1219"/>
      <c r="BT53" s="1219"/>
      <c r="BU53" s="1219"/>
      <c r="BV53" s="1219"/>
      <c r="BW53" s="1219"/>
      <c r="BX53" s="1219">
        <v>56</v>
      </c>
      <c r="BY53" s="1219"/>
      <c r="BZ53" s="1219"/>
      <c r="CA53" s="1219"/>
      <c r="CB53" s="1219"/>
      <c r="CC53" s="1219"/>
      <c r="CD53" s="1219"/>
      <c r="CE53" s="1219"/>
      <c r="CF53" s="1219">
        <v>59.1</v>
      </c>
      <c r="CG53" s="1219"/>
      <c r="CH53" s="1219"/>
      <c r="CI53" s="1219"/>
      <c r="CJ53" s="1219"/>
      <c r="CK53" s="1219"/>
      <c r="CL53" s="1219"/>
      <c r="CM53" s="1219"/>
      <c r="CN53" s="1219">
        <v>62.8</v>
      </c>
      <c r="CO53" s="1219"/>
      <c r="CP53" s="1219"/>
      <c r="CQ53" s="1219"/>
      <c r="CR53" s="1219"/>
      <c r="CS53" s="1219"/>
      <c r="CT53" s="1219"/>
      <c r="CU53" s="1219"/>
      <c r="CV53" s="1219">
        <v>64.7</v>
      </c>
      <c r="CW53" s="1219"/>
      <c r="CX53" s="1219"/>
      <c r="CY53" s="1219"/>
      <c r="CZ53" s="1219"/>
      <c r="DA53" s="1219"/>
      <c r="DB53" s="1219"/>
      <c r="DC53" s="1219"/>
    </row>
    <row r="54" spans="1:109" x14ac:dyDescent="0.15">
      <c r="A54" s="358"/>
      <c r="B54" s="267"/>
      <c r="G54" s="1231"/>
      <c r="H54" s="1231"/>
      <c r="I54" s="1214"/>
      <c r="J54" s="1214"/>
      <c r="K54" s="1230"/>
      <c r="L54" s="1230"/>
      <c r="M54" s="1230"/>
      <c r="N54" s="1230"/>
      <c r="AM54" s="359"/>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8"/>
      <c r="B55" s="267"/>
      <c r="G55" s="1214"/>
      <c r="H55" s="1214"/>
      <c r="I55" s="1214"/>
      <c r="J55" s="1214"/>
      <c r="K55" s="1230"/>
      <c r="L55" s="1230"/>
      <c r="M55" s="1230"/>
      <c r="N55" s="1230"/>
      <c r="AN55" s="1218" t="s">
        <v>629</v>
      </c>
      <c r="AO55" s="1218"/>
      <c r="AP55" s="1218"/>
      <c r="AQ55" s="1218"/>
      <c r="AR55" s="1218"/>
      <c r="AS55" s="1218"/>
      <c r="AT55" s="1218"/>
      <c r="AU55" s="1218"/>
      <c r="AV55" s="1218"/>
      <c r="AW55" s="1218"/>
      <c r="AX55" s="1218"/>
      <c r="AY55" s="1218"/>
      <c r="AZ55" s="1218"/>
      <c r="BA55" s="1218"/>
      <c r="BB55" s="1220" t="s">
        <v>627</v>
      </c>
      <c r="BC55" s="1220"/>
      <c r="BD55" s="1220"/>
      <c r="BE55" s="1220"/>
      <c r="BF55" s="1220"/>
      <c r="BG55" s="1220"/>
      <c r="BH55" s="1220"/>
      <c r="BI55" s="1220"/>
      <c r="BJ55" s="1220"/>
      <c r="BK55" s="1220"/>
      <c r="BL55" s="1220"/>
      <c r="BM55" s="1220"/>
      <c r="BN55" s="1220"/>
      <c r="BO55" s="1220"/>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x14ac:dyDescent="0.15">
      <c r="A56" s="358"/>
      <c r="B56" s="267"/>
      <c r="G56" s="1214"/>
      <c r="H56" s="1214"/>
      <c r="I56" s="1214"/>
      <c r="J56" s="1214"/>
      <c r="K56" s="1230"/>
      <c r="L56" s="1230"/>
      <c r="M56" s="1230"/>
      <c r="N56" s="1230"/>
      <c r="AN56" s="1218"/>
      <c r="AO56" s="1218"/>
      <c r="AP56" s="1218"/>
      <c r="AQ56" s="1218"/>
      <c r="AR56" s="1218"/>
      <c r="AS56" s="1218"/>
      <c r="AT56" s="1218"/>
      <c r="AU56" s="1218"/>
      <c r="AV56" s="1218"/>
      <c r="AW56" s="1218"/>
      <c r="AX56" s="1218"/>
      <c r="AY56" s="1218"/>
      <c r="AZ56" s="1218"/>
      <c r="BA56" s="1218"/>
      <c r="BB56" s="1220"/>
      <c r="BC56" s="1220"/>
      <c r="BD56" s="1220"/>
      <c r="BE56" s="1220"/>
      <c r="BF56" s="1220"/>
      <c r="BG56" s="1220"/>
      <c r="BH56" s="1220"/>
      <c r="BI56" s="1220"/>
      <c r="BJ56" s="1220"/>
      <c r="BK56" s="1220"/>
      <c r="BL56" s="1220"/>
      <c r="BM56" s="1220"/>
      <c r="BN56" s="1220"/>
      <c r="BO56" s="1220"/>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8" customFormat="1" x14ac:dyDescent="0.15">
      <c r="B57" s="362"/>
      <c r="G57" s="1214"/>
      <c r="H57" s="1214"/>
      <c r="I57" s="1233"/>
      <c r="J57" s="1233"/>
      <c r="K57" s="1230"/>
      <c r="L57" s="1230"/>
      <c r="M57" s="1230"/>
      <c r="N57" s="1230"/>
      <c r="AM57" s="263"/>
      <c r="AN57" s="1218"/>
      <c r="AO57" s="1218"/>
      <c r="AP57" s="1218"/>
      <c r="AQ57" s="1218"/>
      <c r="AR57" s="1218"/>
      <c r="AS57" s="1218"/>
      <c r="AT57" s="1218"/>
      <c r="AU57" s="1218"/>
      <c r="AV57" s="1218"/>
      <c r="AW57" s="1218"/>
      <c r="AX57" s="1218"/>
      <c r="AY57" s="1218"/>
      <c r="AZ57" s="1218"/>
      <c r="BA57" s="1218"/>
      <c r="BB57" s="1220" t="s">
        <v>628</v>
      </c>
      <c r="BC57" s="1220"/>
      <c r="BD57" s="1220"/>
      <c r="BE57" s="1220"/>
      <c r="BF57" s="1220"/>
      <c r="BG57" s="1220"/>
      <c r="BH57" s="1220"/>
      <c r="BI57" s="1220"/>
      <c r="BJ57" s="1220"/>
      <c r="BK57" s="1220"/>
      <c r="BL57" s="1220"/>
      <c r="BM57" s="1220"/>
      <c r="BN57" s="1220"/>
      <c r="BO57" s="1220"/>
      <c r="BP57" s="1219">
        <v>56.3</v>
      </c>
      <c r="BQ57" s="1219"/>
      <c r="BR57" s="1219"/>
      <c r="BS57" s="1219"/>
      <c r="BT57" s="1219"/>
      <c r="BU57" s="1219"/>
      <c r="BV57" s="1219"/>
      <c r="BW57" s="1219"/>
      <c r="BX57" s="1219">
        <v>57.7</v>
      </c>
      <c r="BY57" s="1219"/>
      <c r="BZ57" s="1219"/>
      <c r="CA57" s="1219"/>
      <c r="CB57" s="1219"/>
      <c r="CC57" s="1219"/>
      <c r="CD57" s="1219"/>
      <c r="CE57" s="1219"/>
      <c r="CF57" s="1219">
        <v>58.9</v>
      </c>
      <c r="CG57" s="1219"/>
      <c r="CH57" s="1219"/>
      <c r="CI57" s="1219"/>
      <c r="CJ57" s="1219"/>
      <c r="CK57" s="1219"/>
      <c r="CL57" s="1219"/>
      <c r="CM57" s="1219"/>
      <c r="CN57" s="1219">
        <v>60</v>
      </c>
      <c r="CO57" s="1219"/>
      <c r="CP57" s="1219"/>
      <c r="CQ57" s="1219"/>
      <c r="CR57" s="1219"/>
      <c r="CS57" s="1219"/>
      <c r="CT57" s="1219"/>
      <c r="CU57" s="1219"/>
      <c r="CV57" s="1219">
        <v>60.9</v>
      </c>
      <c r="CW57" s="1219"/>
      <c r="CX57" s="1219"/>
      <c r="CY57" s="1219"/>
      <c r="CZ57" s="1219"/>
      <c r="DA57" s="1219"/>
      <c r="DB57" s="1219"/>
      <c r="DC57" s="1219"/>
      <c r="DD57" s="363"/>
      <c r="DE57" s="362"/>
    </row>
    <row r="58" spans="1:109" s="358" customFormat="1" x14ac:dyDescent="0.15">
      <c r="A58" s="263"/>
      <c r="B58" s="362"/>
      <c r="G58" s="1214"/>
      <c r="H58" s="1214"/>
      <c r="I58" s="1233"/>
      <c r="J58" s="1233"/>
      <c r="K58" s="1230"/>
      <c r="L58" s="1230"/>
      <c r="M58" s="1230"/>
      <c r="N58" s="1230"/>
      <c r="AM58" s="263"/>
      <c r="AN58" s="1218"/>
      <c r="AO58" s="1218"/>
      <c r="AP58" s="1218"/>
      <c r="AQ58" s="1218"/>
      <c r="AR58" s="1218"/>
      <c r="AS58" s="1218"/>
      <c r="AT58" s="1218"/>
      <c r="AU58" s="1218"/>
      <c r="AV58" s="1218"/>
      <c r="AW58" s="1218"/>
      <c r="AX58" s="1218"/>
      <c r="AY58" s="1218"/>
      <c r="AZ58" s="1218"/>
      <c r="BA58" s="1218"/>
      <c r="BB58" s="1220"/>
      <c r="BC58" s="1220"/>
      <c r="BD58" s="1220"/>
      <c r="BE58" s="1220"/>
      <c r="BF58" s="1220"/>
      <c r="BG58" s="1220"/>
      <c r="BH58" s="1220"/>
      <c r="BI58" s="1220"/>
      <c r="BJ58" s="1220"/>
      <c r="BK58" s="1220"/>
      <c r="BL58" s="1220"/>
      <c r="BM58" s="1220"/>
      <c r="BN58" s="1220"/>
      <c r="BO58" s="1220"/>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630</v>
      </c>
    </row>
    <row r="64" spans="1:109" x14ac:dyDescent="0.15">
      <c r="B64" s="267"/>
      <c r="G64" s="357"/>
      <c r="I64" s="369"/>
      <c r="J64" s="369"/>
      <c r="K64" s="369"/>
      <c r="L64" s="369"/>
      <c r="M64" s="369"/>
      <c r="N64" s="370"/>
      <c r="AM64" s="357"/>
      <c r="AN64" s="357" t="s">
        <v>624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1" t="s">
        <v>633</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3"/>
    </row>
    <row r="66" spans="2:107" x14ac:dyDescent="0.15">
      <c r="B66" s="267"/>
      <c r="AN66" s="1224"/>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6"/>
    </row>
    <row r="67" spans="2:107" x14ac:dyDescent="0.15">
      <c r="B67" s="267"/>
      <c r="AN67" s="1224"/>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6"/>
    </row>
    <row r="68" spans="2:107" x14ac:dyDescent="0.15">
      <c r="B68" s="267"/>
      <c r="AN68" s="1224"/>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6"/>
    </row>
    <row r="69" spans="2:107" x14ac:dyDescent="0.15">
      <c r="B69" s="267"/>
      <c r="AN69" s="1227"/>
      <c r="AO69" s="1228"/>
      <c r="AP69" s="1228"/>
      <c r="AQ69" s="1228"/>
      <c r="AR69" s="1228"/>
      <c r="AS69" s="1228"/>
      <c r="AT69" s="1228"/>
      <c r="AU69" s="1228"/>
      <c r="AV69" s="1228"/>
      <c r="AW69" s="1228"/>
      <c r="AX69" s="1228"/>
      <c r="AY69" s="1228"/>
      <c r="AZ69" s="1228"/>
      <c r="BA69" s="1228"/>
      <c r="BB69" s="1228"/>
      <c r="BC69" s="1228"/>
      <c r="BD69" s="1228"/>
      <c r="BE69" s="1228"/>
      <c r="BF69" s="1228"/>
      <c r="BG69" s="1228"/>
      <c r="BH69" s="1228"/>
      <c r="BI69" s="1228"/>
      <c r="BJ69" s="1228"/>
      <c r="BK69" s="1228"/>
      <c r="BL69" s="1228"/>
      <c r="BM69" s="1228"/>
      <c r="BN69" s="1228"/>
      <c r="BO69" s="1228"/>
      <c r="BP69" s="1228"/>
      <c r="BQ69" s="1228"/>
      <c r="BR69" s="1228"/>
      <c r="BS69" s="1228"/>
      <c r="BT69" s="1228"/>
      <c r="BU69" s="1228"/>
      <c r="BV69" s="1228"/>
      <c r="BW69" s="1228"/>
      <c r="BX69" s="1228"/>
      <c r="BY69" s="1228"/>
      <c r="BZ69" s="1228"/>
      <c r="CA69" s="1228"/>
      <c r="CB69" s="1228"/>
      <c r="CC69" s="1228"/>
      <c r="CD69" s="1228"/>
      <c r="CE69" s="1228"/>
      <c r="CF69" s="1228"/>
      <c r="CG69" s="1228"/>
      <c r="CH69" s="1228"/>
      <c r="CI69" s="1228"/>
      <c r="CJ69" s="1228"/>
      <c r="CK69" s="1228"/>
      <c r="CL69" s="1228"/>
      <c r="CM69" s="1228"/>
      <c r="CN69" s="1228"/>
      <c r="CO69" s="1228"/>
      <c r="CP69" s="1228"/>
      <c r="CQ69" s="1228"/>
      <c r="CR69" s="1228"/>
      <c r="CS69" s="1228"/>
      <c r="CT69" s="1228"/>
      <c r="CU69" s="1228"/>
      <c r="CV69" s="1228"/>
      <c r="CW69" s="1228"/>
      <c r="CX69" s="1228"/>
      <c r="CY69" s="1228"/>
      <c r="CZ69" s="1228"/>
      <c r="DA69" s="1228"/>
      <c r="DB69" s="1228"/>
      <c r="DC69" s="1229"/>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625</v>
      </c>
    </row>
    <row r="72" spans="2:107" x14ac:dyDescent="0.15">
      <c r="B72" s="267"/>
      <c r="G72" s="1214"/>
      <c r="H72" s="1214"/>
      <c r="I72" s="1214"/>
      <c r="J72" s="1214"/>
      <c r="K72" s="360"/>
      <c r="L72" s="360"/>
      <c r="M72" s="361"/>
      <c r="N72" s="361"/>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572</v>
      </c>
      <c r="BQ72" s="1218"/>
      <c r="BR72" s="1218"/>
      <c r="BS72" s="1218"/>
      <c r="BT72" s="1218"/>
      <c r="BU72" s="1218"/>
      <c r="BV72" s="1218"/>
      <c r="BW72" s="1218"/>
      <c r="BX72" s="1218" t="s">
        <v>573</v>
      </c>
      <c r="BY72" s="1218"/>
      <c r="BZ72" s="1218"/>
      <c r="CA72" s="1218"/>
      <c r="CB72" s="1218"/>
      <c r="CC72" s="1218"/>
      <c r="CD72" s="1218"/>
      <c r="CE72" s="1218"/>
      <c r="CF72" s="1218" t="s">
        <v>574</v>
      </c>
      <c r="CG72" s="1218"/>
      <c r="CH72" s="1218"/>
      <c r="CI72" s="1218"/>
      <c r="CJ72" s="1218"/>
      <c r="CK72" s="1218"/>
      <c r="CL72" s="1218"/>
      <c r="CM72" s="1218"/>
      <c r="CN72" s="1218" t="s">
        <v>575</v>
      </c>
      <c r="CO72" s="1218"/>
      <c r="CP72" s="1218"/>
      <c r="CQ72" s="1218"/>
      <c r="CR72" s="1218"/>
      <c r="CS72" s="1218"/>
      <c r="CT72" s="1218"/>
      <c r="CU72" s="1218"/>
      <c r="CV72" s="1218" t="s">
        <v>576</v>
      </c>
      <c r="CW72" s="1218"/>
      <c r="CX72" s="1218"/>
      <c r="CY72" s="1218"/>
      <c r="CZ72" s="1218"/>
      <c r="DA72" s="1218"/>
      <c r="DB72" s="1218"/>
      <c r="DC72" s="1218"/>
    </row>
    <row r="73" spans="2:107" x14ac:dyDescent="0.15">
      <c r="B73" s="267"/>
      <c r="G73" s="1231"/>
      <c r="H73" s="1231"/>
      <c r="I73" s="1231"/>
      <c r="J73" s="1231"/>
      <c r="K73" s="1234"/>
      <c r="L73" s="1234"/>
      <c r="M73" s="1234"/>
      <c r="N73" s="1234"/>
      <c r="AM73" s="359"/>
      <c r="AN73" s="1220" t="s">
        <v>626</v>
      </c>
      <c r="AO73" s="1220"/>
      <c r="AP73" s="1220"/>
      <c r="AQ73" s="1220"/>
      <c r="AR73" s="1220"/>
      <c r="AS73" s="1220"/>
      <c r="AT73" s="1220"/>
      <c r="AU73" s="1220"/>
      <c r="AV73" s="1220"/>
      <c r="AW73" s="1220"/>
      <c r="AX73" s="1220"/>
      <c r="AY73" s="1220"/>
      <c r="AZ73" s="1220"/>
      <c r="BA73" s="1220"/>
      <c r="BB73" s="1220" t="s">
        <v>627</v>
      </c>
      <c r="BC73" s="1220"/>
      <c r="BD73" s="1220"/>
      <c r="BE73" s="1220"/>
      <c r="BF73" s="1220"/>
      <c r="BG73" s="1220"/>
      <c r="BH73" s="1220"/>
      <c r="BI73" s="1220"/>
      <c r="BJ73" s="1220"/>
      <c r="BK73" s="1220"/>
      <c r="BL73" s="1220"/>
      <c r="BM73" s="1220"/>
      <c r="BN73" s="1220"/>
      <c r="BO73" s="1220"/>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x14ac:dyDescent="0.15">
      <c r="B74" s="267"/>
      <c r="G74" s="1231"/>
      <c r="H74" s="1231"/>
      <c r="I74" s="1231"/>
      <c r="J74" s="1231"/>
      <c r="K74" s="1234"/>
      <c r="L74" s="1234"/>
      <c r="M74" s="1234"/>
      <c r="N74" s="1234"/>
      <c r="AM74" s="359"/>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67"/>
      <c r="G75" s="1231"/>
      <c r="H75" s="1231"/>
      <c r="I75" s="1214"/>
      <c r="J75" s="1214"/>
      <c r="K75" s="1230"/>
      <c r="L75" s="1230"/>
      <c r="M75" s="1230"/>
      <c r="N75" s="1230"/>
      <c r="AM75" s="359"/>
      <c r="AN75" s="1220"/>
      <c r="AO75" s="1220"/>
      <c r="AP75" s="1220"/>
      <c r="AQ75" s="1220"/>
      <c r="AR75" s="1220"/>
      <c r="AS75" s="1220"/>
      <c r="AT75" s="1220"/>
      <c r="AU75" s="1220"/>
      <c r="AV75" s="1220"/>
      <c r="AW75" s="1220"/>
      <c r="AX75" s="1220"/>
      <c r="AY75" s="1220"/>
      <c r="AZ75" s="1220"/>
      <c r="BA75" s="1220"/>
      <c r="BB75" s="1220" t="s">
        <v>631</v>
      </c>
      <c r="BC75" s="1220"/>
      <c r="BD75" s="1220"/>
      <c r="BE75" s="1220"/>
      <c r="BF75" s="1220"/>
      <c r="BG75" s="1220"/>
      <c r="BH75" s="1220"/>
      <c r="BI75" s="1220"/>
      <c r="BJ75" s="1220"/>
      <c r="BK75" s="1220"/>
      <c r="BL75" s="1220"/>
      <c r="BM75" s="1220"/>
      <c r="BN75" s="1220"/>
      <c r="BO75" s="1220"/>
      <c r="BP75" s="1219">
        <v>5.4</v>
      </c>
      <c r="BQ75" s="1219"/>
      <c r="BR75" s="1219"/>
      <c r="BS75" s="1219"/>
      <c r="BT75" s="1219"/>
      <c r="BU75" s="1219"/>
      <c r="BV75" s="1219"/>
      <c r="BW75" s="1219"/>
      <c r="BX75" s="1219">
        <v>5.9</v>
      </c>
      <c r="BY75" s="1219"/>
      <c r="BZ75" s="1219"/>
      <c r="CA75" s="1219"/>
      <c r="CB75" s="1219"/>
      <c r="CC75" s="1219"/>
      <c r="CD75" s="1219"/>
      <c r="CE75" s="1219"/>
      <c r="CF75" s="1219">
        <v>6.1</v>
      </c>
      <c r="CG75" s="1219"/>
      <c r="CH75" s="1219"/>
      <c r="CI75" s="1219"/>
      <c r="CJ75" s="1219"/>
      <c r="CK75" s="1219"/>
      <c r="CL75" s="1219"/>
      <c r="CM75" s="1219"/>
      <c r="CN75" s="1219">
        <v>6.5</v>
      </c>
      <c r="CO75" s="1219"/>
      <c r="CP75" s="1219"/>
      <c r="CQ75" s="1219"/>
      <c r="CR75" s="1219"/>
      <c r="CS75" s="1219"/>
      <c r="CT75" s="1219"/>
      <c r="CU75" s="1219"/>
      <c r="CV75" s="1219">
        <v>6.9</v>
      </c>
      <c r="CW75" s="1219"/>
      <c r="CX75" s="1219"/>
      <c r="CY75" s="1219"/>
      <c r="CZ75" s="1219"/>
      <c r="DA75" s="1219"/>
      <c r="DB75" s="1219"/>
      <c r="DC75" s="1219"/>
    </row>
    <row r="76" spans="2:107" x14ac:dyDescent="0.15">
      <c r="B76" s="267"/>
      <c r="G76" s="1231"/>
      <c r="H76" s="1231"/>
      <c r="I76" s="1214"/>
      <c r="J76" s="1214"/>
      <c r="K76" s="1230"/>
      <c r="L76" s="1230"/>
      <c r="M76" s="1230"/>
      <c r="N76" s="1230"/>
      <c r="AM76" s="359"/>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67"/>
      <c r="G77" s="1214"/>
      <c r="H77" s="1214"/>
      <c r="I77" s="1214"/>
      <c r="J77" s="1214"/>
      <c r="K77" s="1234"/>
      <c r="L77" s="1234"/>
      <c r="M77" s="1234"/>
      <c r="N77" s="1234"/>
      <c r="AN77" s="1218" t="s">
        <v>629</v>
      </c>
      <c r="AO77" s="1218"/>
      <c r="AP77" s="1218"/>
      <c r="AQ77" s="1218"/>
      <c r="AR77" s="1218"/>
      <c r="AS77" s="1218"/>
      <c r="AT77" s="1218"/>
      <c r="AU77" s="1218"/>
      <c r="AV77" s="1218"/>
      <c r="AW77" s="1218"/>
      <c r="AX77" s="1218"/>
      <c r="AY77" s="1218"/>
      <c r="AZ77" s="1218"/>
      <c r="BA77" s="1218"/>
      <c r="BB77" s="1220" t="s">
        <v>627</v>
      </c>
      <c r="BC77" s="1220"/>
      <c r="BD77" s="1220"/>
      <c r="BE77" s="1220"/>
      <c r="BF77" s="1220"/>
      <c r="BG77" s="1220"/>
      <c r="BH77" s="1220"/>
      <c r="BI77" s="1220"/>
      <c r="BJ77" s="1220"/>
      <c r="BK77" s="1220"/>
      <c r="BL77" s="1220"/>
      <c r="BM77" s="1220"/>
      <c r="BN77" s="1220"/>
      <c r="BO77" s="1220"/>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x14ac:dyDescent="0.15">
      <c r="B78" s="267"/>
      <c r="G78" s="1214"/>
      <c r="H78" s="1214"/>
      <c r="I78" s="1214"/>
      <c r="J78" s="1214"/>
      <c r="K78" s="1234"/>
      <c r="L78" s="1234"/>
      <c r="M78" s="1234"/>
      <c r="N78" s="1234"/>
      <c r="AN78" s="1218"/>
      <c r="AO78" s="1218"/>
      <c r="AP78" s="1218"/>
      <c r="AQ78" s="1218"/>
      <c r="AR78" s="1218"/>
      <c r="AS78" s="1218"/>
      <c r="AT78" s="1218"/>
      <c r="AU78" s="1218"/>
      <c r="AV78" s="1218"/>
      <c r="AW78" s="1218"/>
      <c r="AX78" s="1218"/>
      <c r="AY78" s="1218"/>
      <c r="AZ78" s="1218"/>
      <c r="BA78" s="1218"/>
      <c r="BB78" s="1220"/>
      <c r="BC78" s="1220"/>
      <c r="BD78" s="1220"/>
      <c r="BE78" s="1220"/>
      <c r="BF78" s="1220"/>
      <c r="BG78" s="1220"/>
      <c r="BH78" s="1220"/>
      <c r="BI78" s="1220"/>
      <c r="BJ78" s="1220"/>
      <c r="BK78" s="1220"/>
      <c r="BL78" s="1220"/>
      <c r="BM78" s="1220"/>
      <c r="BN78" s="1220"/>
      <c r="BO78" s="1220"/>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67"/>
      <c r="G79" s="1214"/>
      <c r="H79" s="1214"/>
      <c r="I79" s="1233"/>
      <c r="J79" s="1233"/>
      <c r="K79" s="1235"/>
      <c r="L79" s="1235"/>
      <c r="M79" s="1235"/>
      <c r="N79" s="1235"/>
      <c r="AN79" s="1218"/>
      <c r="AO79" s="1218"/>
      <c r="AP79" s="1218"/>
      <c r="AQ79" s="1218"/>
      <c r="AR79" s="1218"/>
      <c r="AS79" s="1218"/>
      <c r="AT79" s="1218"/>
      <c r="AU79" s="1218"/>
      <c r="AV79" s="1218"/>
      <c r="AW79" s="1218"/>
      <c r="AX79" s="1218"/>
      <c r="AY79" s="1218"/>
      <c r="AZ79" s="1218"/>
      <c r="BA79" s="1218"/>
      <c r="BB79" s="1220" t="s">
        <v>631</v>
      </c>
      <c r="BC79" s="1220"/>
      <c r="BD79" s="1220"/>
      <c r="BE79" s="1220"/>
      <c r="BF79" s="1220"/>
      <c r="BG79" s="1220"/>
      <c r="BH79" s="1220"/>
      <c r="BI79" s="1220"/>
      <c r="BJ79" s="1220"/>
      <c r="BK79" s="1220"/>
      <c r="BL79" s="1220"/>
      <c r="BM79" s="1220"/>
      <c r="BN79" s="1220"/>
      <c r="BO79" s="1220"/>
      <c r="BP79" s="1219">
        <v>7.4</v>
      </c>
      <c r="BQ79" s="1219"/>
      <c r="BR79" s="1219"/>
      <c r="BS79" s="1219"/>
      <c r="BT79" s="1219"/>
      <c r="BU79" s="1219"/>
      <c r="BV79" s="1219"/>
      <c r="BW79" s="1219"/>
      <c r="BX79" s="1219">
        <v>7.1</v>
      </c>
      <c r="BY79" s="1219"/>
      <c r="BZ79" s="1219"/>
      <c r="CA79" s="1219"/>
      <c r="CB79" s="1219"/>
      <c r="CC79" s="1219"/>
      <c r="CD79" s="1219"/>
      <c r="CE79" s="1219"/>
      <c r="CF79" s="1219">
        <v>7.1</v>
      </c>
      <c r="CG79" s="1219"/>
      <c r="CH79" s="1219"/>
      <c r="CI79" s="1219"/>
      <c r="CJ79" s="1219"/>
      <c r="CK79" s="1219"/>
      <c r="CL79" s="1219"/>
      <c r="CM79" s="1219"/>
      <c r="CN79" s="1219">
        <v>7.3</v>
      </c>
      <c r="CO79" s="1219"/>
      <c r="CP79" s="1219"/>
      <c r="CQ79" s="1219"/>
      <c r="CR79" s="1219"/>
      <c r="CS79" s="1219"/>
      <c r="CT79" s="1219"/>
      <c r="CU79" s="1219"/>
      <c r="CV79" s="1219">
        <v>7.4</v>
      </c>
      <c r="CW79" s="1219"/>
      <c r="CX79" s="1219"/>
      <c r="CY79" s="1219"/>
      <c r="CZ79" s="1219"/>
      <c r="DA79" s="1219"/>
      <c r="DB79" s="1219"/>
      <c r="DC79" s="1219"/>
    </row>
    <row r="80" spans="2:107" x14ac:dyDescent="0.15">
      <c r="B80" s="267"/>
      <c r="G80" s="1214"/>
      <c r="H80" s="1214"/>
      <c r="I80" s="1233"/>
      <c r="J80" s="1233"/>
      <c r="K80" s="1235"/>
      <c r="L80" s="1235"/>
      <c r="M80" s="1235"/>
      <c r="N80" s="1235"/>
      <c r="AN80" s="1218"/>
      <c r="AO80" s="1218"/>
      <c r="AP80" s="1218"/>
      <c r="AQ80" s="1218"/>
      <c r="AR80" s="1218"/>
      <c r="AS80" s="1218"/>
      <c r="AT80" s="1218"/>
      <c r="AU80" s="1218"/>
      <c r="AV80" s="1218"/>
      <c r="AW80" s="1218"/>
      <c r="AX80" s="1218"/>
      <c r="AY80" s="1218"/>
      <c r="AZ80" s="1218"/>
      <c r="BA80" s="1218"/>
      <c r="BB80" s="1220"/>
      <c r="BC80" s="1220"/>
      <c r="BD80" s="1220"/>
      <c r="BE80" s="1220"/>
      <c r="BF80" s="1220"/>
      <c r="BG80" s="1220"/>
      <c r="BH80" s="1220"/>
      <c r="BI80" s="1220"/>
      <c r="BJ80" s="1220"/>
      <c r="BK80" s="1220"/>
      <c r="BL80" s="1220"/>
      <c r="BM80" s="1220"/>
      <c r="BN80" s="1220"/>
      <c r="BO80" s="1220"/>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IOV8ENq5/n+XdBHMV6qJIbqtxWYBMTlmlFGNBAc5hihvv0EqH4viCdDpNlttP1uDxMC/ifcUgdfLI37RRudhSQ==" saltValue="GchWhs+5ICPBIk11CP63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E670-DDC3-4949-AE95-9FE39BEB7A0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519</v>
      </c>
    </row>
  </sheetData>
  <sheetProtection algorithmName="SHA-512" hashValue="XyTXwg7LHLAaF5y1aiXpijHs3WoTBkzKmdAwaPnMYdAvcZ2YBmVTW/IruwTfx7RHLTIoEJ/KfcEw4874SyjuMw==" saltValue="3PavnzDB9n4/UmYFH+U3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1B82-BEAC-41DA-B94B-22A21BEABD8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519</v>
      </c>
    </row>
  </sheetData>
  <sheetProtection algorithmName="SHA-512" hashValue="w2GF5OFvgHyiPrNQ6FtV26NW0UexRZ1ShJzT/bvaSFHqCEAyz0E0PK38l5mZE//tPW2P7RDLg3mbgdL+Uwzfkg==" saltValue="bJRsViOkZ64b7WpuKG5K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569</v>
      </c>
      <c r="G2" s="155"/>
      <c r="H2" s="156"/>
    </row>
    <row r="3" spans="1:8" x14ac:dyDescent="0.15">
      <c r="A3" s="152" t="s">
        <v>562</v>
      </c>
      <c r="B3" s="157"/>
      <c r="C3" s="158"/>
      <c r="D3" s="159">
        <v>389551</v>
      </c>
      <c r="E3" s="160"/>
      <c r="F3" s="161">
        <v>291945</v>
      </c>
      <c r="G3" s="162"/>
      <c r="H3" s="163"/>
    </row>
    <row r="4" spans="1:8" x14ac:dyDescent="0.15">
      <c r="A4" s="164"/>
      <c r="B4" s="165"/>
      <c r="C4" s="166"/>
      <c r="D4" s="167">
        <v>228788</v>
      </c>
      <c r="E4" s="168"/>
      <c r="F4" s="169">
        <v>127651</v>
      </c>
      <c r="G4" s="170"/>
      <c r="H4" s="171"/>
    </row>
    <row r="5" spans="1:8" x14ac:dyDescent="0.15">
      <c r="A5" s="152" t="s">
        <v>564</v>
      </c>
      <c r="B5" s="157"/>
      <c r="C5" s="158"/>
      <c r="D5" s="159">
        <v>215749</v>
      </c>
      <c r="E5" s="160"/>
      <c r="F5" s="161">
        <v>291173</v>
      </c>
      <c r="G5" s="162"/>
      <c r="H5" s="163"/>
    </row>
    <row r="6" spans="1:8" x14ac:dyDescent="0.15">
      <c r="A6" s="164"/>
      <c r="B6" s="165"/>
      <c r="C6" s="166"/>
      <c r="D6" s="167">
        <v>108508</v>
      </c>
      <c r="E6" s="168"/>
      <c r="F6" s="169">
        <v>119071</v>
      </c>
      <c r="G6" s="170"/>
      <c r="H6" s="171"/>
    </row>
    <row r="7" spans="1:8" x14ac:dyDescent="0.15">
      <c r="A7" s="152" t="s">
        <v>565</v>
      </c>
      <c r="B7" s="157"/>
      <c r="C7" s="158"/>
      <c r="D7" s="159">
        <v>262162</v>
      </c>
      <c r="E7" s="160"/>
      <c r="F7" s="161">
        <v>271581</v>
      </c>
      <c r="G7" s="162"/>
      <c r="H7" s="163"/>
    </row>
    <row r="8" spans="1:8" x14ac:dyDescent="0.15">
      <c r="A8" s="164"/>
      <c r="B8" s="165"/>
      <c r="C8" s="166"/>
      <c r="D8" s="167">
        <v>119981</v>
      </c>
      <c r="E8" s="168"/>
      <c r="F8" s="169">
        <v>117844</v>
      </c>
      <c r="G8" s="170"/>
      <c r="H8" s="171"/>
    </row>
    <row r="9" spans="1:8" x14ac:dyDescent="0.15">
      <c r="A9" s="152" t="s">
        <v>566</v>
      </c>
      <c r="B9" s="157"/>
      <c r="C9" s="158"/>
      <c r="D9" s="159">
        <v>222863</v>
      </c>
      <c r="E9" s="160"/>
      <c r="F9" s="161">
        <v>268375</v>
      </c>
      <c r="G9" s="162"/>
      <c r="H9" s="163"/>
    </row>
    <row r="10" spans="1:8" x14ac:dyDescent="0.15">
      <c r="A10" s="164"/>
      <c r="B10" s="165"/>
      <c r="C10" s="166"/>
      <c r="D10" s="167">
        <v>111730</v>
      </c>
      <c r="E10" s="168"/>
      <c r="F10" s="169">
        <v>119602</v>
      </c>
      <c r="G10" s="170"/>
      <c r="H10" s="171"/>
    </row>
    <row r="11" spans="1:8" x14ac:dyDescent="0.15">
      <c r="A11" s="152" t="s">
        <v>567</v>
      </c>
      <c r="B11" s="157"/>
      <c r="C11" s="158"/>
      <c r="D11" s="159">
        <v>161967</v>
      </c>
      <c r="E11" s="160"/>
      <c r="F11" s="161">
        <v>301035</v>
      </c>
      <c r="G11" s="162"/>
      <c r="H11" s="163"/>
    </row>
    <row r="12" spans="1:8" x14ac:dyDescent="0.15">
      <c r="A12" s="164"/>
      <c r="B12" s="165"/>
      <c r="C12" s="172"/>
      <c r="D12" s="167">
        <v>58908</v>
      </c>
      <c r="E12" s="168"/>
      <c r="F12" s="169">
        <v>154376</v>
      </c>
      <c r="G12" s="170"/>
      <c r="H12" s="171"/>
    </row>
    <row r="13" spans="1:8" x14ac:dyDescent="0.15">
      <c r="A13" s="152"/>
      <c r="B13" s="157"/>
      <c r="C13" s="158"/>
      <c r="D13" s="159">
        <v>250458</v>
      </c>
      <c r="E13" s="160"/>
      <c r="F13" s="161">
        <v>284822</v>
      </c>
      <c r="G13" s="173"/>
      <c r="H13" s="163"/>
    </row>
    <row r="14" spans="1:8" x14ac:dyDescent="0.15">
      <c r="A14" s="164"/>
      <c r="B14" s="165"/>
      <c r="C14" s="166"/>
      <c r="D14" s="167">
        <v>125583</v>
      </c>
      <c r="E14" s="168"/>
      <c r="F14" s="169">
        <v>127709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21.7</v>
      </c>
      <c r="C19" s="174">
        <f>ROUND(VALUE(SUBSTITUTE(実質収支比率等に係る経年分析!G$48,"▲","-")),2)</f>
        <v>8.93</v>
      </c>
      <c r="D19" s="174">
        <f>ROUND(VALUE(SUBSTITUTE(実質収支比率等に係る経年分析!H$48,"▲","-")),2)</f>
        <v>12.16</v>
      </c>
      <c r="E19" s="174">
        <f>ROUND(VALUE(SUBSTITUTE(実質収支比率等に係る経年分析!I$48,"▲","-")),2)</f>
        <v>16.02</v>
      </c>
      <c r="F19" s="174">
        <f>ROUND(VALUE(SUBSTITUTE(実質収支比率等に係る経年分析!J$48,"▲","-")),2)</f>
        <v>8.86</v>
      </c>
    </row>
    <row r="20" spans="1:11" x14ac:dyDescent="0.15">
      <c r="A20" s="174" t="s">
        <v>55</v>
      </c>
      <c r="B20" s="174">
        <f>ROUND(VALUE(SUBSTITUTE(実質収支比率等に係る経年分析!F$47,"▲","-")),2)</f>
        <v>67.959999999999994</v>
      </c>
      <c r="C20" s="174">
        <f>ROUND(VALUE(SUBSTITUTE(実質収支比率等に係る経年分析!G$47,"▲","-")),2)</f>
        <v>69.599999999999994</v>
      </c>
      <c r="D20" s="174">
        <f>ROUND(VALUE(SUBSTITUTE(実質収支比率等に係る経年分析!H$47,"▲","-")),2)</f>
        <v>50.97</v>
      </c>
      <c r="E20" s="174">
        <f>ROUND(VALUE(SUBSTITUTE(実質収支比率等に係る経年分析!I$47,"▲","-")),2)</f>
        <v>48.39</v>
      </c>
      <c r="F20" s="174">
        <f>ROUND(VALUE(SUBSTITUTE(実質収支比率等に係る経年分析!J$47,"▲","-")),2)</f>
        <v>57.06</v>
      </c>
    </row>
    <row r="21" spans="1:11" x14ac:dyDescent="0.15">
      <c r="A21" s="174" t="s">
        <v>56</v>
      </c>
      <c r="B21" s="174">
        <f>IF(ISNUMBER(VALUE(SUBSTITUTE(実質収支比率等に係る経年分析!F$49,"▲","-"))),ROUND(VALUE(SUBSTITUTE(実質収支比率等に係る経年分析!F$49,"▲","-")),2),NA())</f>
        <v>-0.14000000000000001</v>
      </c>
      <c r="C21" s="174">
        <f>IF(ISNUMBER(VALUE(SUBSTITUTE(実質収支比率等に係る経年分析!G$49,"▲","-"))),ROUND(VALUE(SUBSTITUTE(実質収支比率等に係る経年分析!G$49,"▲","-")),2),NA())</f>
        <v>-23.16</v>
      </c>
      <c r="D21" s="174">
        <f>IF(ISNUMBER(VALUE(SUBSTITUTE(実質収支比率等に係る経年分析!H$49,"▲","-"))),ROUND(VALUE(SUBSTITUTE(実質収支比率等に係る経年分析!H$49,"▲","-")),2),NA())</f>
        <v>-23.9</v>
      </c>
      <c r="E21" s="174">
        <f>IF(ISNUMBER(VALUE(SUBSTITUTE(実質収支比率等に係る経年分析!I$49,"▲","-"))),ROUND(VALUE(SUBSTITUTE(実質収支比率等に係る経年分析!I$49,"▲","-")),2),NA())</f>
        <v>-2.48</v>
      </c>
      <c r="F21" s="174">
        <f>IF(ISNUMBER(VALUE(SUBSTITUTE(実質収支比率等に係る経年分析!J$49,"▲","-"))),ROUND(VALUE(SUBSTITUTE(実質収支比率等に係る経年分析!J$49,"▲","-")),2),NA())</f>
        <v>-5.93</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簡易水道特別会計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スキー場特別会計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ケーブルテレビ特別会計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f>IF(ROUND(VALUE(SUBSTITUTE(連結実質赤字比率に係る赤字・黒字の構成分析!H$38,"▲", "-")), 2) &lt; 0, ABS(ROUND(VALUE(SUBSTITUTE(連結実質赤字比率に係る赤字・黒字の構成分析!H$38,"▲", "-")), 2)), NA())</f>
        <v>0.03</v>
      </c>
      <c r="G32" s="175" t="e">
        <f>IF(ROUND(VALUE(SUBSTITUTE(連結実質赤字比率に係る赤字・黒字の構成分析!H$38,"▲", "-")), 2) &gt;= 0, ABS(ROUND(VALUE(SUBSTITUTE(連結実質赤字比率に係る赤字・黒字の構成分析!H$38,"▲", "-")), 2)), NA())</f>
        <v>#N/A</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0.28000000000000003</v>
      </c>
    </row>
    <row r="35" spans="1:16" x14ac:dyDescent="0.15">
      <c r="A35" s="175" t="str">
        <f>IF(連結実質赤字比率に係る赤字・黒字の構成分析!C$35="",NA(),連結実質赤字比率に係る赤字・黒字の構成分析!C$35)</f>
        <v>国民健康保険（施設勘定）特別会計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8.76</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247</v>
      </c>
      <c r="E42" s="176"/>
      <c r="F42" s="176"/>
      <c r="G42" s="176">
        <f>'実質公債費比率（分子）の構造'!L$52</f>
        <v>277</v>
      </c>
      <c r="H42" s="176"/>
      <c r="I42" s="176"/>
      <c r="J42" s="176">
        <f>'実質公債費比率（分子）の構造'!M$52</f>
        <v>278</v>
      </c>
      <c r="K42" s="176"/>
      <c r="L42" s="176"/>
      <c r="M42" s="176">
        <f>'実質公債費比率（分子）の構造'!N$52</f>
        <v>277</v>
      </c>
      <c r="N42" s="176"/>
      <c r="O42" s="176"/>
      <c r="P42" s="176">
        <f>'実質公債費比率（分子）の構造'!O$52</f>
        <v>283</v>
      </c>
    </row>
    <row r="43" spans="1:16" x14ac:dyDescent="0.15">
      <c r="A43" s="176" t="s">
        <v>64</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12</v>
      </c>
      <c r="C45" s="176"/>
      <c r="D45" s="176"/>
      <c r="E45" s="176">
        <f>'実質公債費比率（分子）の構造'!L$49</f>
        <v>16</v>
      </c>
      <c r="F45" s="176"/>
      <c r="G45" s="176"/>
      <c r="H45" s="176">
        <f>'実質公債費比率（分子）の構造'!M$49</f>
        <v>16</v>
      </c>
      <c r="I45" s="176"/>
      <c r="J45" s="176"/>
      <c r="K45" s="176">
        <f>'実質公債費比率（分子）の構造'!N$49</f>
        <v>16</v>
      </c>
      <c r="L45" s="176"/>
      <c r="M45" s="176"/>
      <c r="N45" s="176">
        <f>'実質公債費比率（分子）の構造'!O$49</f>
        <v>16</v>
      </c>
      <c r="O45" s="176"/>
      <c r="P45" s="176"/>
    </row>
    <row r="46" spans="1:16" x14ac:dyDescent="0.15">
      <c r="A46" s="176" t="s">
        <v>67</v>
      </c>
      <c r="B46" s="176">
        <f>'実質公債費比率（分子）の構造'!K$48</f>
        <v>62</v>
      </c>
      <c r="C46" s="176"/>
      <c r="D46" s="176"/>
      <c r="E46" s="176">
        <f>'実質公債費比率（分子）の構造'!L$48</f>
        <v>59</v>
      </c>
      <c r="F46" s="176"/>
      <c r="G46" s="176"/>
      <c r="H46" s="176">
        <f>'実質公債費比率（分子）の構造'!M$48</f>
        <v>66</v>
      </c>
      <c r="I46" s="176"/>
      <c r="J46" s="176"/>
      <c r="K46" s="176">
        <f>'実質公債費比率（分子）の構造'!N$48</f>
        <v>75</v>
      </c>
      <c r="L46" s="176"/>
      <c r="M46" s="176"/>
      <c r="N46" s="176">
        <f>'実質公債費比率（分子）の構造'!O$48</f>
        <v>64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275</v>
      </c>
      <c r="C49" s="176"/>
      <c r="D49" s="176"/>
      <c r="E49" s="176">
        <f>'実質公債費比率（分子）の構造'!L$45</f>
        <v>295</v>
      </c>
      <c r="F49" s="176"/>
      <c r="G49" s="176"/>
      <c r="H49" s="176">
        <f>'実質公債費比率（分子）の構造'!M$45</f>
        <v>300</v>
      </c>
      <c r="I49" s="176"/>
      <c r="J49" s="176"/>
      <c r="K49" s="176">
        <f>'実質公債費比率（分子）の構造'!N$45</f>
        <v>304</v>
      </c>
      <c r="L49" s="176"/>
      <c r="M49" s="176"/>
      <c r="N49" s="176">
        <f>'実質公債費比率（分子）の構造'!O$45</f>
        <v>315</v>
      </c>
      <c r="O49" s="176"/>
      <c r="P49" s="176"/>
    </row>
    <row r="50" spans="1:16" x14ac:dyDescent="0.15">
      <c r="A50" s="176" t="s">
        <v>71</v>
      </c>
      <c r="B50" s="176" t="e">
        <f>NA()</f>
        <v>#N/A</v>
      </c>
      <c r="C50" s="176">
        <f>IF(ISNUMBER('実質公債費比率（分子）の構造'!K$53),'実質公債費比率（分子）の構造'!K$53,NA())</f>
        <v>102</v>
      </c>
      <c r="D50" s="176" t="e">
        <f>NA()</f>
        <v>#N/A</v>
      </c>
      <c r="E50" s="176" t="e">
        <f>NA()</f>
        <v>#N/A</v>
      </c>
      <c r="F50" s="176">
        <f>IF(ISNUMBER('実質公債費比率（分子）の構造'!L$53),'実質公債費比率（分子）の構造'!L$53,NA())</f>
        <v>93</v>
      </c>
      <c r="G50" s="176" t="e">
        <f>NA()</f>
        <v>#N/A</v>
      </c>
      <c r="H50" s="176" t="e">
        <f>NA()</f>
        <v>#N/A</v>
      </c>
      <c r="I50" s="176">
        <f>IF(ISNUMBER('実質公債費比率（分子）の構造'!M$53),'実質公債費比率（分子）の構造'!M$53,NA())</f>
        <v>104</v>
      </c>
      <c r="J50" s="176" t="e">
        <f>NA()</f>
        <v>#N/A</v>
      </c>
      <c r="K50" s="176" t="e">
        <f>NA()</f>
        <v>#N/A</v>
      </c>
      <c r="L50" s="176">
        <f>IF(ISNUMBER('実質公債費比率（分子）の構造'!N$53),'実質公債費比率（分子）の構造'!N$53,NA())</f>
        <v>118</v>
      </c>
      <c r="M50" s="176" t="e">
        <f>NA()</f>
        <v>#N/A</v>
      </c>
      <c r="N50" s="176" t="e">
        <f>NA()</f>
        <v>#N/A</v>
      </c>
      <c r="O50" s="176">
        <f>IF(ISNUMBER('実質公債費比率（分子）の構造'!O$53),'実質公債費比率（分子）の構造'!O$53,NA())</f>
        <v>112</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2935</v>
      </c>
      <c r="E56" s="175"/>
      <c r="F56" s="175"/>
      <c r="G56" s="175">
        <f>'将来負担比率（分子）の構造'!J$52</f>
        <v>2742</v>
      </c>
      <c r="H56" s="175"/>
      <c r="I56" s="175"/>
      <c r="J56" s="175">
        <f>'将来負担比率（分子）の構造'!K$52</f>
        <v>2793</v>
      </c>
      <c r="K56" s="175"/>
      <c r="L56" s="175"/>
      <c r="M56" s="175">
        <f>'将来負担比率（分子）の構造'!L$52</f>
        <v>2761</v>
      </c>
      <c r="N56" s="175"/>
      <c r="O56" s="175"/>
      <c r="P56" s="175">
        <f>'将来負担比率（分子）の構造'!M$52</f>
        <v>2702</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1875</v>
      </c>
      <c r="E58" s="175"/>
      <c r="F58" s="175"/>
      <c r="G58" s="175">
        <f>'将来負担比率（分子）の構造'!J$50</f>
        <v>2586</v>
      </c>
      <c r="H58" s="175"/>
      <c r="I58" s="175"/>
      <c r="J58" s="175">
        <f>'将来負担比率（分子）の構造'!K$50</f>
        <v>2305</v>
      </c>
      <c r="K58" s="175"/>
      <c r="L58" s="175"/>
      <c r="M58" s="175">
        <f>'将来負担比率（分子）の構造'!L$50</f>
        <v>2156</v>
      </c>
      <c r="N58" s="175"/>
      <c r="O58" s="175"/>
      <c r="P58" s="175">
        <f>'将来負担比率（分子）の構造'!M$50</f>
        <v>2228</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610</v>
      </c>
      <c r="C62" s="175"/>
      <c r="D62" s="175"/>
      <c r="E62" s="175">
        <f>'将来負担比率（分子）の構造'!J$45</f>
        <v>642</v>
      </c>
      <c r="F62" s="175"/>
      <c r="G62" s="175"/>
      <c r="H62" s="175">
        <f>'将来負担比率（分子）の構造'!K$45</f>
        <v>659</v>
      </c>
      <c r="I62" s="175"/>
      <c r="J62" s="175"/>
      <c r="K62" s="175">
        <f>'将来負担比率（分子）の構造'!L$45</f>
        <v>402</v>
      </c>
      <c r="L62" s="175"/>
      <c r="M62" s="175"/>
      <c r="N62" s="175">
        <f>'将来負担比率（分子）の構造'!M$45</f>
        <v>644</v>
      </c>
      <c r="O62" s="175"/>
      <c r="P62" s="175"/>
    </row>
    <row r="63" spans="1:16" x14ac:dyDescent="0.15">
      <c r="A63" s="175" t="s">
        <v>34</v>
      </c>
      <c r="B63" s="175">
        <f>'将来負担比率（分子）の構造'!I$44</f>
        <v>95</v>
      </c>
      <c r="C63" s="175"/>
      <c r="D63" s="175"/>
      <c r="E63" s="175">
        <f>'将来負担比率（分子）の構造'!J$44</f>
        <v>84</v>
      </c>
      <c r="F63" s="175"/>
      <c r="G63" s="175"/>
      <c r="H63" s="175">
        <f>'将来負担比率（分子）の構造'!K$44</f>
        <v>74</v>
      </c>
      <c r="I63" s="175"/>
      <c r="J63" s="175"/>
      <c r="K63" s="175">
        <f>'将来負担比率（分子）の構造'!L$44</f>
        <v>66</v>
      </c>
      <c r="L63" s="175"/>
      <c r="M63" s="175"/>
      <c r="N63" s="175">
        <f>'将来負担比率（分子）の構造'!M$44</f>
        <v>59</v>
      </c>
      <c r="O63" s="175"/>
      <c r="P63" s="175"/>
    </row>
    <row r="64" spans="1:16" x14ac:dyDescent="0.15">
      <c r="A64" s="175" t="s">
        <v>33</v>
      </c>
      <c r="B64" s="175">
        <f>'将来負担比率（分子）の構造'!I$43</f>
        <v>645</v>
      </c>
      <c r="C64" s="175"/>
      <c r="D64" s="175"/>
      <c r="E64" s="175">
        <f>'将来負担比率（分子）の構造'!J$43</f>
        <v>579</v>
      </c>
      <c r="F64" s="175"/>
      <c r="G64" s="175"/>
      <c r="H64" s="175">
        <f>'将来負担比率（分子）の構造'!K$43</f>
        <v>586</v>
      </c>
      <c r="I64" s="175"/>
      <c r="J64" s="175"/>
      <c r="K64" s="175">
        <f>'将来負担比率（分子）の構造'!L$43</f>
        <v>553</v>
      </c>
      <c r="L64" s="175"/>
      <c r="M64" s="175"/>
      <c r="N64" s="175">
        <f>'将来負担比率（分子）の構造'!M$43</f>
        <v>495</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2918</v>
      </c>
      <c r="C66" s="175"/>
      <c r="D66" s="175"/>
      <c r="E66" s="175">
        <f>'将来負担比率（分子）の構造'!J$41</f>
        <v>2896</v>
      </c>
      <c r="F66" s="175"/>
      <c r="G66" s="175"/>
      <c r="H66" s="175">
        <f>'将来負担比率（分子）の構造'!K$41</f>
        <v>2956</v>
      </c>
      <c r="I66" s="175"/>
      <c r="J66" s="175"/>
      <c r="K66" s="175">
        <f>'将来負担比率（分子）の構造'!L$41</f>
        <v>2983</v>
      </c>
      <c r="L66" s="175"/>
      <c r="M66" s="175"/>
      <c r="N66" s="175">
        <f>'将来負担比率（分子）の構造'!M$41</f>
        <v>2915</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938</v>
      </c>
      <c r="C72" s="179">
        <f>基金残高に係る経年分析!G55</f>
        <v>920</v>
      </c>
      <c r="D72" s="179">
        <f>基金残高に係る経年分析!H55</f>
        <v>1094</v>
      </c>
    </row>
    <row r="73" spans="1:16" x14ac:dyDescent="0.15">
      <c r="A73" s="178" t="s">
        <v>78</v>
      </c>
      <c r="B73" s="179">
        <f>基金残高に係る経年分析!F56</f>
        <v>600</v>
      </c>
      <c r="C73" s="179">
        <f>基金残高に係る経年分析!G56</f>
        <v>601</v>
      </c>
      <c r="D73" s="179">
        <f>基金残高に係る経年分析!H56</f>
        <v>603</v>
      </c>
    </row>
    <row r="74" spans="1:16" x14ac:dyDescent="0.15">
      <c r="A74" s="178" t="s">
        <v>79</v>
      </c>
      <c r="B74" s="179">
        <f>基金残高に係る経年分析!F57</f>
        <v>694</v>
      </c>
      <c r="C74" s="179">
        <f>基金残高に係る経年分析!G57</f>
        <v>566</v>
      </c>
      <c r="D74" s="179">
        <f>基金残高に係る経年分析!H57</f>
        <v>451</v>
      </c>
    </row>
  </sheetData>
  <sheetProtection algorithmName="SHA-512" hashValue="v9voqi4O1mA4R81kMOYs1XbV1tdqxLZWL3Yy6vOcKN0uxVVb3YOJEjpW41ZaB0etkej+q6tTa/5yI87LW3g+MQ==" saltValue="Hlk7T/PHVK6nz5Vqqz2Y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212</v>
      </c>
      <c r="DI1" s="614"/>
      <c r="DJ1" s="614"/>
      <c r="DK1" s="614"/>
      <c r="DL1" s="614"/>
      <c r="DM1" s="614"/>
      <c r="DN1" s="615"/>
      <c r="DO1" s="215"/>
      <c r="DP1" s="613" t="s">
        <v>213</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214</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216</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217</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218</v>
      </c>
      <c r="S4" s="617"/>
      <c r="T4" s="617"/>
      <c r="U4" s="617"/>
      <c r="V4" s="617"/>
      <c r="W4" s="617"/>
      <c r="X4" s="617"/>
      <c r="Y4" s="618"/>
      <c r="Z4" s="616" t="s">
        <v>219</v>
      </c>
      <c r="AA4" s="617"/>
      <c r="AB4" s="617"/>
      <c r="AC4" s="618"/>
      <c r="AD4" s="616" t="s">
        <v>220</v>
      </c>
      <c r="AE4" s="617"/>
      <c r="AF4" s="617"/>
      <c r="AG4" s="617"/>
      <c r="AH4" s="617"/>
      <c r="AI4" s="617"/>
      <c r="AJ4" s="617"/>
      <c r="AK4" s="618"/>
      <c r="AL4" s="616" t="s">
        <v>219</v>
      </c>
      <c r="AM4" s="617"/>
      <c r="AN4" s="617"/>
      <c r="AO4" s="618"/>
      <c r="AP4" s="619" t="s">
        <v>221</v>
      </c>
      <c r="AQ4" s="619"/>
      <c r="AR4" s="619"/>
      <c r="AS4" s="619"/>
      <c r="AT4" s="619"/>
      <c r="AU4" s="619"/>
      <c r="AV4" s="619"/>
      <c r="AW4" s="619"/>
      <c r="AX4" s="619"/>
      <c r="AY4" s="619"/>
      <c r="AZ4" s="619"/>
      <c r="BA4" s="619"/>
      <c r="BB4" s="619"/>
      <c r="BC4" s="619"/>
      <c r="BD4" s="619"/>
      <c r="BE4" s="619"/>
      <c r="BF4" s="619"/>
      <c r="BG4" s="619" t="s">
        <v>222</v>
      </c>
      <c r="BH4" s="619"/>
      <c r="BI4" s="619"/>
      <c r="BJ4" s="619"/>
      <c r="BK4" s="619"/>
      <c r="BL4" s="619"/>
      <c r="BM4" s="619"/>
      <c r="BN4" s="619"/>
      <c r="BO4" s="619" t="s">
        <v>219</v>
      </c>
      <c r="BP4" s="619"/>
      <c r="BQ4" s="619"/>
      <c r="BR4" s="619"/>
      <c r="BS4" s="619" t="s">
        <v>223</v>
      </c>
      <c r="BT4" s="619"/>
      <c r="BU4" s="619"/>
      <c r="BV4" s="619"/>
      <c r="BW4" s="619"/>
      <c r="BX4" s="619"/>
      <c r="BY4" s="619"/>
      <c r="BZ4" s="619"/>
      <c r="CA4" s="619"/>
      <c r="CB4" s="619"/>
      <c r="CD4" s="616" t="s">
        <v>224</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225</v>
      </c>
      <c r="C5" s="621"/>
      <c r="D5" s="621"/>
      <c r="E5" s="621"/>
      <c r="F5" s="621"/>
      <c r="G5" s="621"/>
      <c r="H5" s="621"/>
      <c r="I5" s="621"/>
      <c r="J5" s="621"/>
      <c r="K5" s="621"/>
      <c r="L5" s="621"/>
      <c r="M5" s="621"/>
      <c r="N5" s="621"/>
      <c r="O5" s="621"/>
      <c r="P5" s="621"/>
      <c r="Q5" s="622"/>
      <c r="R5" s="623">
        <v>182968</v>
      </c>
      <c r="S5" s="624"/>
      <c r="T5" s="624"/>
      <c r="U5" s="624"/>
      <c r="V5" s="624"/>
      <c r="W5" s="624"/>
      <c r="X5" s="624"/>
      <c r="Y5" s="625"/>
      <c r="Z5" s="626">
        <v>5.2</v>
      </c>
      <c r="AA5" s="626"/>
      <c r="AB5" s="626"/>
      <c r="AC5" s="626"/>
      <c r="AD5" s="627">
        <v>182968</v>
      </c>
      <c r="AE5" s="627"/>
      <c r="AF5" s="627"/>
      <c r="AG5" s="627"/>
      <c r="AH5" s="627"/>
      <c r="AI5" s="627"/>
      <c r="AJ5" s="627"/>
      <c r="AK5" s="627"/>
      <c r="AL5" s="628">
        <v>9.9</v>
      </c>
      <c r="AM5" s="629"/>
      <c r="AN5" s="629"/>
      <c r="AO5" s="630"/>
      <c r="AP5" s="620" t="s">
        <v>226</v>
      </c>
      <c r="AQ5" s="621"/>
      <c r="AR5" s="621"/>
      <c r="AS5" s="621"/>
      <c r="AT5" s="621"/>
      <c r="AU5" s="621"/>
      <c r="AV5" s="621"/>
      <c r="AW5" s="621"/>
      <c r="AX5" s="621"/>
      <c r="AY5" s="621"/>
      <c r="AZ5" s="621"/>
      <c r="BA5" s="621"/>
      <c r="BB5" s="621"/>
      <c r="BC5" s="621"/>
      <c r="BD5" s="621"/>
      <c r="BE5" s="621"/>
      <c r="BF5" s="622"/>
      <c r="BG5" s="634">
        <v>181675</v>
      </c>
      <c r="BH5" s="635"/>
      <c r="BI5" s="635"/>
      <c r="BJ5" s="635"/>
      <c r="BK5" s="635"/>
      <c r="BL5" s="635"/>
      <c r="BM5" s="635"/>
      <c r="BN5" s="636"/>
      <c r="BO5" s="637">
        <v>99.3</v>
      </c>
      <c r="BP5" s="637"/>
      <c r="BQ5" s="637"/>
      <c r="BR5" s="637"/>
      <c r="BS5" s="638" t="s">
        <v>138</v>
      </c>
      <c r="BT5" s="638"/>
      <c r="BU5" s="638"/>
      <c r="BV5" s="638"/>
      <c r="BW5" s="638"/>
      <c r="BX5" s="638"/>
      <c r="BY5" s="638"/>
      <c r="BZ5" s="638"/>
      <c r="CA5" s="638"/>
      <c r="CB5" s="642"/>
      <c r="CD5" s="616" t="s">
        <v>221</v>
      </c>
      <c r="CE5" s="617"/>
      <c r="CF5" s="617"/>
      <c r="CG5" s="617"/>
      <c r="CH5" s="617"/>
      <c r="CI5" s="617"/>
      <c r="CJ5" s="617"/>
      <c r="CK5" s="617"/>
      <c r="CL5" s="617"/>
      <c r="CM5" s="617"/>
      <c r="CN5" s="617"/>
      <c r="CO5" s="617"/>
      <c r="CP5" s="617"/>
      <c r="CQ5" s="618"/>
      <c r="CR5" s="616" t="s">
        <v>227</v>
      </c>
      <c r="CS5" s="617"/>
      <c r="CT5" s="617"/>
      <c r="CU5" s="617"/>
      <c r="CV5" s="617"/>
      <c r="CW5" s="617"/>
      <c r="CX5" s="617"/>
      <c r="CY5" s="618"/>
      <c r="CZ5" s="616" t="s">
        <v>219</v>
      </c>
      <c r="DA5" s="617"/>
      <c r="DB5" s="617"/>
      <c r="DC5" s="618"/>
      <c r="DD5" s="616" t="s">
        <v>228</v>
      </c>
      <c r="DE5" s="617"/>
      <c r="DF5" s="617"/>
      <c r="DG5" s="617"/>
      <c r="DH5" s="617"/>
      <c r="DI5" s="617"/>
      <c r="DJ5" s="617"/>
      <c r="DK5" s="617"/>
      <c r="DL5" s="617"/>
      <c r="DM5" s="617"/>
      <c r="DN5" s="617"/>
      <c r="DO5" s="617"/>
      <c r="DP5" s="618"/>
      <c r="DQ5" s="616" t="s">
        <v>229</v>
      </c>
      <c r="DR5" s="617"/>
      <c r="DS5" s="617"/>
      <c r="DT5" s="617"/>
      <c r="DU5" s="617"/>
      <c r="DV5" s="617"/>
      <c r="DW5" s="617"/>
      <c r="DX5" s="617"/>
      <c r="DY5" s="617"/>
      <c r="DZ5" s="617"/>
      <c r="EA5" s="617"/>
      <c r="EB5" s="617"/>
      <c r="EC5" s="618"/>
    </row>
    <row r="6" spans="2:143" ht="11.25" customHeight="1" x14ac:dyDescent="0.15">
      <c r="B6" s="631" t="s">
        <v>230</v>
      </c>
      <c r="C6" s="632"/>
      <c r="D6" s="632"/>
      <c r="E6" s="632"/>
      <c r="F6" s="632"/>
      <c r="G6" s="632"/>
      <c r="H6" s="632"/>
      <c r="I6" s="632"/>
      <c r="J6" s="632"/>
      <c r="K6" s="632"/>
      <c r="L6" s="632"/>
      <c r="M6" s="632"/>
      <c r="N6" s="632"/>
      <c r="O6" s="632"/>
      <c r="P6" s="632"/>
      <c r="Q6" s="633"/>
      <c r="R6" s="634">
        <v>71446</v>
      </c>
      <c r="S6" s="635"/>
      <c r="T6" s="635"/>
      <c r="U6" s="635"/>
      <c r="V6" s="635"/>
      <c r="W6" s="635"/>
      <c r="X6" s="635"/>
      <c r="Y6" s="636"/>
      <c r="Z6" s="637">
        <v>2</v>
      </c>
      <c r="AA6" s="637"/>
      <c r="AB6" s="637"/>
      <c r="AC6" s="637"/>
      <c r="AD6" s="638">
        <v>71446</v>
      </c>
      <c r="AE6" s="638"/>
      <c r="AF6" s="638"/>
      <c r="AG6" s="638"/>
      <c r="AH6" s="638"/>
      <c r="AI6" s="638"/>
      <c r="AJ6" s="638"/>
      <c r="AK6" s="638"/>
      <c r="AL6" s="639">
        <v>3.9</v>
      </c>
      <c r="AM6" s="640"/>
      <c r="AN6" s="640"/>
      <c r="AO6" s="641"/>
      <c r="AP6" s="631" t="s">
        <v>231</v>
      </c>
      <c r="AQ6" s="632"/>
      <c r="AR6" s="632"/>
      <c r="AS6" s="632"/>
      <c r="AT6" s="632"/>
      <c r="AU6" s="632"/>
      <c r="AV6" s="632"/>
      <c r="AW6" s="632"/>
      <c r="AX6" s="632"/>
      <c r="AY6" s="632"/>
      <c r="AZ6" s="632"/>
      <c r="BA6" s="632"/>
      <c r="BB6" s="632"/>
      <c r="BC6" s="632"/>
      <c r="BD6" s="632"/>
      <c r="BE6" s="632"/>
      <c r="BF6" s="633"/>
      <c r="BG6" s="634">
        <v>181675</v>
      </c>
      <c r="BH6" s="635"/>
      <c r="BI6" s="635"/>
      <c r="BJ6" s="635"/>
      <c r="BK6" s="635"/>
      <c r="BL6" s="635"/>
      <c r="BM6" s="635"/>
      <c r="BN6" s="636"/>
      <c r="BO6" s="637">
        <v>99.3</v>
      </c>
      <c r="BP6" s="637"/>
      <c r="BQ6" s="637"/>
      <c r="BR6" s="637"/>
      <c r="BS6" s="638" t="s">
        <v>138</v>
      </c>
      <c r="BT6" s="638"/>
      <c r="BU6" s="638"/>
      <c r="BV6" s="638"/>
      <c r="BW6" s="638"/>
      <c r="BX6" s="638"/>
      <c r="BY6" s="638"/>
      <c r="BZ6" s="638"/>
      <c r="CA6" s="638"/>
      <c r="CB6" s="642"/>
      <c r="CD6" s="620" t="s">
        <v>232</v>
      </c>
      <c r="CE6" s="621"/>
      <c r="CF6" s="621"/>
      <c r="CG6" s="621"/>
      <c r="CH6" s="621"/>
      <c r="CI6" s="621"/>
      <c r="CJ6" s="621"/>
      <c r="CK6" s="621"/>
      <c r="CL6" s="621"/>
      <c r="CM6" s="621"/>
      <c r="CN6" s="621"/>
      <c r="CO6" s="621"/>
      <c r="CP6" s="621"/>
      <c r="CQ6" s="622"/>
      <c r="CR6" s="634">
        <v>41445</v>
      </c>
      <c r="CS6" s="635"/>
      <c r="CT6" s="635"/>
      <c r="CU6" s="635"/>
      <c r="CV6" s="635"/>
      <c r="CW6" s="635"/>
      <c r="CX6" s="635"/>
      <c r="CY6" s="636"/>
      <c r="CZ6" s="628">
        <v>1.2</v>
      </c>
      <c r="DA6" s="629"/>
      <c r="DB6" s="629"/>
      <c r="DC6" s="645"/>
      <c r="DD6" s="643" t="s">
        <v>233</v>
      </c>
      <c r="DE6" s="635"/>
      <c r="DF6" s="635"/>
      <c r="DG6" s="635"/>
      <c r="DH6" s="635"/>
      <c r="DI6" s="635"/>
      <c r="DJ6" s="635"/>
      <c r="DK6" s="635"/>
      <c r="DL6" s="635"/>
      <c r="DM6" s="635"/>
      <c r="DN6" s="635"/>
      <c r="DO6" s="635"/>
      <c r="DP6" s="636"/>
      <c r="DQ6" s="643">
        <v>41445</v>
      </c>
      <c r="DR6" s="635"/>
      <c r="DS6" s="635"/>
      <c r="DT6" s="635"/>
      <c r="DU6" s="635"/>
      <c r="DV6" s="635"/>
      <c r="DW6" s="635"/>
      <c r="DX6" s="635"/>
      <c r="DY6" s="635"/>
      <c r="DZ6" s="635"/>
      <c r="EA6" s="635"/>
      <c r="EB6" s="635"/>
      <c r="EC6" s="644"/>
    </row>
    <row r="7" spans="2:143" ht="11.25" customHeight="1" x14ac:dyDescent="0.15">
      <c r="B7" s="631" t="s">
        <v>234</v>
      </c>
      <c r="C7" s="632"/>
      <c r="D7" s="632"/>
      <c r="E7" s="632"/>
      <c r="F7" s="632"/>
      <c r="G7" s="632"/>
      <c r="H7" s="632"/>
      <c r="I7" s="632"/>
      <c r="J7" s="632"/>
      <c r="K7" s="632"/>
      <c r="L7" s="632"/>
      <c r="M7" s="632"/>
      <c r="N7" s="632"/>
      <c r="O7" s="632"/>
      <c r="P7" s="632"/>
      <c r="Q7" s="633"/>
      <c r="R7" s="634">
        <v>123</v>
      </c>
      <c r="S7" s="635"/>
      <c r="T7" s="635"/>
      <c r="U7" s="635"/>
      <c r="V7" s="635"/>
      <c r="W7" s="635"/>
      <c r="X7" s="635"/>
      <c r="Y7" s="636"/>
      <c r="Z7" s="637">
        <v>0</v>
      </c>
      <c r="AA7" s="637"/>
      <c r="AB7" s="637"/>
      <c r="AC7" s="637"/>
      <c r="AD7" s="638">
        <v>123</v>
      </c>
      <c r="AE7" s="638"/>
      <c r="AF7" s="638"/>
      <c r="AG7" s="638"/>
      <c r="AH7" s="638"/>
      <c r="AI7" s="638"/>
      <c r="AJ7" s="638"/>
      <c r="AK7" s="638"/>
      <c r="AL7" s="639">
        <v>0</v>
      </c>
      <c r="AM7" s="640"/>
      <c r="AN7" s="640"/>
      <c r="AO7" s="641"/>
      <c r="AP7" s="631" t="s">
        <v>235</v>
      </c>
      <c r="AQ7" s="632"/>
      <c r="AR7" s="632"/>
      <c r="AS7" s="632"/>
      <c r="AT7" s="632"/>
      <c r="AU7" s="632"/>
      <c r="AV7" s="632"/>
      <c r="AW7" s="632"/>
      <c r="AX7" s="632"/>
      <c r="AY7" s="632"/>
      <c r="AZ7" s="632"/>
      <c r="BA7" s="632"/>
      <c r="BB7" s="632"/>
      <c r="BC7" s="632"/>
      <c r="BD7" s="632"/>
      <c r="BE7" s="632"/>
      <c r="BF7" s="633"/>
      <c r="BG7" s="634">
        <v>53829</v>
      </c>
      <c r="BH7" s="635"/>
      <c r="BI7" s="635"/>
      <c r="BJ7" s="635"/>
      <c r="BK7" s="635"/>
      <c r="BL7" s="635"/>
      <c r="BM7" s="635"/>
      <c r="BN7" s="636"/>
      <c r="BO7" s="637">
        <v>29.4</v>
      </c>
      <c r="BP7" s="637"/>
      <c r="BQ7" s="637"/>
      <c r="BR7" s="637"/>
      <c r="BS7" s="638" t="s">
        <v>233</v>
      </c>
      <c r="BT7" s="638"/>
      <c r="BU7" s="638"/>
      <c r="BV7" s="638"/>
      <c r="BW7" s="638"/>
      <c r="BX7" s="638"/>
      <c r="BY7" s="638"/>
      <c r="BZ7" s="638"/>
      <c r="CA7" s="638"/>
      <c r="CB7" s="642"/>
      <c r="CD7" s="631" t="s">
        <v>236</v>
      </c>
      <c r="CE7" s="632"/>
      <c r="CF7" s="632"/>
      <c r="CG7" s="632"/>
      <c r="CH7" s="632"/>
      <c r="CI7" s="632"/>
      <c r="CJ7" s="632"/>
      <c r="CK7" s="632"/>
      <c r="CL7" s="632"/>
      <c r="CM7" s="632"/>
      <c r="CN7" s="632"/>
      <c r="CO7" s="632"/>
      <c r="CP7" s="632"/>
      <c r="CQ7" s="633"/>
      <c r="CR7" s="634">
        <v>701078</v>
      </c>
      <c r="CS7" s="635"/>
      <c r="CT7" s="635"/>
      <c r="CU7" s="635"/>
      <c r="CV7" s="635"/>
      <c r="CW7" s="635"/>
      <c r="CX7" s="635"/>
      <c r="CY7" s="636"/>
      <c r="CZ7" s="637">
        <v>20.9</v>
      </c>
      <c r="DA7" s="637"/>
      <c r="DB7" s="637"/>
      <c r="DC7" s="637"/>
      <c r="DD7" s="643">
        <v>11884</v>
      </c>
      <c r="DE7" s="635"/>
      <c r="DF7" s="635"/>
      <c r="DG7" s="635"/>
      <c r="DH7" s="635"/>
      <c r="DI7" s="635"/>
      <c r="DJ7" s="635"/>
      <c r="DK7" s="635"/>
      <c r="DL7" s="635"/>
      <c r="DM7" s="635"/>
      <c r="DN7" s="635"/>
      <c r="DO7" s="635"/>
      <c r="DP7" s="636"/>
      <c r="DQ7" s="643">
        <v>364233</v>
      </c>
      <c r="DR7" s="635"/>
      <c r="DS7" s="635"/>
      <c r="DT7" s="635"/>
      <c r="DU7" s="635"/>
      <c r="DV7" s="635"/>
      <c r="DW7" s="635"/>
      <c r="DX7" s="635"/>
      <c r="DY7" s="635"/>
      <c r="DZ7" s="635"/>
      <c r="EA7" s="635"/>
      <c r="EB7" s="635"/>
      <c r="EC7" s="644"/>
    </row>
    <row r="8" spans="2:143" ht="11.25" customHeight="1" x14ac:dyDescent="0.15">
      <c r="B8" s="631" t="s">
        <v>237</v>
      </c>
      <c r="C8" s="632"/>
      <c r="D8" s="632"/>
      <c r="E8" s="632"/>
      <c r="F8" s="632"/>
      <c r="G8" s="632"/>
      <c r="H8" s="632"/>
      <c r="I8" s="632"/>
      <c r="J8" s="632"/>
      <c r="K8" s="632"/>
      <c r="L8" s="632"/>
      <c r="M8" s="632"/>
      <c r="N8" s="632"/>
      <c r="O8" s="632"/>
      <c r="P8" s="632"/>
      <c r="Q8" s="633"/>
      <c r="R8" s="634">
        <v>553</v>
      </c>
      <c r="S8" s="635"/>
      <c r="T8" s="635"/>
      <c r="U8" s="635"/>
      <c r="V8" s="635"/>
      <c r="W8" s="635"/>
      <c r="X8" s="635"/>
      <c r="Y8" s="636"/>
      <c r="Z8" s="637">
        <v>0</v>
      </c>
      <c r="AA8" s="637"/>
      <c r="AB8" s="637"/>
      <c r="AC8" s="637"/>
      <c r="AD8" s="638">
        <v>553</v>
      </c>
      <c r="AE8" s="638"/>
      <c r="AF8" s="638"/>
      <c r="AG8" s="638"/>
      <c r="AH8" s="638"/>
      <c r="AI8" s="638"/>
      <c r="AJ8" s="638"/>
      <c r="AK8" s="638"/>
      <c r="AL8" s="639">
        <v>0</v>
      </c>
      <c r="AM8" s="640"/>
      <c r="AN8" s="640"/>
      <c r="AO8" s="641"/>
      <c r="AP8" s="631" t="s">
        <v>238</v>
      </c>
      <c r="AQ8" s="632"/>
      <c r="AR8" s="632"/>
      <c r="AS8" s="632"/>
      <c r="AT8" s="632"/>
      <c r="AU8" s="632"/>
      <c r="AV8" s="632"/>
      <c r="AW8" s="632"/>
      <c r="AX8" s="632"/>
      <c r="AY8" s="632"/>
      <c r="AZ8" s="632"/>
      <c r="BA8" s="632"/>
      <c r="BB8" s="632"/>
      <c r="BC8" s="632"/>
      <c r="BD8" s="632"/>
      <c r="BE8" s="632"/>
      <c r="BF8" s="633"/>
      <c r="BG8" s="634">
        <v>2438</v>
      </c>
      <c r="BH8" s="635"/>
      <c r="BI8" s="635"/>
      <c r="BJ8" s="635"/>
      <c r="BK8" s="635"/>
      <c r="BL8" s="635"/>
      <c r="BM8" s="635"/>
      <c r="BN8" s="636"/>
      <c r="BO8" s="637">
        <v>1.3</v>
      </c>
      <c r="BP8" s="637"/>
      <c r="BQ8" s="637"/>
      <c r="BR8" s="637"/>
      <c r="BS8" s="643" t="s">
        <v>138</v>
      </c>
      <c r="BT8" s="635"/>
      <c r="BU8" s="635"/>
      <c r="BV8" s="635"/>
      <c r="BW8" s="635"/>
      <c r="BX8" s="635"/>
      <c r="BY8" s="635"/>
      <c r="BZ8" s="635"/>
      <c r="CA8" s="635"/>
      <c r="CB8" s="644"/>
      <c r="CD8" s="631" t="s">
        <v>239</v>
      </c>
      <c r="CE8" s="632"/>
      <c r="CF8" s="632"/>
      <c r="CG8" s="632"/>
      <c r="CH8" s="632"/>
      <c r="CI8" s="632"/>
      <c r="CJ8" s="632"/>
      <c r="CK8" s="632"/>
      <c r="CL8" s="632"/>
      <c r="CM8" s="632"/>
      <c r="CN8" s="632"/>
      <c r="CO8" s="632"/>
      <c r="CP8" s="632"/>
      <c r="CQ8" s="633"/>
      <c r="CR8" s="634">
        <v>472049</v>
      </c>
      <c r="CS8" s="635"/>
      <c r="CT8" s="635"/>
      <c r="CU8" s="635"/>
      <c r="CV8" s="635"/>
      <c r="CW8" s="635"/>
      <c r="CX8" s="635"/>
      <c r="CY8" s="636"/>
      <c r="CZ8" s="637">
        <v>14.1</v>
      </c>
      <c r="DA8" s="637"/>
      <c r="DB8" s="637"/>
      <c r="DC8" s="637"/>
      <c r="DD8" s="643">
        <v>823</v>
      </c>
      <c r="DE8" s="635"/>
      <c r="DF8" s="635"/>
      <c r="DG8" s="635"/>
      <c r="DH8" s="635"/>
      <c r="DI8" s="635"/>
      <c r="DJ8" s="635"/>
      <c r="DK8" s="635"/>
      <c r="DL8" s="635"/>
      <c r="DM8" s="635"/>
      <c r="DN8" s="635"/>
      <c r="DO8" s="635"/>
      <c r="DP8" s="636"/>
      <c r="DQ8" s="643">
        <v>370188</v>
      </c>
      <c r="DR8" s="635"/>
      <c r="DS8" s="635"/>
      <c r="DT8" s="635"/>
      <c r="DU8" s="635"/>
      <c r="DV8" s="635"/>
      <c r="DW8" s="635"/>
      <c r="DX8" s="635"/>
      <c r="DY8" s="635"/>
      <c r="DZ8" s="635"/>
      <c r="EA8" s="635"/>
      <c r="EB8" s="635"/>
      <c r="EC8" s="644"/>
    </row>
    <row r="9" spans="2:143" ht="11.25" customHeight="1" x14ac:dyDescent="0.15">
      <c r="B9" s="631" t="s">
        <v>240</v>
      </c>
      <c r="C9" s="632"/>
      <c r="D9" s="632"/>
      <c r="E9" s="632"/>
      <c r="F9" s="632"/>
      <c r="G9" s="632"/>
      <c r="H9" s="632"/>
      <c r="I9" s="632"/>
      <c r="J9" s="632"/>
      <c r="K9" s="632"/>
      <c r="L9" s="632"/>
      <c r="M9" s="632"/>
      <c r="N9" s="632"/>
      <c r="O9" s="632"/>
      <c r="P9" s="632"/>
      <c r="Q9" s="633"/>
      <c r="R9" s="634">
        <v>671</v>
      </c>
      <c r="S9" s="635"/>
      <c r="T9" s="635"/>
      <c r="U9" s="635"/>
      <c r="V9" s="635"/>
      <c r="W9" s="635"/>
      <c r="X9" s="635"/>
      <c r="Y9" s="636"/>
      <c r="Z9" s="637">
        <v>0</v>
      </c>
      <c r="AA9" s="637"/>
      <c r="AB9" s="637"/>
      <c r="AC9" s="637"/>
      <c r="AD9" s="638">
        <v>671</v>
      </c>
      <c r="AE9" s="638"/>
      <c r="AF9" s="638"/>
      <c r="AG9" s="638"/>
      <c r="AH9" s="638"/>
      <c r="AI9" s="638"/>
      <c r="AJ9" s="638"/>
      <c r="AK9" s="638"/>
      <c r="AL9" s="639">
        <v>0</v>
      </c>
      <c r="AM9" s="640"/>
      <c r="AN9" s="640"/>
      <c r="AO9" s="641"/>
      <c r="AP9" s="631" t="s">
        <v>241</v>
      </c>
      <c r="AQ9" s="632"/>
      <c r="AR9" s="632"/>
      <c r="AS9" s="632"/>
      <c r="AT9" s="632"/>
      <c r="AU9" s="632"/>
      <c r="AV9" s="632"/>
      <c r="AW9" s="632"/>
      <c r="AX9" s="632"/>
      <c r="AY9" s="632"/>
      <c r="AZ9" s="632"/>
      <c r="BA9" s="632"/>
      <c r="BB9" s="632"/>
      <c r="BC9" s="632"/>
      <c r="BD9" s="632"/>
      <c r="BE9" s="632"/>
      <c r="BF9" s="633"/>
      <c r="BG9" s="634">
        <v>43190</v>
      </c>
      <c r="BH9" s="635"/>
      <c r="BI9" s="635"/>
      <c r="BJ9" s="635"/>
      <c r="BK9" s="635"/>
      <c r="BL9" s="635"/>
      <c r="BM9" s="635"/>
      <c r="BN9" s="636"/>
      <c r="BO9" s="637">
        <v>23.6</v>
      </c>
      <c r="BP9" s="637"/>
      <c r="BQ9" s="637"/>
      <c r="BR9" s="637"/>
      <c r="BS9" s="643" t="s">
        <v>175</v>
      </c>
      <c r="BT9" s="635"/>
      <c r="BU9" s="635"/>
      <c r="BV9" s="635"/>
      <c r="BW9" s="635"/>
      <c r="BX9" s="635"/>
      <c r="BY9" s="635"/>
      <c r="BZ9" s="635"/>
      <c r="CA9" s="635"/>
      <c r="CB9" s="644"/>
      <c r="CD9" s="631" t="s">
        <v>242</v>
      </c>
      <c r="CE9" s="632"/>
      <c r="CF9" s="632"/>
      <c r="CG9" s="632"/>
      <c r="CH9" s="632"/>
      <c r="CI9" s="632"/>
      <c r="CJ9" s="632"/>
      <c r="CK9" s="632"/>
      <c r="CL9" s="632"/>
      <c r="CM9" s="632"/>
      <c r="CN9" s="632"/>
      <c r="CO9" s="632"/>
      <c r="CP9" s="632"/>
      <c r="CQ9" s="633"/>
      <c r="CR9" s="634">
        <v>192924</v>
      </c>
      <c r="CS9" s="635"/>
      <c r="CT9" s="635"/>
      <c r="CU9" s="635"/>
      <c r="CV9" s="635"/>
      <c r="CW9" s="635"/>
      <c r="CX9" s="635"/>
      <c r="CY9" s="636"/>
      <c r="CZ9" s="637">
        <v>5.8</v>
      </c>
      <c r="DA9" s="637"/>
      <c r="DB9" s="637"/>
      <c r="DC9" s="637"/>
      <c r="DD9" s="643" t="s">
        <v>138</v>
      </c>
      <c r="DE9" s="635"/>
      <c r="DF9" s="635"/>
      <c r="DG9" s="635"/>
      <c r="DH9" s="635"/>
      <c r="DI9" s="635"/>
      <c r="DJ9" s="635"/>
      <c r="DK9" s="635"/>
      <c r="DL9" s="635"/>
      <c r="DM9" s="635"/>
      <c r="DN9" s="635"/>
      <c r="DO9" s="635"/>
      <c r="DP9" s="636"/>
      <c r="DQ9" s="643">
        <v>184601</v>
      </c>
      <c r="DR9" s="635"/>
      <c r="DS9" s="635"/>
      <c r="DT9" s="635"/>
      <c r="DU9" s="635"/>
      <c r="DV9" s="635"/>
      <c r="DW9" s="635"/>
      <c r="DX9" s="635"/>
      <c r="DY9" s="635"/>
      <c r="DZ9" s="635"/>
      <c r="EA9" s="635"/>
      <c r="EB9" s="635"/>
      <c r="EC9" s="644"/>
    </row>
    <row r="10" spans="2:143" ht="11.25" customHeight="1" x14ac:dyDescent="0.15">
      <c r="B10" s="631" t="s">
        <v>243</v>
      </c>
      <c r="C10" s="632"/>
      <c r="D10" s="632"/>
      <c r="E10" s="632"/>
      <c r="F10" s="632"/>
      <c r="G10" s="632"/>
      <c r="H10" s="632"/>
      <c r="I10" s="632"/>
      <c r="J10" s="632"/>
      <c r="K10" s="632"/>
      <c r="L10" s="632"/>
      <c r="M10" s="632"/>
      <c r="N10" s="632"/>
      <c r="O10" s="632"/>
      <c r="P10" s="632"/>
      <c r="Q10" s="633"/>
      <c r="R10" s="634" t="s">
        <v>233</v>
      </c>
      <c r="S10" s="635"/>
      <c r="T10" s="635"/>
      <c r="U10" s="635"/>
      <c r="V10" s="635"/>
      <c r="W10" s="635"/>
      <c r="X10" s="635"/>
      <c r="Y10" s="636"/>
      <c r="Z10" s="637" t="s">
        <v>138</v>
      </c>
      <c r="AA10" s="637"/>
      <c r="AB10" s="637"/>
      <c r="AC10" s="637"/>
      <c r="AD10" s="638" t="s">
        <v>175</v>
      </c>
      <c r="AE10" s="638"/>
      <c r="AF10" s="638"/>
      <c r="AG10" s="638"/>
      <c r="AH10" s="638"/>
      <c r="AI10" s="638"/>
      <c r="AJ10" s="638"/>
      <c r="AK10" s="638"/>
      <c r="AL10" s="639" t="s">
        <v>138</v>
      </c>
      <c r="AM10" s="640"/>
      <c r="AN10" s="640"/>
      <c r="AO10" s="641"/>
      <c r="AP10" s="631" t="s">
        <v>244</v>
      </c>
      <c r="AQ10" s="632"/>
      <c r="AR10" s="632"/>
      <c r="AS10" s="632"/>
      <c r="AT10" s="632"/>
      <c r="AU10" s="632"/>
      <c r="AV10" s="632"/>
      <c r="AW10" s="632"/>
      <c r="AX10" s="632"/>
      <c r="AY10" s="632"/>
      <c r="AZ10" s="632"/>
      <c r="BA10" s="632"/>
      <c r="BB10" s="632"/>
      <c r="BC10" s="632"/>
      <c r="BD10" s="632"/>
      <c r="BE10" s="632"/>
      <c r="BF10" s="633"/>
      <c r="BG10" s="634">
        <v>4770</v>
      </c>
      <c r="BH10" s="635"/>
      <c r="BI10" s="635"/>
      <c r="BJ10" s="635"/>
      <c r="BK10" s="635"/>
      <c r="BL10" s="635"/>
      <c r="BM10" s="635"/>
      <c r="BN10" s="636"/>
      <c r="BO10" s="637">
        <v>2.6</v>
      </c>
      <c r="BP10" s="637"/>
      <c r="BQ10" s="637"/>
      <c r="BR10" s="637"/>
      <c r="BS10" s="643" t="s">
        <v>175</v>
      </c>
      <c r="BT10" s="635"/>
      <c r="BU10" s="635"/>
      <c r="BV10" s="635"/>
      <c r="BW10" s="635"/>
      <c r="BX10" s="635"/>
      <c r="BY10" s="635"/>
      <c r="BZ10" s="635"/>
      <c r="CA10" s="635"/>
      <c r="CB10" s="644"/>
      <c r="CD10" s="631" t="s">
        <v>245</v>
      </c>
      <c r="CE10" s="632"/>
      <c r="CF10" s="632"/>
      <c r="CG10" s="632"/>
      <c r="CH10" s="632"/>
      <c r="CI10" s="632"/>
      <c r="CJ10" s="632"/>
      <c r="CK10" s="632"/>
      <c r="CL10" s="632"/>
      <c r="CM10" s="632"/>
      <c r="CN10" s="632"/>
      <c r="CO10" s="632"/>
      <c r="CP10" s="632"/>
      <c r="CQ10" s="633"/>
      <c r="CR10" s="634">
        <v>12667</v>
      </c>
      <c r="CS10" s="635"/>
      <c r="CT10" s="635"/>
      <c r="CU10" s="635"/>
      <c r="CV10" s="635"/>
      <c r="CW10" s="635"/>
      <c r="CX10" s="635"/>
      <c r="CY10" s="636"/>
      <c r="CZ10" s="637">
        <v>0.4</v>
      </c>
      <c r="DA10" s="637"/>
      <c r="DB10" s="637"/>
      <c r="DC10" s="637"/>
      <c r="DD10" s="643" t="s">
        <v>138</v>
      </c>
      <c r="DE10" s="635"/>
      <c r="DF10" s="635"/>
      <c r="DG10" s="635"/>
      <c r="DH10" s="635"/>
      <c r="DI10" s="635"/>
      <c r="DJ10" s="635"/>
      <c r="DK10" s="635"/>
      <c r="DL10" s="635"/>
      <c r="DM10" s="635"/>
      <c r="DN10" s="635"/>
      <c r="DO10" s="635"/>
      <c r="DP10" s="636"/>
      <c r="DQ10" s="643">
        <v>1442</v>
      </c>
      <c r="DR10" s="635"/>
      <c r="DS10" s="635"/>
      <c r="DT10" s="635"/>
      <c r="DU10" s="635"/>
      <c r="DV10" s="635"/>
      <c r="DW10" s="635"/>
      <c r="DX10" s="635"/>
      <c r="DY10" s="635"/>
      <c r="DZ10" s="635"/>
      <c r="EA10" s="635"/>
      <c r="EB10" s="635"/>
      <c r="EC10" s="644"/>
    </row>
    <row r="11" spans="2:143" ht="11.25" customHeight="1" x14ac:dyDescent="0.15">
      <c r="B11" s="631" t="s">
        <v>246</v>
      </c>
      <c r="C11" s="632"/>
      <c r="D11" s="632"/>
      <c r="E11" s="632"/>
      <c r="F11" s="632"/>
      <c r="G11" s="632"/>
      <c r="H11" s="632"/>
      <c r="I11" s="632"/>
      <c r="J11" s="632"/>
      <c r="K11" s="632"/>
      <c r="L11" s="632"/>
      <c r="M11" s="632"/>
      <c r="N11" s="632"/>
      <c r="O11" s="632"/>
      <c r="P11" s="632"/>
      <c r="Q11" s="633"/>
      <c r="R11" s="634">
        <v>43510</v>
      </c>
      <c r="S11" s="635"/>
      <c r="T11" s="635"/>
      <c r="U11" s="635"/>
      <c r="V11" s="635"/>
      <c r="W11" s="635"/>
      <c r="X11" s="635"/>
      <c r="Y11" s="636"/>
      <c r="Z11" s="639">
        <v>1.2</v>
      </c>
      <c r="AA11" s="640"/>
      <c r="AB11" s="640"/>
      <c r="AC11" s="646"/>
      <c r="AD11" s="643">
        <v>43510</v>
      </c>
      <c r="AE11" s="635"/>
      <c r="AF11" s="635"/>
      <c r="AG11" s="635"/>
      <c r="AH11" s="635"/>
      <c r="AI11" s="635"/>
      <c r="AJ11" s="635"/>
      <c r="AK11" s="636"/>
      <c r="AL11" s="639">
        <v>2.4</v>
      </c>
      <c r="AM11" s="640"/>
      <c r="AN11" s="640"/>
      <c r="AO11" s="641"/>
      <c r="AP11" s="631" t="s">
        <v>247</v>
      </c>
      <c r="AQ11" s="632"/>
      <c r="AR11" s="632"/>
      <c r="AS11" s="632"/>
      <c r="AT11" s="632"/>
      <c r="AU11" s="632"/>
      <c r="AV11" s="632"/>
      <c r="AW11" s="632"/>
      <c r="AX11" s="632"/>
      <c r="AY11" s="632"/>
      <c r="AZ11" s="632"/>
      <c r="BA11" s="632"/>
      <c r="BB11" s="632"/>
      <c r="BC11" s="632"/>
      <c r="BD11" s="632"/>
      <c r="BE11" s="632"/>
      <c r="BF11" s="633"/>
      <c r="BG11" s="634">
        <v>3431</v>
      </c>
      <c r="BH11" s="635"/>
      <c r="BI11" s="635"/>
      <c r="BJ11" s="635"/>
      <c r="BK11" s="635"/>
      <c r="BL11" s="635"/>
      <c r="BM11" s="635"/>
      <c r="BN11" s="636"/>
      <c r="BO11" s="637">
        <v>1.9</v>
      </c>
      <c r="BP11" s="637"/>
      <c r="BQ11" s="637"/>
      <c r="BR11" s="637"/>
      <c r="BS11" s="643" t="s">
        <v>138</v>
      </c>
      <c r="BT11" s="635"/>
      <c r="BU11" s="635"/>
      <c r="BV11" s="635"/>
      <c r="BW11" s="635"/>
      <c r="BX11" s="635"/>
      <c r="BY11" s="635"/>
      <c r="BZ11" s="635"/>
      <c r="CA11" s="635"/>
      <c r="CB11" s="644"/>
      <c r="CD11" s="631" t="s">
        <v>248</v>
      </c>
      <c r="CE11" s="632"/>
      <c r="CF11" s="632"/>
      <c r="CG11" s="632"/>
      <c r="CH11" s="632"/>
      <c r="CI11" s="632"/>
      <c r="CJ11" s="632"/>
      <c r="CK11" s="632"/>
      <c r="CL11" s="632"/>
      <c r="CM11" s="632"/>
      <c r="CN11" s="632"/>
      <c r="CO11" s="632"/>
      <c r="CP11" s="632"/>
      <c r="CQ11" s="633"/>
      <c r="CR11" s="634">
        <v>329195</v>
      </c>
      <c r="CS11" s="635"/>
      <c r="CT11" s="635"/>
      <c r="CU11" s="635"/>
      <c r="CV11" s="635"/>
      <c r="CW11" s="635"/>
      <c r="CX11" s="635"/>
      <c r="CY11" s="636"/>
      <c r="CZ11" s="637">
        <v>9.8000000000000007</v>
      </c>
      <c r="DA11" s="637"/>
      <c r="DB11" s="637"/>
      <c r="DC11" s="637"/>
      <c r="DD11" s="643">
        <v>143953</v>
      </c>
      <c r="DE11" s="635"/>
      <c r="DF11" s="635"/>
      <c r="DG11" s="635"/>
      <c r="DH11" s="635"/>
      <c r="DI11" s="635"/>
      <c r="DJ11" s="635"/>
      <c r="DK11" s="635"/>
      <c r="DL11" s="635"/>
      <c r="DM11" s="635"/>
      <c r="DN11" s="635"/>
      <c r="DO11" s="635"/>
      <c r="DP11" s="636"/>
      <c r="DQ11" s="643">
        <v>140523</v>
      </c>
      <c r="DR11" s="635"/>
      <c r="DS11" s="635"/>
      <c r="DT11" s="635"/>
      <c r="DU11" s="635"/>
      <c r="DV11" s="635"/>
      <c r="DW11" s="635"/>
      <c r="DX11" s="635"/>
      <c r="DY11" s="635"/>
      <c r="DZ11" s="635"/>
      <c r="EA11" s="635"/>
      <c r="EB11" s="635"/>
      <c r="EC11" s="644"/>
    </row>
    <row r="12" spans="2:143" ht="11.25" customHeight="1" x14ac:dyDescent="0.15">
      <c r="B12" s="631" t="s">
        <v>249</v>
      </c>
      <c r="C12" s="632"/>
      <c r="D12" s="632"/>
      <c r="E12" s="632"/>
      <c r="F12" s="632"/>
      <c r="G12" s="632"/>
      <c r="H12" s="632"/>
      <c r="I12" s="632"/>
      <c r="J12" s="632"/>
      <c r="K12" s="632"/>
      <c r="L12" s="632"/>
      <c r="M12" s="632"/>
      <c r="N12" s="632"/>
      <c r="O12" s="632"/>
      <c r="P12" s="632"/>
      <c r="Q12" s="633"/>
      <c r="R12" s="634" t="s">
        <v>233</v>
      </c>
      <c r="S12" s="635"/>
      <c r="T12" s="635"/>
      <c r="U12" s="635"/>
      <c r="V12" s="635"/>
      <c r="W12" s="635"/>
      <c r="X12" s="635"/>
      <c r="Y12" s="636"/>
      <c r="Z12" s="637" t="s">
        <v>138</v>
      </c>
      <c r="AA12" s="637"/>
      <c r="AB12" s="637"/>
      <c r="AC12" s="637"/>
      <c r="AD12" s="638" t="s">
        <v>138</v>
      </c>
      <c r="AE12" s="638"/>
      <c r="AF12" s="638"/>
      <c r="AG12" s="638"/>
      <c r="AH12" s="638"/>
      <c r="AI12" s="638"/>
      <c r="AJ12" s="638"/>
      <c r="AK12" s="638"/>
      <c r="AL12" s="639" t="s">
        <v>233</v>
      </c>
      <c r="AM12" s="640"/>
      <c r="AN12" s="640"/>
      <c r="AO12" s="641"/>
      <c r="AP12" s="631" t="s">
        <v>250</v>
      </c>
      <c r="AQ12" s="632"/>
      <c r="AR12" s="632"/>
      <c r="AS12" s="632"/>
      <c r="AT12" s="632"/>
      <c r="AU12" s="632"/>
      <c r="AV12" s="632"/>
      <c r="AW12" s="632"/>
      <c r="AX12" s="632"/>
      <c r="AY12" s="632"/>
      <c r="AZ12" s="632"/>
      <c r="BA12" s="632"/>
      <c r="BB12" s="632"/>
      <c r="BC12" s="632"/>
      <c r="BD12" s="632"/>
      <c r="BE12" s="632"/>
      <c r="BF12" s="633"/>
      <c r="BG12" s="634">
        <v>114079</v>
      </c>
      <c r="BH12" s="635"/>
      <c r="BI12" s="635"/>
      <c r="BJ12" s="635"/>
      <c r="BK12" s="635"/>
      <c r="BL12" s="635"/>
      <c r="BM12" s="635"/>
      <c r="BN12" s="636"/>
      <c r="BO12" s="637">
        <v>62.3</v>
      </c>
      <c r="BP12" s="637"/>
      <c r="BQ12" s="637"/>
      <c r="BR12" s="637"/>
      <c r="BS12" s="643" t="s">
        <v>175</v>
      </c>
      <c r="BT12" s="635"/>
      <c r="BU12" s="635"/>
      <c r="BV12" s="635"/>
      <c r="BW12" s="635"/>
      <c r="BX12" s="635"/>
      <c r="BY12" s="635"/>
      <c r="BZ12" s="635"/>
      <c r="CA12" s="635"/>
      <c r="CB12" s="644"/>
      <c r="CD12" s="631" t="s">
        <v>251</v>
      </c>
      <c r="CE12" s="632"/>
      <c r="CF12" s="632"/>
      <c r="CG12" s="632"/>
      <c r="CH12" s="632"/>
      <c r="CI12" s="632"/>
      <c r="CJ12" s="632"/>
      <c r="CK12" s="632"/>
      <c r="CL12" s="632"/>
      <c r="CM12" s="632"/>
      <c r="CN12" s="632"/>
      <c r="CO12" s="632"/>
      <c r="CP12" s="632"/>
      <c r="CQ12" s="633"/>
      <c r="CR12" s="634">
        <v>271484</v>
      </c>
      <c r="CS12" s="635"/>
      <c r="CT12" s="635"/>
      <c r="CU12" s="635"/>
      <c r="CV12" s="635"/>
      <c r="CW12" s="635"/>
      <c r="CX12" s="635"/>
      <c r="CY12" s="636"/>
      <c r="CZ12" s="637">
        <v>8.1</v>
      </c>
      <c r="DA12" s="637"/>
      <c r="DB12" s="637"/>
      <c r="DC12" s="637"/>
      <c r="DD12" s="643">
        <v>21522</v>
      </c>
      <c r="DE12" s="635"/>
      <c r="DF12" s="635"/>
      <c r="DG12" s="635"/>
      <c r="DH12" s="635"/>
      <c r="DI12" s="635"/>
      <c r="DJ12" s="635"/>
      <c r="DK12" s="635"/>
      <c r="DL12" s="635"/>
      <c r="DM12" s="635"/>
      <c r="DN12" s="635"/>
      <c r="DO12" s="635"/>
      <c r="DP12" s="636"/>
      <c r="DQ12" s="643">
        <v>221016</v>
      </c>
      <c r="DR12" s="635"/>
      <c r="DS12" s="635"/>
      <c r="DT12" s="635"/>
      <c r="DU12" s="635"/>
      <c r="DV12" s="635"/>
      <c r="DW12" s="635"/>
      <c r="DX12" s="635"/>
      <c r="DY12" s="635"/>
      <c r="DZ12" s="635"/>
      <c r="EA12" s="635"/>
      <c r="EB12" s="635"/>
      <c r="EC12" s="644"/>
    </row>
    <row r="13" spans="2:143" ht="11.25" customHeight="1" x14ac:dyDescent="0.15">
      <c r="B13" s="631" t="s">
        <v>252</v>
      </c>
      <c r="C13" s="632"/>
      <c r="D13" s="632"/>
      <c r="E13" s="632"/>
      <c r="F13" s="632"/>
      <c r="G13" s="632"/>
      <c r="H13" s="632"/>
      <c r="I13" s="632"/>
      <c r="J13" s="632"/>
      <c r="K13" s="632"/>
      <c r="L13" s="632"/>
      <c r="M13" s="632"/>
      <c r="N13" s="632"/>
      <c r="O13" s="632"/>
      <c r="P13" s="632"/>
      <c r="Q13" s="633"/>
      <c r="R13" s="634" t="s">
        <v>138</v>
      </c>
      <c r="S13" s="635"/>
      <c r="T13" s="635"/>
      <c r="U13" s="635"/>
      <c r="V13" s="635"/>
      <c r="W13" s="635"/>
      <c r="X13" s="635"/>
      <c r="Y13" s="636"/>
      <c r="Z13" s="637" t="s">
        <v>138</v>
      </c>
      <c r="AA13" s="637"/>
      <c r="AB13" s="637"/>
      <c r="AC13" s="637"/>
      <c r="AD13" s="638" t="s">
        <v>138</v>
      </c>
      <c r="AE13" s="638"/>
      <c r="AF13" s="638"/>
      <c r="AG13" s="638"/>
      <c r="AH13" s="638"/>
      <c r="AI13" s="638"/>
      <c r="AJ13" s="638"/>
      <c r="AK13" s="638"/>
      <c r="AL13" s="639" t="s">
        <v>138</v>
      </c>
      <c r="AM13" s="640"/>
      <c r="AN13" s="640"/>
      <c r="AO13" s="641"/>
      <c r="AP13" s="631" t="s">
        <v>253</v>
      </c>
      <c r="AQ13" s="632"/>
      <c r="AR13" s="632"/>
      <c r="AS13" s="632"/>
      <c r="AT13" s="632"/>
      <c r="AU13" s="632"/>
      <c r="AV13" s="632"/>
      <c r="AW13" s="632"/>
      <c r="AX13" s="632"/>
      <c r="AY13" s="632"/>
      <c r="AZ13" s="632"/>
      <c r="BA13" s="632"/>
      <c r="BB13" s="632"/>
      <c r="BC13" s="632"/>
      <c r="BD13" s="632"/>
      <c r="BE13" s="632"/>
      <c r="BF13" s="633"/>
      <c r="BG13" s="634">
        <v>110965</v>
      </c>
      <c r="BH13" s="635"/>
      <c r="BI13" s="635"/>
      <c r="BJ13" s="635"/>
      <c r="BK13" s="635"/>
      <c r="BL13" s="635"/>
      <c r="BM13" s="635"/>
      <c r="BN13" s="636"/>
      <c r="BO13" s="637">
        <v>60.6</v>
      </c>
      <c r="BP13" s="637"/>
      <c r="BQ13" s="637"/>
      <c r="BR13" s="637"/>
      <c r="BS13" s="643" t="s">
        <v>138</v>
      </c>
      <c r="BT13" s="635"/>
      <c r="BU13" s="635"/>
      <c r="BV13" s="635"/>
      <c r="BW13" s="635"/>
      <c r="BX13" s="635"/>
      <c r="BY13" s="635"/>
      <c r="BZ13" s="635"/>
      <c r="CA13" s="635"/>
      <c r="CB13" s="644"/>
      <c r="CD13" s="631" t="s">
        <v>254</v>
      </c>
      <c r="CE13" s="632"/>
      <c r="CF13" s="632"/>
      <c r="CG13" s="632"/>
      <c r="CH13" s="632"/>
      <c r="CI13" s="632"/>
      <c r="CJ13" s="632"/>
      <c r="CK13" s="632"/>
      <c r="CL13" s="632"/>
      <c r="CM13" s="632"/>
      <c r="CN13" s="632"/>
      <c r="CO13" s="632"/>
      <c r="CP13" s="632"/>
      <c r="CQ13" s="633"/>
      <c r="CR13" s="634">
        <v>321785</v>
      </c>
      <c r="CS13" s="635"/>
      <c r="CT13" s="635"/>
      <c r="CU13" s="635"/>
      <c r="CV13" s="635"/>
      <c r="CW13" s="635"/>
      <c r="CX13" s="635"/>
      <c r="CY13" s="636"/>
      <c r="CZ13" s="637">
        <v>9.6</v>
      </c>
      <c r="DA13" s="637"/>
      <c r="DB13" s="637"/>
      <c r="DC13" s="637"/>
      <c r="DD13" s="643">
        <v>86730</v>
      </c>
      <c r="DE13" s="635"/>
      <c r="DF13" s="635"/>
      <c r="DG13" s="635"/>
      <c r="DH13" s="635"/>
      <c r="DI13" s="635"/>
      <c r="DJ13" s="635"/>
      <c r="DK13" s="635"/>
      <c r="DL13" s="635"/>
      <c r="DM13" s="635"/>
      <c r="DN13" s="635"/>
      <c r="DO13" s="635"/>
      <c r="DP13" s="636"/>
      <c r="DQ13" s="643">
        <v>187780</v>
      </c>
      <c r="DR13" s="635"/>
      <c r="DS13" s="635"/>
      <c r="DT13" s="635"/>
      <c r="DU13" s="635"/>
      <c r="DV13" s="635"/>
      <c r="DW13" s="635"/>
      <c r="DX13" s="635"/>
      <c r="DY13" s="635"/>
      <c r="DZ13" s="635"/>
      <c r="EA13" s="635"/>
      <c r="EB13" s="635"/>
      <c r="EC13" s="644"/>
    </row>
    <row r="14" spans="2:143" ht="11.25" customHeight="1" x14ac:dyDescent="0.15">
      <c r="B14" s="631" t="s">
        <v>255</v>
      </c>
      <c r="C14" s="632"/>
      <c r="D14" s="632"/>
      <c r="E14" s="632"/>
      <c r="F14" s="632"/>
      <c r="G14" s="632"/>
      <c r="H14" s="632"/>
      <c r="I14" s="632"/>
      <c r="J14" s="632"/>
      <c r="K14" s="632"/>
      <c r="L14" s="632"/>
      <c r="M14" s="632"/>
      <c r="N14" s="632"/>
      <c r="O14" s="632"/>
      <c r="P14" s="632"/>
      <c r="Q14" s="633"/>
      <c r="R14" s="634" t="s">
        <v>138</v>
      </c>
      <c r="S14" s="635"/>
      <c r="T14" s="635"/>
      <c r="U14" s="635"/>
      <c r="V14" s="635"/>
      <c r="W14" s="635"/>
      <c r="X14" s="635"/>
      <c r="Y14" s="636"/>
      <c r="Z14" s="637" t="s">
        <v>138</v>
      </c>
      <c r="AA14" s="637"/>
      <c r="AB14" s="637"/>
      <c r="AC14" s="637"/>
      <c r="AD14" s="638" t="s">
        <v>233</v>
      </c>
      <c r="AE14" s="638"/>
      <c r="AF14" s="638"/>
      <c r="AG14" s="638"/>
      <c r="AH14" s="638"/>
      <c r="AI14" s="638"/>
      <c r="AJ14" s="638"/>
      <c r="AK14" s="638"/>
      <c r="AL14" s="639" t="s">
        <v>233</v>
      </c>
      <c r="AM14" s="640"/>
      <c r="AN14" s="640"/>
      <c r="AO14" s="641"/>
      <c r="AP14" s="631" t="s">
        <v>256</v>
      </c>
      <c r="AQ14" s="632"/>
      <c r="AR14" s="632"/>
      <c r="AS14" s="632"/>
      <c r="AT14" s="632"/>
      <c r="AU14" s="632"/>
      <c r="AV14" s="632"/>
      <c r="AW14" s="632"/>
      <c r="AX14" s="632"/>
      <c r="AY14" s="632"/>
      <c r="AZ14" s="632"/>
      <c r="BA14" s="632"/>
      <c r="BB14" s="632"/>
      <c r="BC14" s="632"/>
      <c r="BD14" s="632"/>
      <c r="BE14" s="632"/>
      <c r="BF14" s="633"/>
      <c r="BG14" s="634">
        <v>7937</v>
      </c>
      <c r="BH14" s="635"/>
      <c r="BI14" s="635"/>
      <c r="BJ14" s="635"/>
      <c r="BK14" s="635"/>
      <c r="BL14" s="635"/>
      <c r="BM14" s="635"/>
      <c r="BN14" s="636"/>
      <c r="BO14" s="637">
        <v>4.3</v>
      </c>
      <c r="BP14" s="637"/>
      <c r="BQ14" s="637"/>
      <c r="BR14" s="637"/>
      <c r="BS14" s="643" t="s">
        <v>138</v>
      </c>
      <c r="BT14" s="635"/>
      <c r="BU14" s="635"/>
      <c r="BV14" s="635"/>
      <c r="BW14" s="635"/>
      <c r="BX14" s="635"/>
      <c r="BY14" s="635"/>
      <c r="BZ14" s="635"/>
      <c r="CA14" s="635"/>
      <c r="CB14" s="644"/>
      <c r="CD14" s="631" t="s">
        <v>257</v>
      </c>
      <c r="CE14" s="632"/>
      <c r="CF14" s="632"/>
      <c r="CG14" s="632"/>
      <c r="CH14" s="632"/>
      <c r="CI14" s="632"/>
      <c r="CJ14" s="632"/>
      <c r="CK14" s="632"/>
      <c r="CL14" s="632"/>
      <c r="CM14" s="632"/>
      <c r="CN14" s="632"/>
      <c r="CO14" s="632"/>
      <c r="CP14" s="632"/>
      <c r="CQ14" s="633"/>
      <c r="CR14" s="634">
        <v>119993</v>
      </c>
      <c r="CS14" s="635"/>
      <c r="CT14" s="635"/>
      <c r="CU14" s="635"/>
      <c r="CV14" s="635"/>
      <c r="CW14" s="635"/>
      <c r="CX14" s="635"/>
      <c r="CY14" s="636"/>
      <c r="CZ14" s="637">
        <v>3.6</v>
      </c>
      <c r="DA14" s="637"/>
      <c r="DB14" s="637"/>
      <c r="DC14" s="637"/>
      <c r="DD14" s="643">
        <v>6930</v>
      </c>
      <c r="DE14" s="635"/>
      <c r="DF14" s="635"/>
      <c r="DG14" s="635"/>
      <c r="DH14" s="635"/>
      <c r="DI14" s="635"/>
      <c r="DJ14" s="635"/>
      <c r="DK14" s="635"/>
      <c r="DL14" s="635"/>
      <c r="DM14" s="635"/>
      <c r="DN14" s="635"/>
      <c r="DO14" s="635"/>
      <c r="DP14" s="636"/>
      <c r="DQ14" s="643">
        <v>102313</v>
      </c>
      <c r="DR14" s="635"/>
      <c r="DS14" s="635"/>
      <c r="DT14" s="635"/>
      <c r="DU14" s="635"/>
      <c r="DV14" s="635"/>
      <c r="DW14" s="635"/>
      <c r="DX14" s="635"/>
      <c r="DY14" s="635"/>
      <c r="DZ14" s="635"/>
      <c r="EA14" s="635"/>
      <c r="EB14" s="635"/>
      <c r="EC14" s="644"/>
    </row>
    <row r="15" spans="2:143" ht="11.25" customHeight="1" x14ac:dyDescent="0.15">
      <c r="B15" s="631" t="s">
        <v>258</v>
      </c>
      <c r="C15" s="632"/>
      <c r="D15" s="632"/>
      <c r="E15" s="632"/>
      <c r="F15" s="632"/>
      <c r="G15" s="632"/>
      <c r="H15" s="632"/>
      <c r="I15" s="632"/>
      <c r="J15" s="632"/>
      <c r="K15" s="632"/>
      <c r="L15" s="632"/>
      <c r="M15" s="632"/>
      <c r="N15" s="632"/>
      <c r="O15" s="632"/>
      <c r="P15" s="632"/>
      <c r="Q15" s="633"/>
      <c r="R15" s="634" t="s">
        <v>175</v>
      </c>
      <c r="S15" s="635"/>
      <c r="T15" s="635"/>
      <c r="U15" s="635"/>
      <c r="V15" s="635"/>
      <c r="W15" s="635"/>
      <c r="X15" s="635"/>
      <c r="Y15" s="636"/>
      <c r="Z15" s="637" t="s">
        <v>138</v>
      </c>
      <c r="AA15" s="637"/>
      <c r="AB15" s="637"/>
      <c r="AC15" s="637"/>
      <c r="AD15" s="638" t="s">
        <v>233</v>
      </c>
      <c r="AE15" s="638"/>
      <c r="AF15" s="638"/>
      <c r="AG15" s="638"/>
      <c r="AH15" s="638"/>
      <c r="AI15" s="638"/>
      <c r="AJ15" s="638"/>
      <c r="AK15" s="638"/>
      <c r="AL15" s="639" t="s">
        <v>138</v>
      </c>
      <c r="AM15" s="640"/>
      <c r="AN15" s="640"/>
      <c r="AO15" s="641"/>
      <c r="AP15" s="631" t="s">
        <v>259</v>
      </c>
      <c r="AQ15" s="632"/>
      <c r="AR15" s="632"/>
      <c r="AS15" s="632"/>
      <c r="AT15" s="632"/>
      <c r="AU15" s="632"/>
      <c r="AV15" s="632"/>
      <c r="AW15" s="632"/>
      <c r="AX15" s="632"/>
      <c r="AY15" s="632"/>
      <c r="AZ15" s="632"/>
      <c r="BA15" s="632"/>
      <c r="BB15" s="632"/>
      <c r="BC15" s="632"/>
      <c r="BD15" s="632"/>
      <c r="BE15" s="632"/>
      <c r="BF15" s="633"/>
      <c r="BG15" s="634">
        <v>5830</v>
      </c>
      <c r="BH15" s="635"/>
      <c r="BI15" s="635"/>
      <c r="BJ15" s="635"/>
      <c r="BK15" s="635"/>
      <c r="BL15" s="635"/>
      <c r="BM15" s="635"/>
      <c r="BN15" s="636"/>
      <c r="BO15" s="637">
        <v>3.2</v>
      </c>
      <c r="BP15" s="637"/>
      <c r="BQ15" s="637"/>
      <c r="BR15" s="637"/>
      <c r="BS15" s="643" t="s">
        <v>233</v>
      </c>
      <c r="BT15" s="635"/>
      <c r="BU15" s="635"/>
      <c r="BV15" s="635"/>
      <c r="BW15" s="635"/>
      <c r="BX15" s="635"/>
      <c r="BY15" s="635"/>
      <c r="BZ15" s="635"/>
      <c r="CA15" s="635"/>
      <c r="CB15" s="644"/>
      <c r="CD15" s="631" t="s">
        <v>260</v>
      </c>
      <c r="CE15" s="632"/>
      <c r="CF15" s="632"/>
      <c r="CG15" s="632"/>
      <c r="CH15" s="632"/>
      <c r="CI15" s="632"/>
      <c r="CJ15" s="632"/>
      <c r="CK15" s="632"/>
      <c r="CL15" s="632"/>
      <c r="CM15" s="632"/>
      <c r="CN15" s="632"/>
      <c r="CO15" s="632"/>
      <c r="CP15" s="632"/>
      <c r="CQ15" s="633"/>
      <c r="CR15" s="634">
        <v>188390</v>
      </c>
      <c r="CS15" s="635"/>
      <c r="CT15" s="635"/>
      <c r="CU15" s="635"/>
      <c r="CV15" s="635"/>
      <c r="CW15" s="635"/>
      <c r="CX15" s="635"/>
      <c r="CY15" s="636"/>
      <c r="CZ15" s="637">
        <v>5.6</v>
      </c>
      <c r="DA15" s="637"/>
      <c r="DB15" s="637"/>
      <c r="DC15" s="637"/>
      <c r="DD15" s="643">
        <v>10952</v>
      </c>
      <c r="DE15" s="635"/>
      <c r="DF15" s="635"/>
      <c r="DG15" s="635"/>
      <c r="DH15" s="635"/>
      <c r="DI15" s="635"/>
      <c r="DJ15" s="635"/>
      <c r="DK15" s="635"/>
      <c r="DL15" s="635"/>
      <c r="DM15" s="635"/>
      <c r="DN15" s="635"/>
      <c r="DO15" s="635"/>
      <c r="DP15" s="636"/>
      <c r="DQ15" s="643">
        <v>160329</v>
      </c>
      <c r="DR15" s="635"/>
      <c r="DS15" s="635"/>
      <c r="DT15" s="635"/>
      <c r="DU15" s="635"/>
      <c r="DV15" s="635"/>
      <c r="DW15" s="635"/>
      <c r="DX15" s="635"/>
      <c r="DY15" s="635"/>
      <c r="DZ15" s="635"/>
      <c r="EA15" s="635"/>
      <c r="EB15" s="635"/>
      <c r="EC15" s="644"/>
    </row>
    <row r="16" spans="2:143" ht="11.25" customHeight="1" x14ac:dyDescent="0.15">
      <c r="B16" s="631" t="s">
        <v>261</v>
      </c>
      <c r="C16" s="632"/>
      <c r="D16" s="632"/>
      <c r="E16" s="632"/>
      <c r="F16" s="632"/>
      <c r="G16" s="632"/>
      <c r="H16" s="632"/>
      <c r="I16" s="632"/>
      <c r="J16" s="632"/>
      <c r="K16" s="632"/>
      <c r="L16" s="632"/>
      <c r="M16" s="632"/>
      <c r="N16" s="632"/>
      <c r="O16" s="632"/>
      <c r="P16" s="632"/>
      <c r="Q16" s="633"/>
      <c r="R16" s="634">
        <v>4121</v>
      </c>
      <c r="S16" s="635"/>
      <c r="T16" s="635"/>
      <c r="U16" s="635"/>
      <c r="V16" s="635"/>
      <c r="W16" s="635"/>
      <c r="X16" s="635"/>
      <c r="Y16" s="636"/>
      <c r="Z16" s="637">
        <v>0.1</v>
      </c>
      <c r="AA16" s="637"/>
      <c r="AB16" s="637"/>
      <c r="AC16" s="637"/>
      <c r="AD16" s="638">
        <v>4121</v>
      </c>
      <c r="AE16" s="638"/>
      <c r="AF16" s="638"/>
      <c r="AG16" s="638"/>
      <c r="AH16" s="638"/>
      <c r="AI16" s="638"/>
      <c r="AJ16" s="638"/>
      <c r="AK16" s="638"/>
      <c r="AL16" s="639">
        <v>0.2</v>
      </c>
      <c r="AM16" s="640"/>
      <c r="AN16" s="640"/>
      <c r="AO16" s="641"/>
      <c r="AP16" s="631" t="s">
        <v>262</v>
      </c>
      <c r="AQ16" s="632"/>
      <c r="AR16" s="632"/>
      <c r="AS16" s="632"/>
      <c r="AT16" s="632"/>
      <c r="AU16" s="632"/>
      <c r="AV16" s="632"/>
      <c r="AW16" s="632"/>
      <c r="AX16" s="632"/>
      <c r="AY16" s="632"/>
      <c r="AZ16" s="632"/>
      <c r="BA16" s="632"/>
      <c r="BB16" s="632"/>
      <c r="BC16" s="632"/>
      <c r="BD16" s="632"/>
      <c r="BE16" s="632"/>
      <c r="BF16" s="633"/>
      <c r="BG16" s="634" t="s">
        <v>138</v>
      </c>
      <c r="BH16" s="635"/>
      <c r="BI16" s="635"/>
      <c r="BJ16" s="635"/>
      <c r="BK16" s="635"/>
      <c r="BL16" s="635"/>
      <c r="BM16" s="635"/>
      <c r="BN16" s="636"/>
      <c r="BO16" s="637" t="s">
        <v>233</v>
      </c>
      <c r="BP16" s="637"/>
      <c r="BQ16" s="637"/>
      <c r="BR16" s="637"/>
      <c r="BS16" s="643" t="s">
        <v>138</v>
      </c>
      <c r="BT16" s="635"/>
      <c r="BU16" s="635"/>
      <c r="BV16" s="635"/>
      <c r="BW16" s="635"/>
      <c r="BX16" s="635"/>
      <c r="BY16" s="635"/>
      <c r="BZ16" s="635"/>
      <c r="CA16" s="635"/>
      <c r="CB16" s="644"/>
      <c r="CD16" s="631" t="s">
        <v>263</v>
      </c>
      <c r="CE16" s="632"/>
      <c r="CF16" s="632"/>
      <c r="CG16" s="632"/>
      <c r="CH16" s="632"/>
      <c r="CI16" s="632"/>
      <c r="CJ16" s="632"/>
      <c r="CK16" s="632"/>
      <c r="CL16" s="632"/>
      <c r="CM16" s="632"/>
      <c r="CN16" s="632"/>
      <c r="CO16" s="632"/>
      <c r="CP16" s="632"/>
      <c r="CQ16" s="633"/>
      <c r="CR16" s="634">
        <v>386593</v>
      </c>
      <c r="CS16" s="635"/>
      <c r="CT16" s="635"/>
      <c r="CU16" s="635"/>
      <c r="CV16" s="635"/>
      <c r="CW16" s="635"/>
      <c r="CX16" s="635"/>
      <c r="CY16" s="636"/>
      <c r="CZ16" s="637">
        <v>11.5</v>
      </c>
      <c r="DA16" s="637"/>
      <c r="DB16" s="637"/>
      <c r="DC16" s="637"/>
      <c r="DD16" s="643" t="s">
        <v>233</v>
      </c>
      <c r="DE16" s="635"/>
      <c r="DF16" s="635"/>
      <c r="DG16" s="635"/>
      <c r="DH16" s="635"/>
      <c r="DI16" s="635"/>
      <c r="DJ16" s="635"/>
      <c r="DK16" s="635"/>
      <c r="DL16" s="635"/>
      <c r="DM16" s="635"/>
      <c r="DN16" s="635"/>
      <c r="DO16" s="635"/>
      <c r="DP16" s="636"/>
      <c r="DQ16" s="643">
        <v>111387</v>
      </c>
      <c r="DR16" s="635"/>
      <c r="DS16" s="635"/>
      <c r="DT16" s="635"/>
      <c r="DU16" s="635"/>
      <c r="DV16" s="635"/>
      <c r="DW16" s="635"/>
      <c r="DX16" s="635"/>
      <c r="DY16" s="635"/>
      <c r="DZ16" s="635"/>
      <c r="EA16" s="635"/>
      <c r="EB16" s="635"/>
      <c r="EC16" s="644"/>
    </row>
    <row r="17" spans="2:133" ht="11.25" customHeight="1" x14ac:dyDescent="0.15">
      <c r="B17" s="631" t="s">
        <v>264</v>
      </c>
      <c r="C17" s="632"/>
      <c r="D17" s="632"/>
      <c r="E17" s="632"/>
      <c r="F17" s="632"/>
      <c r="G17" s="632"/>
      <c r="H17" s="632"/>
      <c r="I17" s="632"/>
      <c r="J17" s="632"/>
      <c r="K17" s="632"/>
      <c r="L17" s="632"/>
      <c r="M17" s="632"/>
      <c r="N17" s="632"/>
      <c r="O17" s="632"/>
      <c r="P17" s="632"/>
      <c r="Q17" s="633"/>
      <c r="R17" s="634">
        <v>586</v>
      </c>
      <c r="S17" s="635"/>
      <c r="T17" s="635"/>
      <c r="U17" s="635"/>
      <c r="V17" s="635"/>
      <c r="W17" s="635"/>
      <c r="X17" s="635"/>
      <c r="Y17" s="636"/>
      <c r="Z17" s="637">
        <v>0</v>
      </c>
      <c r="AA17" s="637"/>
      <c r="AB17" s="637"/>
      <c r="AC17" s="637"/>
      <c r="AD17" s="638">
        <v>586</v>
      </c>
      <c r="AE17" s="638"/>
      <c r="AF17" s="638"/>
      <c r="AG17" s="638"/>
      <c r="AH17" s="638"/>
      <c r="AI17" s="638"/>
      <c r="AJ17" s="638"/>
      <c r="AK17" s="638"/>
      <c r="AL17" s="639">
        <v>0</v>
      </c>
      <c r="AM17" s="640"/>
      <c r="AN17" s="640"/>
      <c r="AO17" s="641"/>
      <c r="AP17" s="631" t="s">
        <v>265</v>
      </c>
      <c r="AQ17" s="632"/>
      <c r="AR17" s="632"/>
      <c r="AS17" s="632"/>
      <c r="AT17" s="632"/>
      <c r="AU17" s="632"/>
      <c r="AV17" s="632"/>
      <c r="AW17" s="632"/>
      <c r="AX17" s="632"/>
      <c r="AY17" s="632"/>
      <c r="AZ17" s="632"/>
      <c r="BA17" s="632"/>
      <c r="BB17" s="632"/>
      <c r="BC17" s="632"/>
      <c r="BD17" s="632"/>
      <c r="BE17" s="632"/>
      <c r="BF17" s="633"/>
      <c r="BG17" s="634" t="s">
        <v>138</v>
      </c>
      <c r="BH17" s="635"/>
      <c r="BI17" s="635"/>
      <c r="BJ17" s="635"/>
      <c r="BK17" s="635"/>
      <c r="BL17" s="635"/>
      <c r="BM17" s="635"/>
      <c r="BN17" s="636"/>
      <c r="BO17" s="637" t="s">
        <v>138</v>
      </c>
      <c r="BP17" s="637"/>
      <c r="BQ17" s="637"/>
      <c r="BR17" s="637"/>
      <c r="BS17" s="643" t="s">
        <v>233</v>
      </c>
      <c r="BT17" s="635"/>
      <c r="BU17" s="635"/>
      <c r="BV17" s="635"/>
      <c r="BW17" s="635"/>
      <c r="BX17" s="635"/>
      <c r="BY17" s="635"/>
      <c r="BZ17" s="635"/>
      <c r="CA17" s="635"/>
      <c r="CB17" s="644"/>
      <c r="CD17" s="631" t="s">
        <v>266</v>
      </c>
      <c r="CE17" s="632"/>
      <c r="CF17" s="632"/>
      <c r="CG17" s="632"/>
      <c r="CH17" s="632"/>
      <c r="CI17" s="632"/>
      <c r="CJ17" s="632"/>
      <c r="CK17" s="632"/>
      <c r="CL17" s="632"/>
      <c r="CM17" s="632"/>
      <c r="CN17" s="632"/>
      <c r="CO17" s="632"/>
      <c r="CP17" s="632"/>
      <c r="CQ17" s="633"/>
      <c r="CR17" s="634">
        <v>314858</v>
      </c>
      <c r="CS17" s="635"/>
      <c r="CT17" s="635"/>
      <c r="CU17" s="635"/>
      <c r="CV17" s="635"/>
      <c r="CW17" s="635"/>
      <c r="CX17" s="635"/>
      <c r="CY17" s="636"/>
      <c r="CZ17" s="637">
        <v>9.4</v>
      </c>
      <c r="DA17" s="637"/>
      <c r="DB17" s="637"/>
      <c r="DC17" s="637"/>
      <c r="DD17" s="643" t="s">
        <v>233</v>
      </c>
      <c r="DE17" s="635"/>
      <c r="DF17" s="635"/>
      <c r="DG17" s="635"/>
      <c r="DH17" s="635"/>
      <c r="DI17" s="635"/>
      <c r="DJ17" s="635"/>
      <c r="DK17" s="635"/>
      <c r="DL17" s="635"/>
      <c r="DM17" s="635"/>
      <c r="DN17" s="635"/>
      <c r="DO17" s="635"/>
      <c r="DP17" s="636"/>
      <c r="DQ17" s="643">
        <v>310301</v>
      </c>
      <c r="DR17" s="635"/>
      <c r="DS17" s="635"/>
      <c r="DT17" s="635"/>
      <c r="DU17" s="635"/>
      <c r="DV17" s="635"/>
      <c r="DW17" s="635"/>
      <c r="DX17" s="635"/>
      <c r="DY17" s="635"/>
      <c r="DZ17" s="635"/>
      <c r="EA17" s="635"/>
      <c r="EB17" s="635"/>
      <c r="EC17" s="644"/>
    </row>
    <row r="18" spans="2:133" ht="11.25" customHeight="1" x14ac:dyDescent="0.15">
      <c r="B18" s="631" t="s">
        <v>267</v>
      </c>
      <c r="C18" s="632"/>
      <c r="D18" s="632"/>
      <c r="E18" s="632"/>
      <c r="F18" s="632"/>
      <c r="G18" s="632"/>
      <c r="H18" s="632"/>
      <c r="I18" s="632"/>
      <c r="J18" s="632"/>
      <c r="K18" s="632"/>
      <c r="L18" s="632"/>
      <c r="M18" s="632"/>
      <c r="N18" s="632"/>
      <c r="O18" s="632"/>
      <c r="P18" s="632"/>
      <c r="Q18" s="633"/>
      <c r="R18" s="634">
        <v>2576</v>
      </c>
      <c r="S18" s="635"/>
      <c r="T18" s="635"/>
      <c r="U18" s="635"/>
      <c r="V18" s="635"/>
      <c r="W18" s="635"/>
      <c r="X18" s="635"/>
      <c r="Y18" s="636"/>
      <c r="Z18" s="637">
        <v>0.1</v>
      </c>
      <c r="AA18" s="637"/>
      <c r="AB18" s="637"/>
      <c r="AC18" s="637"/>
      <c r="AD18" s="638">
        <v>2576</v>
      </c>
      <c r="AE18" s="638"/>
      <c r="AF18" s="638"/>
      <c r="AG18" s="638"/>
      <c r="AH18" s="638"/>
      <c r="AI18" s="638"/>
      <c r="AJ18" s="638"/>
      <c r="AK18" s="638"/>
      <c r="AL18" s="639">
        <v>0.1</v>
      </c>
      <c r="AM18" s="640"/>
      <c r="AN18" s="640"/>
      <c r="AO18" s="641"/>
      <c r="AP18" s="631" t="s">
        <v>268</v>
      </c>
      <c r="AQ18" s="632"/>
      <c r="AR18" s="632"/>
      <c r="AS18" s="632"/>
      <c r="AT18" s="632"/>
      <c r="AU18" s="632"/>
      <c r="AV18" s="632"/>
      <c r="AW18" s="632"/>
      <c r="AX18" s="632"/>
      <c r="AY18" s="632"/>
      <c r="AZ18" s="632"/>
      <c r="BA18" s="632"/>
      <c r="BB18" s="632"/>
      <c r="BC18" s="632"/>
      <c r="BD18" s="632"/>
      <c r="BE18" s="632"/>
      <c r="BF18" s="633"/>
      <c r="BG18" s="634" t="s">
        <v>138</v>
      </c>
      <c r="BH18" s="635"/>
      <c r="BI18" s="635"/>
      <c r="BJ18" s="635"/>
      <c r="BK18" s="635"/>
      <c r="BL18" s="635"/>
      <c r="BM18" s="635"/>
      <c r="BN18" s="636"/>
      <c r="BO18" s="637" t="s">
        <v>138</v>
      </c>
      <c r="BP18" s="637"/>
      <c r="BQ18" s="637"/>
      <c r="BR18" s="637"/>
      <c r="BS18" s="643" t="s">
        <v>138</v>
      </c>
      <c r="BT18" s="635"/>
      <c r="BU18" s="635"/>
      <c r="BV18" s="635"/>
      <c r="BW18" s="635"/>
      <c r="BX18" s="635"/>
      <c r="BY18" s="635"/>
      <c r="BZ18" s="635"/>
      <c r="CA18" s="635"/>
      <c r="CB18" s="644"/>
      <c r="CD18" s="631" t="s">
        <v>269</v>
      </c>
      <c r="CE18" s="632"/>
      <c r="CF18" s="632"/>
      <c r="CG18" s="632"/>
      <c r="CH18" s="632"/>
      <c r="CI18" s="632"/>
      <c r="CJ18" s="632"/>
      <c r="CK18" s="632"/>
      <c r="CL18" s="632"/>
      <c r="CM18" s="632"/>
      <c r="CN18" s="632"/>
      <c r="CO18" s="632"/>
      <c r="CP18" s="632"/>
      <c r="CQ18" s="633"/>
      <c r="CR18" s="634" t="s">
        <v>138</v>
      </c>
      <c r="CS18" s="635"/>
      <c r="CT18" s="635"/>
      <c r="CU18" s="635"/>
      <c r="CV18" s="635"/>
      <c r="CW18" s="635"/>
      <c r="CX18" s="635"/>
      <c r="CY18" s="636"/>
      <c r="CZ18" s="637" t="s">
        <v>138</v>
      </c>
      <c r="DA18" s="637"/>
      <c r="DB18" s="637"/>
      <c r="DC18" s="637"/>
      <c r="DD18" s="643" t="s">
        <v>138</v>
      </c>
      <c r="DE18" s="635"/>
      <c r="DF18" s="635"/>
      <c r="DG18" s="635"/>
      <c r="DH18" s="635"/>
      <c r="DI18" s="635"/>
      <c r="DJ18" s="635"/>
      <c r="DK18" s="635"/>
      <c r="DL18" s="635"/>
      <c r="DM18" s="635"/>
      <c r="DN18" s="635"/>
      <c r="DO18" s="635"/>
      <c r="DP18" s="636"/>
      <c r="DQ18" s="643" t="s">
        <v>138</v>
      </c>
      <c r="DR18" s="635"/>
      <c r="DS18" s="635"/>
      <c r="DT18" s="635"/>
      <c r="DU18" s="635"/>
      <c r="DV18" s="635"/>
      <c r="DW18" s="635"/>
      <c r="DX18" s="635"/>
      <c r="DY18" s="635"/>
      <c r="DZ18" s="635"/>
      <c r="EA18" s="635"/>
      <c r="EB18" s="635"/>
      <c r="EC18" s="644"/>
    </row>
    <row r="19" spans="2:133" ht="11.25" customHeight="1" x14ac:dyDescent="0.15">
      <c r="B19" s="631" t="s">
        <v>270</v>
      </c>
      <c r="C19" s="632"/>
      <c r="D19" s="632"/>
      <c r="E19" s="632"/>
      <c r="F19" s="632"/>
      <c r="G19" s="632"/>
      <c r="H19" s="632"/>
      <c r="I19" s="632"/>
      <c r="J19" s="632"/>
      <c r="K19" s="632"/>
      <c r="L19" s="632"/>
      <c r="M19" s="632"/>
      <c r="N19" s="632"/>
      <c r="O19" s="632"/>
      <c r="P19" s="632"/>
      <c r="Q19" s="633"/>
      <c r="R19" s="634">
        <v>345</v>
      </c>
      <c r="S19" s="635"/>
      <c r="T19" s="635"/>
      <c r="U19" s="635"/>
      <c r="V19" s="635"/>
      <c r="W19" s="635"/>
      <c r="X19" s="635"/>
      <c r="Y19" s="636"/>
      <c r="Z19" s="637">
        <v>0</v>
      </c>
      <c r="AA19" s="637"/>
      <c r="AB19" s="637"/>
      <c r="AC19" s="637"/>
      <c r="AD19" s="638">
        <v>345</v>
      </c>
      <c r="AE19" s="638"/>
      <c r="AF19" s="638"/>
      <c r="AG19" s="638"/>
      <c r="AH19" s="638"/>
      <c r="AI19" s="638"/>
      <c r="AJ19" s="638"/>
      <c r="AK19" s="638"/>
      <c r="AL19" s="639">
        <v>0</v>
      </c>
      <c r="AM19" s="640"/>
      <c r="AN19" s="640"/>
      <c r="AO19" s="641"/>
      <c r="AP19" s="631" t="s">
        <v>271</v>
      </c>
      <c r="AQ19" s="632"/>
      <c r="AR19" s="632"/>
      <c r="AS19" s="632"/>
      <c r="AT19" s="632"/>
      <c r="AU19" s="632"/>
      <c r="AV19" s="632"/>
      <c r="AW19" s="632"/>
      <c r="AX19" s="632"/>
      <c r="AY19" s="632"/>
      <c r="AZ19" s="632"/>
      <c r="BA19" s="632"/>
      <c r="BB19" s="632"/>
      <c r="BC19" s="632"/>
      <c r="BD19" s="632"/>
      <c r="BE19" s="632"/>
      <c r="BF19" s="633"/>
      <c r="BG19" s="634">
        <v>1293</v>
      </c>
      <c r="BH19" s="635"/>
      <c r="BI19" s="635"/>
      <c r="BJ19" s="635"/>
      <c r="BK19" s="635"/>
      <c r="BL19" s="635"/>
      <c r="BM19" s="635"/>
      <c r="BN19" s="636"/>
      <c r="BO19" s="637">
        <v>0.7</v>
      </c>
      <c r="BP19" s="637"/>
      <c r="BQ19" s="637"/>
      <c r="BR19" s="637"/>
      <c r="BS19" s="643" t="s">
        <v>233</v>
      </c>
      <c r="BT19" s="635"/>
      <c r="BU19" s="635"/>
      <c r="BV19" s="635"/>
      <c r="BW19" s="635"/>
      <c r="BX19" s="635"/>
      <c r="BY19" s="635"/>
      <c r="BZ19" s="635"/>
      <c r="CA19" s="635"/>
      <c r="CB19" s="644"/>
      <c r="CD19" s="631" t="s">
        <v>272</v>
      </c>
      <c r="CE19" s="632"/>
      <c r="CF19" s="632"/>
      <c r="CG19" s="632"/>
      <c r="CH19" s="632"/>
      <c r="CI19" s="632"/>
      <c r="CJ19" s="632"/>
      <c r="CK19" s="632"/>
      <c r="CL19" s="632"/>
      <c r="CM19" s="632"/>
      <c r="CN19" s="632"/>
      <c r="CO19" s="632"/>
      <c r="CP19" s="632"/>
      <c r="CQ19" s="633"/>
      <c r="CR19" s="634" t="s">
        <v>138</v>
      </c>
      <c r="CS19" s="635"/>
      <c r="CT19" s="635"/>
      <c r="CU19" s="635"/>
      <c r="CV19" s="635"/>
      <c r="CW19" s="635"/>
      <c r="CX19" s="635"/>
      <c r="CY19" s="636"/>
      <c r="CZ19" s="637" t="s">
        <v>138</v>
      </c>
      <c r="DA19" s="637"/>
      <c r="DB19" s="637"/>
      <c r="DC19" s="637"/>
      <c r="DD19" s="643" t="s">
        <v>138</v>
      </c>
      <c r="DE19" s="635"/>
      <c r="DF19" s="635"/>
      <c r="DG19" s="635"/>
      <c r="DH19" s="635"/>
      <c r="DI19" s="635"/>
      <c r="DJ19" s="635"/>
      <c r="DK19" s="635"/>
      <c r="DL19" s="635"/>
      <c r="DM19" s="635"/>
      <c r="DN19" s="635"/>
      <c r="DO19" s="635"/>
      <c r="DP19" s="636"/>
      <c r="DQ19" s="643" t="s">
        <v>138</v>
      </c>
      <c r="DR19" s="635"/>
      <c r="DS19" s="635"/>
      <c r="DT19" s="635"/>
      <c r="DU19" s="635"/>
      <c r="DV19" s="635"/>
      <c r="DW19" s="635"/>
      <c r="DX19" s="635"/>
      <c r="DY19" s="635"/>
      <c r="DZ19" s="635"/>
      <c r="EA19" s="635"/>
      <c r="EB19" s="635"/>
      <c r="EC19" s="644"/>
    </row>
    <row r="20" spans="2:133" ht="11.25" customHeight="1" x14ac:dyDescent="0.15">
      <c r="B20" s="631" t="s">
        <v>273</v>
      </c>
      <c r="C20" s="632"/>
      <c r="D20" s="632"/>
      <c r="E20" s="632"/>
      <c r="F20" s="632"/>
      <c r="G20" s="632"/>
      <c r="H20" s="632"/>
      <c r="I20" s="632"/>
      <c r="J20" s="632"/>
      <c r="K20" s="632"/>
      <c r="L20" s="632"/>
      <c r="M20" s="632"/>
      <c r="N20" s="632"/>
      <c r="O20" s="632"/>
      <c r="P20" s="632"/>
      <c r="Q20" s="633"/>
      <c r="R20" s="634">
        <v>2039</v>
      </c>
      <c r="S20" s="635"/>
      <c r="T20" s="635"/>
      <c r="U20" s="635"/>
      <c r="V20" s="635"/>
      <c r="W20" s="635"/>
      <c r="X20" s="635"/>
      <c r="Y20" s="636"/>
      <c r="Z20" s="637">
        <v>0.1</v>
      </c>
      <c r="AA20" s="637"/>
      <c r="AB20" s="637"/>
      <c r="AC20" s="637"/>
      <c r="AD20" s="638">
        <v>2039</v>
      </c>
      <c r="AE20" s="638"/>
      <c r="AF20" s="638"/>
      <c r="AG20" s="638"/>
      <c r="AH20" s="638"/>
      <c r="AI20" s="638"/>
      <c r="AJ20" s="638"/>
      <c r="AK20" s="638"/>
      <c r="AL20" s="639">
        <v>0.1</v>
      </c>
      <c r="AM20" s="640"/>
      <c r="AN20" s="640"/>
      <c r="AO20" s="641"/>
      <c r="AP20" s="631" t="s">
        <v>274</v>
      </c>
      <c r="AQ20" s="632"/>
      <c r="AR20" s="632"/>
      <c r="AS20" s="632"/>
      <c r="AT20" s="632"/>
      <c r="AU20" s="632"/>
      <c r="AV20" s="632"/>
      <c r="AW20" s="632"/>
      <c r="AX20" s="632"/>
      <c r="AY20" s="632"/>
      <c r="AZ20" s="632"/>
      <c r="BA20" s="632"/>
      <c r="BB20" s="632"/>
      <c r="BC20" s="632"/>
      <c r="BD20" s="632"/>
      <c r="BE20" s="632"/>
      <c r="BF20" s="633"/>
      <c r="BG20" s="634">
        <v>1293</v>
      </c>
      <c r="BH20" s="635"/>
      <c r="BI20" s="635"/>
      <c r="BJ20" s="635"/>
      <c r="BK20" s="635"/>
      <c r="BL20" s="635"/>
      <c r="BM20" s="635"/>
      <c r="BN20" s="636"/>
      <c r="BO20" s="637">
        <v>0.7</v>
      </c>
      <c r="BP20" s="637"/>
      <c r="BQ20" s="637"/>
      <c r="BR20" s="637"/>
      <c r="BS20" s="643" t="s">
        <v>138</v>
      </c>
      <c r="BT20" s="635"/>
      <c r="BU20" s="635"/>
      <c r="BV20" s="635"/>
      <c r="BW20" s="635"/>
      <c r="BX20" s="635"/>
      <c r="BY20" s="635"/>
      <c r="BZ20" s="635"/>
      <c r="CA20" s="635"/>
      <c r="CB20" s="644"/>
      <c r="CD20" s="631" t="s">
        <v>275</v>
      </c>
      <c r="CE20" s="632"/>
      <c r="CF20" s="632"/>
      <c r="CG20" s="632"/>
      <c r="CH20" s="632"/>
      <c r="CI20" s="632"/>
      <c r="CJ20" s="632"/>
      <c r="CK20" s="632"/>
      <c r="CL20" s="632"/>
      <c r="CM20" s="632"/>
      <c r="CN20" s="632"/>
      <c r="CO20" s="632"/>
      <c r="CP20" s="632"/>
      <c r="CQ20" s="633"/>
      <c r="CR20" s="634">
        <v>3352461</v>
      </c>
      <c r="CS20" s="635"/>
      <c r="CT20" s="635"/>
      <c r="CU20" s="635"/>
      <c r="CV20" s="635"/>
      <c r="CW20" s="635"/>
      <c r="CX20" s="635"/>
      <c r="CY20" s="636"/>
      <c r="CZ20" s="637">
        <v>100</v>
      </c>
      <c r="DA20" s="637"/>
      <c r="DB20" s="637"/>
      <c r="DC20" s="637"/>
      <c r="DD20" s="643">
        <v>282794</v>
      </c>
      <c r="DE20" s="635"/>
      <c r="DF20" s="635"/>
      <c r="DG20" s="635"/>
      <c r="DH20" s="635"/>
      <c r="DI20" s="635"/>
      <c r="DJ20" s="635"/>
      <c r="DK20" s="635"/>
      <c r="DL20" s="635"/>
      <c r="DM20" s="635"/>
      <c r="DN20" s="635"/>
      <c r="DO20" s="635"/>
      <c r="DP20" s="636"/>
      <c r="DQ20" s="643">
        <v>2195558</v>
      </c>
      <c r="DR20" s="635"/>
      <c r="DS20" s="635"/>
      <c r="DT20" s="635"/>
      <c r="DU20" s="635"/>
      <c r="DV20" s="635"/>
      <c r="DW20" s="635"/>
      <c r="DX20" s="635"/>
      <c r="DY20" s="635"/>
      <c r="DZ20" s="635"/>
      <c r="EA20" s="635"/>
      <c r="EB20" s="635"/>
      <c r="EC20" s="644"/>
    </row>
    <row r="21" spans="2:133" ht="11.25" customHeight="1" x14ac:dyDescent="0.15">
      <c r="B21" s="631" t="s">
        <v>276</v>
      </c>
      <c r="C21" s="632"/>
      <c r="D21" s="632"/>
      <c r="E21" s="632"/>
      <c r="F21" s="632"/>
      <c r="G21" s="632"/>
      <c r="H21" s="632"/>
      <c r="I21" s="632"/>
      <c r="J21" s="632"/>
      <c r="K21" s="632"/>
      <c r="L21" s="632"/>
      <c r="M21" s="632"/>
      <c r="N21" s="632"/>
      <c r="O21" s="632"/>
      <c r="P21" s="632"/>
      <c r="Q21" s="633"/>
      <c r="R21" s="634">
        <v>192</v>
      </c>
      <c r="S21" s="635"/>
      <c r="T21" s="635"/>
      <c r="U21" s="635"/>
      <c r="V21" s="635"/>
      <c r="W21" s="635"/>
      <c r="X21" s="635"/>
      <c r="Y21" s="636"/>
      <c r="Z21" s="637">
        <v>0</v>
      </c>
      <c r="AA21" s="637"/>
      <c r="AB21" s="637"/>
      <c r="AC21" s="637"/>
      <c r="AD21" s="638">
        <v>192</v>
      </c>
      <c r="AE21" s="638"/>
      <c r="AF21" s="638"/>
      <c r="AG21" s="638"/>
      <c r="AH21" s="638"/>
      <c r="AI21" s="638"/>
      <c r="AJ21" s="638"/>
      <c r="AK21" s="638"/>
      <c r="AL21" s="639">
        <v>0</v>
      </c>
      <c r="AM21" s="640"/>
      <c r="AN21" s="640"/>
      <c r="AO21" s="641"/>
      <c r="AP21" s="631" t="s">
        <v>277</v>
      </c>
      <c r="AQ21" s="647"/>
      <c r="AR21" s="647"/>
      <c r="AS21" s="647"/>
      <c r="AT21" s="647"/>
      <c r="AU21" s="647"/>
      <c r="AV21" s="647"/>
      <c r="AW21" s="647"/>
      <c r="AX21" s="647"/>
      <c r="AY21" s="647"/>
      <c r="AZ21" s="647"/>
      <c r="BA21" s="647"/>
      <c r="BB21" s="647"/>
      <c r="BC21" s="647"/>
      <c r="BD21" s="647"/>
      <c r="BE21" s="647"/>
      <c r="BF21" s="648"/>
      <c r="BG21" s="634">
        <v>1293</v>
      </c>
      <c r="BH21" s="635"/>
      <c r="BI21" s="635"/>
      <c r="BJ21" s="635"/>
      <c r="BK21" s="635"/>
      <c r="BL21" s="635"/>
      <c r="BM21" s="635"/>
      <c r="BN21" s="636"/>
      <c r="BO21" s="637">
        <v>0.7</v>
      </c>
      <c r="BP21" s="637"/>
      <c r="BQ21" s="637"/>
      <c r="BR21" s="637"/>
      <c r="BS21" s="643" t="s">
        <v>138</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278</v>
      </c>
      <c r="C22" s="632"/>
      <c r="D22" s="632"/>
      <c r="E22" s="632"/>
      <c r="F22" s="632"/>
      <c r="G22" s="632"/>
      <c r="H22" s="632"/>
      <c r="I22" s="632"/>
      <c r="J22" s="632"/>
      <c r="K22" s="632"/>
      <c r="L22" s="632"/>
      <c r="M22" s="632"/>
      <c r="N22" s="632"/>
      <c r="O22" s="632"/>
      <c r="P22" s="632"/>
      <c r="Q22" s="633"/>
      <c r="R22" s="634">
        <v>1647095</v>
      </c>
      <c r="S22" s="635"/>
      <c r="T22" s="635"/>
      <c r="U22" s="635"/>
      <c r="V22" s="635"/>
      <c r="W22" s="635"/>
      <c r="X22" s="635"/>
      <c r="Y22" s="636"/>
      <c r="Z22" s="637">
        <v>46.5</v>
      </c>
      <c r="AA22" s="637"/>
      <c r="AB22" s="637"/>
      <c r="AC22" s="637"/>
      <c r="AD22" s="638">
        <v>1528476</v>
      </c>
      <c r="AE22" s="638"/>
      <c r="AF22" s="638"/>
      <c r="AG22" s="638"/>
      <c r="AH22" s="638"/>
      <c r="AI22" s="638"/>
      <c r="AJ22" s="638"/>
      <c r="AK22" s="638"/>
      <c r="AL22" s="639">
        <v>82.6</v>
      </c>
      <c r="AM22" s="640"/>
      <c r="AN22" s="640"/>
      <c r="AO22" s="641"/>
      <c r="AP22" s="631" t="s">
        <v>279</v>
      </c>
      <c r="AQ22" s="647"/>
      <c r="AR22" s="647"/>
      <c r="AS22" s="647"/>
      <c r="AT22" s="647"/>
      <c r="AU22" s="647"/>
      <c r="AV22" s="647"/>
      <c r="AW22" s="647"/>
      <c r="AX22" s="647"/>
      <c r="AY22" s="647"/>
      <c r="AZ22" s="647"/>
      <c r="BA22" s="647"/>
      <c r="BB22" s="647"/>
      <c r="BC22" s="647"/>
      <c r="BD22" s="647"/>
      <c r="BE22" s="647"/>
      <c r="BF22" s="648"/>
      <c r="BG22" s="634" t="s">
        <v>138</v>
      </c>
      <c r="BH22" s="635"/>
      <c r="BI22" s="635"/>
      <c r="BJ22" s="635"/>
      <c r="BK22" s="635"/>
      <c r="BL22" s="635"/>
      <c r="BM22" s="635"/>
      <c r="BN22" s="636"/>
      <c r="BO22" s="637" t="s">
        <v>138</v>
      </c>
      <c r="BP22" s="637"/>
      <c r="BQ22" s="637"/>
      <c r="BR22" s="637"/>
      <c r="BS22" s="643" t="s">
        <v>175</v>
      </c>
      <c r="BT22" s="635"/>
      <c r="BU22" s="635"/>
      <c r="BV22" s="635"/>
      <c r="BW22" s="635"/>
      <c r="BX22" s="635"/>
      <c r="BY22" s="635"/>
      <c r="BZ22" s="635"/>
      <c r="CA22" s="635"/>
      <c r="CB22" s="644"/>
      <c r="CD22" s="616" t="s">
        <v>280</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281</v>
      </c>
      <c r="C23" s="632"/>
      <c r="D23" s="632"/>
      <c r="E23" s="632"/>
      <c r="F23" s="632"/>
      <c r="G23" s="632"/>
      <c r="H23" s="632"/>
      <c r="I23" s="632"/>
      <c r="J23" s="632"/>
      <c r="K23" s="632"/>
      <c r="L23" s="632"/>
      <c r="M23" s="632"/>
      <c r="N23" s="632"/>
      <c r="O23" s="632"/>
      <c r="P23" s="632"/>
      <c r="Q23" s="633"/>
      <c r="R23" s="634">
        <v>1528476</v>
      </c>
      <c r="S23" s="635"/>
      <c r="T23" s="635"/>
      <c r="U23" s="635"/>
      <c r="V23" s="635"/>
      <c r="W23" s="635"/>
      <c r="X23" s="635"/>
      <c r="Y23" s="636"/>
      <c r="Z23" s="637">
        <v>43.1</v>
      </c>
      <c r="AA23" s="637"/>
      <c r="AB23" s="637"/>
      <c r="AC23" s="637"/>
      <c r="AD23" s="638">
        <v>1528476</v>
      </c>
      <c r="AE23" s="638"/>
      <c r="AF23" s="638"/>
      <c r="AG23" s="638"/>
      <c r="AH23" s="638"/>
      <c r="AI23" s="638"/>
      <c r="AJ23" s="638"/>
      <c r="AK23" s="638"/>
      <c r="AL23" s="639">
        <v>82.6</v>
      </c>
      <c r="AM23" s="640"/>
      <c r="AN23" s="640"/>
      <c r="AO23" s="641"/>
      <c r="AP23" s="631" t="s">
        <v>282</v>
      </c>
      <c r="AQ23" s="647"/>
      <c r="AR23" s="647"/>
      <c r="AS23" s="647"/>
      <c r="AT23" s="647"/>
      <c r="AU23" s="647"/>
      <c r="AV23" s="647"/>
      <c r="AW23" s="647"/>
      <c r="AX23" s="647"/>
      <c r="AY23" s="647"/>
      <c r="AZ23" s="647"/>
      <c r="BA23" s="647"/>
      <c r="BB23" s="647"/>
      <c r="BC23" s="647"/>
      <c r="BD23" s="647"/>
      <c r="BE23" s="647"/>
      <c r="BF23" s="648"/>
      <c r="BG23" s="634" t="s">
        <v>233</v>
      </c>
      <c r="BH23" s="635"/>
      <c r="BI23" s="635"/>
      <c r="BJ23" s="635"/>
      <c r="BK23" s="635"/>
      <c r="BL23" s="635"/>
      <c r="BM23" s="635"/>
      <c r="BN23" s="636"/>
      <c r="BO23" s="637" t="s">
        <v>138</v>
      </c>
      <c r="BP23" s="637"/>
      <c r="BQ23" s="637"/>
      <c r="BR23" s="637"/>
      <c r="BS23" s="643" t="s">
        <v>138</v>
      </c>
      <c r="BT23" s="635"/>
      <c r="BU23" s="635"/>
      <c r="BV23" s="635"/>
      <c r="BW23" s="635"/>
      <c r="BX23" s="635"/>
      <c r="BY23" s="635"/>
      <c r="BZ23" s="635"/>
      <c r="CA23" s="635"/>
      <c r="CB23" s="644"/>
      <c r="CD23" s="616" t="s">
        <v>221</v>
      </c>
      <c r="CE23" s="617"/>
      <c r="CF23" s="617"/>
      <c r="CG23" s="617"/>
      <c r="CH23" s="617"/>
      <c r="CI23" s="617"/>
      <c r="CJ23" s="617"/>
      <c r="CK23" s="617"/>
      <c r="CL23" s="617"/>
      <c r="CM23" s="617"/>
      <c r="CN23" s="617"/>
      <c r="CO23" s="617"/>
      <c r="CP23" s="617"/>
      <c r="CQ23" s="618"/>
      <c r="CR23" s="616" t="s">
        <v>283</v>
      </c>
      <c r="CS23" s="617"/>
      <c r="CT23" s="617"/>
      <c r="CU23" s="617"/>
      <c r="CV23" s="617"/>
      <c r="CW23" s="617"/>
      <c r="CX23" s="617"/>
      <c r="CY23" s="618"/>
      <c r="CZ23" s="616" t="s">
        <v>284</v>
      </c>
      <c r="DA23" s="617"/>
      <c r="DB23" s="617"/>
      <c r="DC23" s="618"/>
      <c r="DD23" s="616" t="s">
        <v>285</v>
      </c>
      <c r="DE23" s="617"/>
      <c r="DF23" s="617"/>
      <c r="DG23" s="617"/>
      <c r="DH23" s="617"/>
      <c r="DI23" s="617"/>
      <c r="DJ23" s="617"/>
      <c r="DK23" s="618"/>
      <c r="DL23" s="658" t="s">
        <v>286</v>
      </c>
      <c r="DM23" s="659"/>
      <c r="DN23" s="659"/>
      <c r="DO23" s="659"/>
      <c r="DP23" s="659"/>
      <c r="DQ23" s="659"/>
      <c r="DR23" s="659"/>
      <c r="DS23" s="659"/>
      <c r="DT23" s="659"/>
      <c r="DU23" s="659"/>
      <c r="DV23" s="660"/>
      <c r="DW23" s="616" t="s">
        <v>287</v>
      </c>
      <c r="DX23" s="617"/>
      <c r="DY23" s="617"/>
      <c r="DZ23" s="617"/>
      <c r="EA23" s="617"/>
      <c r="EB23" s="617"/>
      <c r="EC23" s="618"/>
    </row>
    <row r="24" spans="2:133" ht="11.25" customHeight="1" x14ac:dyDescent="0.15">
      <c r="B24" s="631" t="s">
        <v>288</v>
      </c>
      <c r="C24" s="632"/>
      <c r="D24" s="632"/>
      <c r="E24" s="632"/>
      <c r="F24" s="632"/>
      <c r="G24" s="632"/>
      <c r="H24" s="632"/>
      <c r="I24" s="632"/>
      <c r="J24" s="632"/>
      <c r="K24" s="632"/>
      <c r="L24" s="632"/>
      <c r="M24" s="632"/>
      <c r="N24" s="632"/>
      <c r="O24" s="632"/>
      <c r="P24" s="632"/>
      <c r="Q24" s="633"/>
      <c r="R24" s="634">
        <v>110837</v>
      </c>
      <c r="S24" s="635"/>
      <c r="T24" s="635"/>
      <c r="U24" s="635"/>
      <c r="V24" s="635"/>
      <c r="W24" s="635"/>
      <c r="X24" s="635"/>
      <c r="Y24" s="636"/>
      <c r="Z24" s="637">
        <v>3.1</v>
      </c>
      <c r="AA24" s="637"/>
      <c r="AB24" s="637"/>
      <c r="AC24" s="637"/>
      <c r="AD24" s="638" t="s">
        <v>138</v>
      </c>
      <c r="AE24" s="638"/>
      <c r="AF24" s="638"/>
      <c r="AG24" s="638"/>
      <c r="AH24" s="638"/>
      <c r="AI24" s="638"/>
      <c r="AJ24" s="638"/>
      <c r="AK24" s="638"/>
      <c r="AL24" s="639" t="s">
        <v>233</v>
      </c>
      <c r="AM24" s="640"/>
      <c r="AN24" s="640"/>
      <c r="AO24" s="641"/>
      <c r="AP24" s="631" t="s">
        <v>289</v>
      </c>
      <c r="AQ24" s="647"/>
      <c r="AR24" s="647"/>
      <c r="AS24" s="647"/>
      <c r="AT24" s="647"/>
      <c r="AU24" s="647"/>
      <c r="AV24" s="647"/>
      <c r="AW24" s="647"/>
      <c r="AX24" s="647"/>
      <c r="AY24" s="647"/>
      <c r="AZ24" s="647"/>
      <c r="BA24" s="647"/>
      <c r="BB24" s="647"/>
      <c r="BC24" s="647"/>
      <c r="BD24" s="647"/>
      <c r="BE24" s="647"/>
      <c r="BF24" s="648"/>
      <c r="BG24" s="634" t="s">
        <v>138</v>
      </c>
      <c r="BH24" s="635"/>
      <c r="BI24" s="635"/>
      <c r="BJ24" s="635"/>
      <c r="BK24" s="635"/>
      <c r="BL24" s="635"/>
      <c r="BM24" s="635"/>
      <c r="BN24" s="636"/>
      <c r="BO24" s="637" t="s">
        <v>233</v>
      </c>
      <c r="BP24" s="637"/>
      <c r="BQ24" s="637"/>
      <c r="BR24" s="637"/>
      <c r="BS24" s="643" t="s">
        <v>138</v>
      </c>
      <c r="BT24" s="635"/>
      <c r="BU24" s="635"/>
      <c r="BV24" s="635"/>
      <c r="BW24" s="635"/>
      <c r="BX24" s="635"/>
      <c r="BY24" s="635"/>
      <c r="BZ24" s="635"/>
      <c r="CA24" s="635"/>
      <c r="CB24" s="644"/>
      <c r="CD24" s="620" t="s">
        <v>290</v>
      </c>
      <c r="CE24" s="621"/>
      <c r="CF24" s="621"/>
      <c r="CG24" s="621"/>
      <c r="CH24" s="621"/>
      <c r="CI24" s="621"/>
      <c r="CJ24" s="621"/>
      <c r="CK24" s="621"/>
      <c r="CL24" s="621"/>
      <c r="CM24" s="621"/>
      <c r="CN24" s="621"/>
      <c r="CO24" s="621"/>
      <c r="CP24" s="621"/>
      <c r="CQ24" s="622"/>
      <c r="CR24" s="623">
        <v>1030715</v>
      </c>
      <c r="CS24" s="624"/>
      <c r="CT24" s="624"/>
      <c r="CU24" s="624"/>
      <c r="CV24" s="624"/>
      <c r="CW24" s="624"/>
      <c r="CX24" s="624"/>
      <c r="CY24" s="625"/>
      <c r="CZ24" s="628">
        <v>30.7</v>
      </c>
      <c r="DA24" s="629"/>
      <c r="DB24" s="629"/>
      <c r="DC24" s="645"/>
      <c r="DD24" s="666">
        <v>930477</v>
      </c>
      <c r="DE24" s="624"/>
      <c r="DF24" s="624"/>
      <c r="DG24" s="624"/>
      <c r="DH24" s="624"/>
      <c r="DI24" s="624"/>
      <c r="DJ24" s="624"/>
      <c r="DK24" s="625"/>
      <c r="DL24" s="666">
        <v>832889</v>
      </c>
      <c r="DM24" s="624"/>
      <c r="DN24" s="624"/>
      <c r="DO24" s="624"/>
      <c r="DP24" s="624"/>
      <c r="DQ24" s="624"/>
      <c r="DR24" s="624"/>
      <c r="DS24" s="624"/>
      <c r="DT24" s="624"/>
      <c r="DU24" s="624"/>
      <c r="DV24" s="625"/>
      <c r="DW24" s="628">
        <v>43.8</v>
      </c>
      <c r="DX24" s="629"/>
      <c r="DY24" s="629"/>
      <c r="DZ24" s="629"/>
      <c r="EA24" s="629"/>
      <c r="EB24" s="629"/>
      <c r="EC24" s="630"/>
    </row>
    <row r="25" spans="2:133" ht="11.25" customHeight="1" x14ac:dyDescent="0.15">
      <c r="B25" s="631" t="s">
        <v>291</v>
      </c>
      <c r="C25" s="632"/>
      <c r="D25" s="632"/>
      <c r="E25" s="632"/>
      <c r="F25" s="632"/>
      <c r="G25" s="632"/>
      <c r="H25" s="632"/>
      <c r="I25" s="632"/>
      <c r="J25" s="632"/>
      <c r="K25" s="632"/>
      <c r="L25" s="632"/>
      <c r="M25" s="632"/>
      <c r="N25" s="632"/>
      <c r="O25" s="632"/>
      <c r="P25" s="632"/>
      <c r="Q25" s="633"/>
      <c r="R25" s="634">
        <v>7782</v>
      </c>
      <c r="S25" s="635"/>
      <c r="T25" s="635"/>
      <c r="U25" s="635"/>
      <c r="V25" s="635"/>
      <c r="W25" s="635"/>
      <c r="X25" s="635"/>
      <c r="Y25" s="636"/>
      <c r="Z25" s="637">
        <v>0.2</v>
      </c>
      <c r="AA25" s="637"/>
      <c r="AB25" s="637"/>
      <c r="AC25" s="637"/>
      <c r="AD25" s="638" t="s">
        <v>138</v>
      </c>
      <c r="AE25" s="638"/>
      <c r="AF25" s="638"/>
      <c r="AG25" s="638"/>
      <c r="AH25" s="638"/>
      <c r="AI25" s="638"/>
      <c r="AJ25" s="638"/>
      <c r="AK25" s="638"/>
      <c r="AL25" s="639" t="s">
        <v>138</v>
      </c>
      <c r="AM25" s="640"/>
      <c r="AN25" s="640"/>
      <c r="AO25" s="641"/>
      <c r="AP25" s="631" t="s">
        <v>292</v>
      </c>
      <c r="AQ25" s="647"/>
      <c r="AR25" s="647"/>
      <c r="AS25" s="647"/>
      <c r="AT25" s="647"/>
      <c r="AU25" s="647"/>
      <c r="AV25" s="647"/>
      <c r="AW25" s="647"/>
      <c r="AX25" s="647"/>
      <c r="AY25" s="647"/>
      <c r="AZ25" s="647"/>
      <c r="BA25" s="647"/>
      <c r="BB25" s="647"/>
      <c r="BC25" s="647"/>
      <c r="BD25" s="647"/>
      <c r="BE25" s="647"/>
      <c r="BF25" s="648"/>
      <c r="BG25" s="634" t="s">
        <v>138</v>
      </c>
      <c r="BH25" s="635"/>
      <c r="BI25" s="635"/>
      <c r="BJ25" s="635"/>
      <c r="BK25" s="635"/>
      <c r="BL25" s="635"/>
      <c r="BM25" s="635"/>
      <c r="BN25" s="636"/>
      <c r="BO25" s="637" t="s">
        <v>138</v>
      </c>
      <c r="BP25" s="637"/>
      <c r="BQ25" s="637"/>
      <c r="BR25" s="637"/>
      <c r="BS25" s="643" t="s">
        <v>138</v>
      </c>
      <c r="BT25" s="635"/>
      <c r="BU25" s="635"/>
      <c r="BV25" s="635"/>
      <c r="BW25" s="635"/>
      <c r="BX25" s="635"/>
      <c r="BY25" s="635"/>
      <c r="BZ25" s="635"/>
      <c r="CA25" s="635"/>
      <c r="CB25" s="644"/>
      <c r="CD25" s="631" t="s">
        <v>293</v>
      </c>
      <c r="CE25" s="632"/>
      <c r="CF25" s="632"/>
      <c r="CG25" s="632"/>
      <c r="CH25" s="632"/>
      <c r="CI25" s="632"/>
      <c r="CJ25" s="632"/>
      <c r="CK25" s="632"/>
      <c r="CL25" s="632"/>
      <c r="CM25" s="632"/>
      <c r="CN25" s="632"/>
      <c r="CO25" s="632"/>
      <c r="CP25" s="632"/>
      <c r="CQ25" s="633"/>
      <c r="CR25" s="634">
        <v>638095</v>
      </c>
      <c r="CS25" s="663"/>
      <c r="CT25" s="663"/>
      <c r="CU25" s="663"/>
      <c r="CV25" s="663"/>
      <c r="CW25" s="663"/>
      <c r="CX25" s="663"/>
      <c r="CY25" s="664"/>
      <c r="CZ25" s="639">
        <v>19</v>
      </c>
      <c r="DA25" s="661"/>
      <c r="DB25" s="661"/>
      <c r="DC25" s="665"/>
      <c r="DD25" s="643">
        <v>584664</v>
      </c>
      <c r="DE25" s="663"/>
      <c r="DF25" s="663"/>
      <c r="DG25" s="663"/>
      <c r="DH25" s="663"/>
      <c r="DI25" s="663"/>
      <c r="DJ25" s="663"/>
      <c r="DK25" s="664"/>
      <c r="DL25" s="643">
        <v>490791</v>
      </c>
      <c r="DM25" s="663"/>
      <c r="DN25" s="663"/>
      <c r="DO25" s="663"/>
      <c r="DP25" s="663"/>
      <c r="DQ25" s="663"/>
      <c r="DR25" s="663"/>
      <c r="DS25" s="663"/>
      <c r="DT25" s="663"/>
      <c r="DU25" s="663"/>
      <c r="DV25" s="664"/>
      <c r="DW25" s="639">
        <v>25.8</v>
      </c>
      <c r="DX25" s="661"/>
      <c r="DY25" s="661"/>
      <c r="DZ25" s="661"/>
      <c r="EA25" s="661"/>
      <c r="EB25" s="661"/>
      <c r="EC25" s="662"/>
    </row>
    <row r="26" spans="2:133" ht="11.25" customHeight="1" x14ac:dyDescent="0.15">
      <c r="B26" s="631" t="s">
        <v>294</v>
      </c>
      <c r="C26" s="632"/>
      <c r="D26" s="632"/>
      <c r="E26" s="632"/>
      <c r="F26" s="632"/>
      <c r="G26" s="632"/>
      <c r="H26" s="632"/>
      <c r="I26" s="632"/>
      <c r="J26" s="632"/>
      <c r="K26" s="632"/>
      <c r="L26" s="632"/>
      <c r="M26" s="632"/>
      <c r="N26" s="632"/>
      <c r="O26" s="632"/>
      <c r="P26" s="632"/>
      <c r="Q26" s="633"/>
      <c r="R26" s="634">
        <v>1953649</v>
      </c>
      <c r="S26" s="635"/>
      <c r="T26" s="635"/>
      <c r="U26" s="635"/>
      <c r="V26" s="635"/>
      <c r="W26" s="635"/>
      <c r="X26" s="635"/>
      <c r="Y26" s="636"/>
      <c r="Z26" s="637">
        <v>55.1</v>
      </c>
      <c r="AA26" s="637"/>
      <c r="AB26" s="637"/>
      <c r="AC26" s="637"/>
      <c r="AD26" s="638">
        <v>1835030</v>
      </c>
      <c r="AE26" s="638"/>
      <c r="AF26" s="638"/>
      <c r="AG26" s="638"/>
      <c r="AH26" s="638"/>
      <c r="AI26" s="638"/>
      <c r="AJ26" s="638"/>
      <c r="AK26" s="638"/>
      <c r="AL26" s="639">
        <v>99.2</v>
      </c>
      <c r="AM26" s="640"/>
      <c r="AN26" s="640"/>
      <c r="AO26" s="641"/>
      <c r="AP26" s="631" t="s">
        <v>295</v>
      </c>
      <c r="AQ26" s="647"/>
      <c r="AR26" s="647"/>
      <c r="AS26" s="647"/>
      <c r="AT26" s="647"/>
      <c r="AU26" s="647"/>
      <c r="AV26" s="647"/>
      <c r="AW26" s="647"/>
      <c r="AX26" s="647"/>
      <c r="AY26" s="647"/>
      <c r="AZ26" s="647"/>
      <c r="BA26" s="647"/>
      <c r="BB26" s="647"/>
      <c r="BC26" s="647"/>
      <c r="BD26" s="647"/>
      <c r="BE26" s="647"/>
      <c r="BF26" s="648"/>
      <c r="BG26" s="634" t="s">
        <v>138</v>
      </c>
      <c r="BH26" s="635"/>
      <c r="BI26" s="635"/>
      <c r="BJ26" s="635"/>
      <c r="BK26" s="635"/>
      <c r="BL26" s="635"/>
      <c r="BM26" s="635"/>
      <c r="BN26" s="636"/>
      <c r="BO26" s="637" t="s">
        <v>233</v>
      </c>
      <c r="BP26" s="637"/>
      <c r="BQ26" s="637"/>
      <c r="BR26" s="637"/>
      <c r="BS26" s="643" t="s">
        <v>138</v>
      </c>
      <c r="BT26" s="635"/>
      <c r="BU26" s="635"/>
      <c r="BV26" s="635"/>
      <c r="BW26" s="635"/>
      <c r="BX26" s="635"/>
      <c r="BY26" s="635"/>
      <c r="BZ26" s="635"/>
      <c r="CA26" s="635"/>
      <c r="CB26" s="644"/>
      <c r="CD26" s="631" t="s">
        <v>296</v>
      </c>
      <c r="CE26" s="632"/>
      <c r="CF26" s="632"/>
      <c r="CG26" s="632"/>
      <c r="CH26" s="632"/>
      <c r="CI26" s="632"/>
      <c r="CJ26" s="632"/>
      <c r="CK26" s="632"/>
      <c r="CL26" s="632"/>
      <c r="CM26" s="632"/>
      <c r="CN26" s="632"/>
      <c r="CO26" s="632"/>
      <c r="CP26" s="632"/>
      <c r="CQ26" s="633"/>
      <c r="CR26" s="634">
        <v>287870</v>
      </c>
      <c r="CS26" s="635"/>
      <c r="CT26" s="635"/>
      <c r="CU26" s="635"/>
      <c r="CV26" s="635"/>
      <c r="CW26" s="635"/>
      <c r="CX26" s="635"/>
      <c r="CY26" s="636"/>
      <c r="CZ26" s="639">
        <v>8.6</v>
      </c>
      <c r="DA26" s="661"/>
      <c r="DB26" s="661"/>
      <c r="DC26" s="665"/>
      <c r="DD26" s="643">
        <v>266183</v>
      </c>
      <c r="DE26" s="635"/>
      <c r="DF26" s="635"/>
      <c r="DG26" s="635"/>
      <c r="DH26" s="635"/>
      <c r="DI26" s="635"/>
      <c r="DJ26" s="635"/>
      <c r="DK26" s="636"/>
      <c r="DL26" s="643" t="s">
        <v>138</v>
      </c>
      <c r="DM26" s="635"/>
      <c r="DN26" s="635"/>
      <c r="DO26" s="635"/>
      <c r="DP26" s="635"/>
      <c r="DQ26" s="635"/>
      <c r="DR26" s="635"/>
      <c r="DS26" s="635"/>
      <c r="DT26" s="635"/>
      <c r="DU26" s="635"/>
      <c r="DV26" s="636"/>
      <c r="DW26" s="639" t="s">
        <v>138</v>
      </c>
      <c r="DX26" s="661"/>
      <c r="DY26" s="661"/>
      <c r="DZ26" s="661"/>
      <c r="EA26" s="661"/>
      <c r="EB26" s="661"/>
      <c r="EC26" s="662"/>
    </row>
    <row r="27" spans="2:133" ht="11.25" customHeight="1" x14ac:dyDescent="0.15">
      <c r="B27" s="631" t="s">
        <v>297</v>
      </c>
      <c r="C27" s="632"/>
      <c r="D27" s="632"/>
      <c r="E27" s="632"/>
      <c r="F27" s="632"/>
      <c r="G27" s="632"/>
      <c r="H27" s="632"/>
      <c r="I27" s="632"/>
      <c r="J27" s="632"/>
      <c r="K27" s="632"/>
      <c r="L27" s="632"/>
      <c r="M27" s="632"/>
      <c r="N27" s="632"/>
      <c r="O27" s="632"/>
      <c r="P27" s="632"/>
      <c r="Q27" s="633"/>
      <c r="R27" s="634">
        <v>503</v>
      </c>
      <c r="S27" s="635"/>
      <c r="T27" s="635"/>
      <c r="U27" s="635"/>
      <c r="V27" s="635"/>
      <c r="W27" s="635"/>
      <c r="X27" s="635"/>
      <c r="Y27" s="636"/>
      <c r="Z27" s="637">
        <v>0</v>
      </c>
      <c r="AA27" s="637"/>
      <c r="AB27" s="637"/>
      <c r="AC27" s="637"/>
      <c r="AD27" s="638">
        <v>503</v>
      </c>
      <c r="AE27" s="638"/>
      <c r="AF27" s="638"/>
      <c r="AG27" s="638"/>
      <c r="AH27" s="638"/>
      <c r="AI27" s="638"/>
      <c r="AJ27" s="638"/>
      <c r="AK27" s="638"/>
      <c r="AL27" s="639">
        <v>0</v>
      </c>
      <c r="AM27" s="640"/>
      <c r="AN27" s="640"/>
      <c r="AO27" s="641"/>
      <c r="AP27" s="631" t="s">
        <v>298</v>
      </c>
      <c r="AQ27" s="632"/>
      <c r="AR27" s="632"/>
      <c r="AS27" s="632"/>
      <c r="AT27" s="632"/>
      <c r="AU27" s="632"/>
      <c r="AV27" s="632"/>
      <c r="AW27" s="632"/>
      <c r="AX27" s="632"/>
      <c r="AY27" s="632"/>
      <c r="AZ27" s="632"/>
      <c r="BA27" s="632"/>
      <c r="BB27" s="632"/>
      <c r="BC27" s="632"/>
      <c r="BD27" s="632"/>
      <c r="BE27" s="632"/>
      <c r="BF27" s="633"/>
      <c r="BG27" s="634">
        <v>182968</v>
      </c>
      <c r="BH27" s="635"/>
      <c r="BI27" s="635"/>
      <c r="BJ27" s="635"/>
      <c r="BK27" s="635"/>
      <c r="BL27" s="635"/>
      <c r="BM27" s="635"/>
      <c r="BN27" s="636"/>
      <c r="BO27" s="637">
        <v>100</v>
      </c>
      <c r="BP27" s="637"/>
      <c r="BQ27" s="637"/>
      <c r="BR27" s="637"/>
      <c r="BS27" s="643" t="s">
        <v>138</v>
      </c>
      <c r="BT27" s="635"/>
      <c r="BU27" s="635"/>
      <c r="BV27" s="635"/>
      <c r="BW27" s="635"/>
      <c r="BX27" s="635"/>
      <c r="BY27" s="635"/>
      <c r="BZ27" s="635"/>
      <c r="CA27" s="635"/>
      <c r="CB27" s="644"/>
      <c r="CD27" s="631" t="s">
        <v>299</v>
      </c>
      <c r="CE27" s="632"/>
      <c r="CF27" s="632"/>
      <c r="CG27" s="632"/>
      <c r="CH27" s="632"/>
      <c r="CI27" s="632"/>
      <c r="CJ27" s="632"/>
      <c r="CK27" s="632"/>
      <c r="CL27" s="632"/>
      <c r="CM27" s="632"/>
      <c r="CN27" s="632"/>
      <c r="CO27" s="632"/>
      <c r="CP27" s="632"/>
      <c r="CQ27" s="633"/>
      <c r="CR27" s="634">
        <v>77762</v>
      </c>
      <c r="CS27" s="663"/>
      <c r="CT27" s="663"/>
      <c r="CU27" s="663"/>
      <c r="CV27" s="663"/>
      <c r="CW27" s="663"/>
      <c r="CX27" s="663"/>
      <c r="CY27" s="664"/>
      <c r="CZ27" s="639">
        <v>2.2999999999999998</v>
      </c>
      <c r="DA27" s="661"/>
      <c r="DB27" s="661"/>
      <c r="DC27" s="665"/>
      <c r="DD27" s="643">
        <v>35512</v>
      </c>
      <c r="DE27" s="663"/>
      <c r="DF27" s="663"/>
      <c r="DG27" s="663"/>
      <c r="DH27" s="663"/>
      <c r="DI27" s="663"/>
      <c r="DJ27" s="663"/>
      <c r="DK27" s="664"/>
      <c r="DL27" s="643">
        <v>31797</v>
      </c>
      <c r="DM27" s="663"/>
      <c r="DN27" s="663"/>
      <c r="DO27" s="663"/>
      <c r="DP27" s="663"/>
      <c r="DQ27" s="663"/>
      <c r="DR27" s="663"/>
      <c r="DS27" s="663"/>
      <c r="DT27" s="663"/>
      <c r="DU27" s="663"/>
      <c r="DV27" s="664"/>
      <c r="DW27" s="639">
        <v>1.7</v>
      </c>
      <c r="DX27" s="661"/>
      <c r="DY27" s="661"/>
      <c r="DZ27" s="661"/>
      <c r="EA27" s="661"/>
      <c r="EB27" s="661"/>
      <c r="EC27" s="662"/>
    </row>
    <row r="28" spans="2:133" ht="11.25" customHeight="1" x14ac:dyDescent="0.15">
      <c r="B28" s="631" t="s">
        <v>300</v>
      </c>
      <c r="C28" s="632"/>
      <c r="D28" s="632"/>
      <c r="E28" s="632"/>
      <c r="F28" s="632"/>
      <c r="G28" s="632"/>
      <c r="H28" s="632"/>
      <c r="I28" s="632"/>
      <c r="J28" s="632"/>
      <c r="K28" s="632"/>
      <c r="L28" s="632"/>
      <c r="M28" s="632"/>
      <c r="N28" s="632"/>
      <c r="O28" s="632"/>
      <c r="P28" s="632"/>
      <c r="Q28" s="633"/>
      <c r="R28" s="634">
        <v>8571</v>
      </c>
      <c r="S28" s="635"/>
      <c r="T28" s="635"/>
      <c r="U28" s="635"/>
      <c r="V28" s="635"/>
      <c r="W28" s="635"/>
      <c r="X28" s="635"/>
      <c r="Y28" s="636"/>
      <c r="Z28" s="637">
        <v>0.2</v>
      </c>
      <c r="AA28" s="637"/>
      <c r="AB28" s="637"/>
      <c r="AC28" s="637"/>
      <c r="AD28" s="638" t="s">
        <v>233</v>
      </c>
      <c r="AE28" s="638"/>
      <c r="AF28" s="638"/>
      <c r="AG28" s="638"/>
      <c r="AH28" s="638"/>
      <c r="AI28" s="638"/>
      <c r="AJ28" s="638"/>
      <c r="AK28" s="638"/>
      <c r="AL28" s="639" t="s">
        <v>233</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301</v>
      </c>
      <c r="CE28" s="632"/>
      <c r="CF28" s="632"/>
      <c r="CG28" s="632"/>
      <c r="CH28" s="632"/>
      <c r="CI28" s="632"/>
      <c r="CJ28" s="632"/>
      <c r="CK28" s="632"/>
      <c r="CL28" s="632"/>
      <c r="CM28" s="632"/>
      <c r="CN28" s="632"/>
      <c r="CO28" s="632"/>
      <c r="CP28" s="632"/>
      <c r="CQ28" s="633"/>
      <c r="CR28" s="634">
        <v>314858</v>
      </c>
      <c r="CS28" s="635"/>
      <c r="CT28" s="635"/>
      <c r="CU28" s="635"/>
      <c r="CV28" s="635"/>
      <c r="CW28" s="635"/>
      <c r="CX28" s="635"/>
      <c r="CY28" s="636"/>
      <c r="CZ28" s="639">
        <v>9.4</v>
      </c>
      <c r="DA28" s="661"/>
      <c r="DB28" s="661"/>
      <c r="DC28" s="665"/>
      <c r="DD28" s="643">
        <v>310301</v>
      </c>
      <c r="DE28" s="635"/>
      <c r="DF28" s="635"/>
      <c r="DG28" s="635"/>
      <c r="DH28" s="635"/>
      <c r="DI28" s="635"/>
      <c r="DJ28" s="635"/>
      <c r="DK28" s="636"/>
      <c r="DL28" s="643">
        <v>310301</v>
      </c>
      <c r="DM28" s="635"/>
      <c r="DN28" s="635"/>
      <c r="DO28" s="635"/>
      <c r="DP28" s="635"/>
      <c r="DQ28" s="635"/>
      <c r="DR28" s="635"/>
      <c r="DS28" s="635"/>
      <c r="DT28" s="635"/>
      <c r="DU28" s="635"/>
      <c r="DV28" s="636"/>
      <c r="DW28" s="639">
        <v>16.3</v>
      </c>
      <c r="DX28" s="661"/>
      <c r="DY28" s="661"/>
      <c r="DZ28" s="661"/>
      <c r="EA28" s="661"/>
      <c r="EB28" s="661"/>
      <c r="EC28" s="662"/>
    </row>
    <row r="29" spans="2:133" ht="11.25" customHeight="1" x14ac:dyDescent="0.15">
      <c r="B29" s="631" t="s">
        <v>302</v>
      </c>
      <c r="C29" s="632"/>
      <c r="D29" s="632"/>
      <c r="E29" s="632"/>
      <c r="F29" s="632"/>
      <c r="G29" s="632"/>
      <c r="H29" s="632"/>
      <c r="I29" s="632"/>
      <c r="J29" s="632"/>
      <c r="K29" s="632"/>
      <c r="L29" s="632"/>
      <c r="M29" s="632"/>
      <c r="N29" s="632"/>
      <c r="O29" s="632"/>
      <c r="P29" s="632"/>
      <c r="Q29" s="633"/>
      <c r="R29" s="634">
        <v>44182</v>
      </c>
      <c r="S29" s="635"/>
      <c r="T29" s="635"/>
      <c r="U29" s="635"/>
      <c r="V29" s="635"/>
      <c r="W29" s="635"/>
      <c r="X29" s="635"/>
      <c r="Y29" s="636"/>
      <c r="Z29" s="637">
        <v>1.2</v>
      </c>
      <c r="AA29" s="637"/>
      <c r="AB29" s="637"/>
      <c r="AC29" s="637"/>
      <c r="AD29" s="638">
        <v>3259</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303</v>
      </c>
      <c r="CE29" s="668"/>
      <c r="CF29" s="631" t="s">
        <v>70</v>
      </c>
      <c r="CG29" s="632"/>
      <c r="CH29" s="632"/>
      <c r="CI29" s="632"/>
      <c r="CJ29" s="632"/>
      <c r="CK29" s="632"/>
      <c r="CL29" s="632"/>
      <c r="CM29" s="632"/>
      <c r="CN29" s="632"/>
      <c r="CO29" s="632"/>
      <c r="CP29" s="632"/>
      <c r="CQ29" s="633"/>
      <c r="CR29" s="634">
        <v>314579</v>
      </c>
      <c r="CS29" s="663"/>
      <c r="CT29" s="663"/>
      <c r="CU29" s="663"/>
      <c r="CV29" s="663"/>
      <c r="CW29" s="663"/>
      <c r="CX29" s="663"/>
      <c r="CY29" s="664"/>
      <c r="CZ29" s="639">
        <v>9.4</v>
      </c>
      <c r="DA29" s="661"/>
      <c r="DB29" s="661"/>
      <c r="DC29" s="665"/>
      <c r="DD29" s="643">
        <v>310022</v>
      </c>
      <c r="DE29" s="663"/>
      <c r="DF29" s="663"/>
      <c r="DG29" s="663"/>
      <c r="DH29" s="663"/>
      <c r="DI29" s="663"/>
      <c r="DJ29" s="663"/>
      <c r="DK29" s="664"/>
      <c r="DL29" s="643">
        <v>310022</v>
      </c>
      <c r="DM29" s="663"/>
      <c r="DN29" s="663"/>
      <c r="DO29" s="663"/>
      <c r="DP29" s="663"/>
      <c r="DQ29" s="663"/>
      <c r="DR29" s="663"/>
      <c r="DS29" s="663"/>
      <c r="DT29" s="663"/>
      <c r="DU29" s="663"/>
      <c r="DV29" s="664"/>
      <c r="DW29" s="639">
        <v>16.3</v>
      </c>
      <c r="DX29" s="661"/>
      <c r="DY29" s="661"/>
      <c r="DZ29" s="661"/>
      <c r="EA29" s="661"/>
      <c r="EB29" s="661"/>
      <c r="EC29" s="662"/>
    </row>
    <row r="30" spans="2:133" ht="11.25" customHeight="1" x14ac:dyDescent="0.15">
      <c r="B30" s="631" t="s">
        <v>304</v>
      </c>
      <c r="C30" s="632"/>
      <c r="D30" s="632"/>
      <c r="E30" s="632"/>
      <c r="F30" s="632"/>
      <c r="G30" s="632"/>
      <c r="H30" s="632"/>
      <c r="I30" s="632"/>
      <c r="J30" s="632"/>
      <c r="K30" s="632"/>
      <c r="L30" s="632"/>
      <c r="M30" s="632"/>
      <c r="N30" s="632"/>
      <c r="O30" s="632"/>
      <c r="P30" s="632"/>
      <c r="Q30" s="633"/>
      <c r="R30" s="634">
        <v>1326</v>
      </c>
      <c r="S30" s="635"/>
      <c r="T30" s="635"/>
      <c r="U30" s="635"/>
      <c r="V30" s="635"/>
      <c r="W30" s="635"/>
      <c r="X30" s="635"/>
      <c r="Y30" s="636"/>
      <c r="Z30" s="637">
        <v>0</v>
      </c>
      <c r="AA30" s="637"/>
      <c r="AB30" s="637"/>
      <c r="AC30" s="637"/>
      <c r="AD30" s="638" t="s">
        <v>138</v>
      </c>
      <c r="AE30" s="638"/>
      <c r="AF30" s="638"/>
      <c r="AG30" s="638"/>
      <c r="AH30" s="638"/>
      <c r="AI30" s="638"/>
      <c r="AJ30" s="638"/>
      <c r="AK30" s="638"/>
      <c r="AL30" s="639" t="s">
        <v>138</v>
      </c>
      <c r="AM30" s="640"/>
      <c r="AN30" s="640"/>
      <c r="AO30" s="641"/>
      <c r="AP30" s="616" t="s">
        <v>221</v>
      </c>
      <c r="AQ30" s="617"/>
      <c r="AR30" s="617"/>
      <c r="AS30" s="617"/>
      <c r="AT30" s="617"/>
      <c r="AU30" s="617"/>
      <c r="AV30" s="617"/>
      <c r="AW30" s="617"/>
      <c r="AX30" s="617"/>
      <c r="AY30" s="617"/>
      <c r="AZ30" s="617"/>
      <c r="BA30" s="617"/>
      <c r="BB30" s="617"/>
      <c r="BC30" s="617"/>
      <c r="BD30" s="617"/>
      <c r="BE30" s="617"/>
      <c r="BF30" s="618"/>
      <c r="BG30" s="616" t="s">
        <v>305</v>
      </c>
      <c r="BH30" s="676"/>
      <c r="BI30" s="676"/>
      <c r="BJ30" s="676"/>
      <c r="BK30" s="676"/>
      <c r="BL30" s="676"/>
      <c r="BM30" s="676"/>
      <c r="BN30" s="676"/>
      <c r="BO30" s="676"/>
      <c r="BP30" s="676"/>
      <c r="BQ30" s="677"/>
      <c r="BR30" s="616" t="s">
        <v>306</v>
      </c>
      <c r="BS30" s="676"/>
      <c r="BT30" s="676"/>
      <c r="BU30" s="676"/>
      <c r="BV30" s="676"/>
      <c r="BW30" s="676"/>
      <c r="BX30" s="676"/>
      <c r="BY30" s="676"/>
      <c r="BZ30" s="676"/>
      <c r="CA30" s="676"/>
      <c r="CB30" s="677"/>
      <c r="CD30" s="669"/>
      <c r="CE30" s="670"/>
      <c r="CF30" s="631" t="s">
        <v>307</v>
      </c>
      <c r="CG30" s="632"/>
      <c r="CH30" s="632"/>
      <c r="CI30" s="632"/>
      <c r="CJ30" s="632"/>
      <c r="CK30" s="632"/>
      <c r="CL30" s="632"/>
      <c r="CM30" s="632"/>
      <c r="CN30" s="632"/>
      <c r="CO30" s="632"/>
      <c r="CP30" s="632"/>
      <c r="CQ30" s="633"/>
      <c r="CR30" s="634">
        <v>306919</v>
      </c>
      <c r="CS30" s="635"/>
      <c r="CT30" s="635"/>
      <c r="CU30" s="635"/>
      <c r="CV30" s="635"/>
      <c r="CW30" s="635"/>
      <c r="CX30" s="635"/>
      <c r="CY30" s="636"/>
      <c r="CZ30" s="639">
        <v>9.1999999999999993</v>
      </c>
      <c r="DA30" s="661"/>
      <c r="DB30" s="661"/>
      <c r="DC30" s="665"/>
      <c r="DD30" s="643">
        <v>302362</v>
      </c>
      <c r="DE30" s="635"/>
      <c r="DF30" s="635"/>
      <c r="DG30" s="635"/>
      <c r="DH30" s="635"/>
      <c r="DI30" s="635"/>
      <c r="DJ30" s="635"/>
      <c r="DK30" s="636"/>
      <c r="DL30" s="643">
        <v>302362</v>
      </c>
      <c r="DM30" s="635"/>
      <c r="DN30" s="635"/>
      <c r="DO30" s="635"/>
      <c r="DP30" s="635"/>
      <c r="DQ30" s="635"/>
      <c r="DR30" s="635"/>
      <c r="DS30" s="635"/>
      <c r="DT30" s="635"/>
      <c r="DU30" s="635"/>
      <c r="DV30" s="636"/>
      <c r="DW30" s="639">
        <v>15.9</v>
      </c>
      <c r="DX30" s="661"/>
      <c r="DY30" s="661"/>
      <c r="DZ30" s="661"/>
      <c r="EA30" s="661"/>
      <c r="EB30" s="661"/>
      <c r="EC30" s="662"/>
    </row>
    <row r="31" spans="2:133" ht="11.25" customHeight="1" x14ac:dyDescent="0.15">
      <c r="B31" s="631" t="s">
        <v>308</v>
      </c>
      <c r="C31" s="632"/>
      <c r="D31" s="632"/>
      <c r="E31" s="632"/>
      <c r="F31" s="632"/>
      <c r="G31" s="632"/>
      <c r="H31" s="632"/>
      <c r="I31" s="632"/>
      <c r="J31" s="632"/>
      <c r="K31" s="632"/>
      <c r="L31" s="632"/>
      <c r="M31" s="632"/>
      <c r="N31" s="632"/>
      <c r="O31" s="632"/>
      <c r="P31" s="632"/>
      <c r="Q31" s="633"/>
      <c r="R31" s="634">
        <v>500538</v>
      </c>
      <c r="S31" s="635"/>
      <c r="T31" s="635"/>
      <c r="U31" s="635"/>
      <c r="V31" s="635"/>
      <c r="W31" s="635"/>
      <c r="X31" s="635"/>
      <c r="Y31" s="636"/>
      <c r="Z31" s="637">
        <v>14.1</v>
      </c>
      <c r="AA31" s="637"/>
      <c r="AB31" s="637"/>
      <c r="AC31" s="637"/>
      <c r="AD31" s="638" t="s">
        <v>233</v>
      </c>
      <c r="AE31" s="638"/>
      <c r="AF31" s="638"/>
      <c r="AG31" s="638"/>
      <c r="AH31" s="638"/>
      <c r="AI31" s="638"/>
      <c r="AJ31" s="638"/>
      <c r="AK31" s="638"/>
      <c r="AL31" s="639" t="s">
        <v>138</v>
      </c>
      <c r="AM31" s="640"/>
      <c r="AN31" s="640"/>
      <c r="AO31" s="641"/>
      <c r="AP31" s="680" t="s">
        <v>309</v>
      </c>
      <c r="AQ31" s="681"/>
      <c r="AR31" s="681"/>
      <c r="AS31" s="681"/>
      <c r="AT31" s="686" t="s">
        <v>310</v>
      </c>
      <c r="AU31" s="219"/>
      <c r="AV31" s="219"/>
      <c r="AW31" s="219"/>
      <c r="AX31" s="620" t="s">
        <v>187</v>
      </c>
      <c r="AY31" s="621"/>
      <c r="AZ31" s="621"/>
      <c r="BA31" s="621"/>
      <c r="BB31" s="621"/>
      <c r="BC31" s="621"/>
      <c r="BD31" s="621"/>
      <c r="BE31" s="621"/>
      <c r="BF31" s="622"/>
      <c r="BG31" s="690">
        <v>99.9</v>
      </c>
      <c r="BH31" s="678"/>
      <c r="BI31" s="678"/>
      <c r="BJ31" s="678"/>
      <c r="BK31" s="678"/>
      <c r="BL31" s="678"/>
      <c r="BM31" s="629">
        <v>98.5</v>
      </c>
      <c r="BN31" s="678"/>
      <c r="BO31" s="678"/>
      <c r="BP31" s="678"/>
      <c r="BQ31" s="679"/>
      <c r="BR31" s="690">
        <v>99.5</v>
      </c>
      <c r="BS31" s="678"/>
      <c r="BT31" s="678"/>
      <c r="BU31" s="678"/>
      <c r="BV31" s="678"/>
      <c r="BW31" s="678"/>
      <c r="BX31" s="629">
        <v>98.1</v>
      </c>
      <c r="BY31" s="678"/>
      <c r="BZ31" s="678"/>
      <c r="CA31" s="678"/>
      <c r="CB31" s="679"/>
      <c r="CD31" s="669"/>
      <c r="CE31" s="670"/>
      <c r="CF31" s="631" t="s">
        <v>311</v>
      </c>
      <c r="CG31" s="632"/>
      <c r="CH31" s="632"/>
      <c r="CI31" s="632"/>
      <c r="CJ31" s="632"/>
      <c r="CK31" s="632"/>
      <c r="CL31" s="632"/>
      <c r="CM31" s="632"/>
      <c r="CN31" s="632"/>
      <c r="CO31" s="632"/>
      <c r="CP31" s="632"/>
      <c r="CQ31" s="633"/>
      <c r="CR31" s="634">
        <v>7660</v>
      </c>
      <c r="CS31" s="663"/>
      <c r="CT31" s="663"/>
      <c r="CU31" s="663"/>
      <c r="CV31" s="663"/>
      <c r="CW31" s="663"/>
      <c r="CX31" s="663"/>
      <c r="CY31" s="664"/>
      <c r="CZ31" s="639">
        <v>0.2</v>
      </c>
      <c r="DA31" s="661"/>
      <c r="DB31" s="661"/>
      <c r="DC31" s="665"/>
      <c r="DD31" s="643">
        <v>7660</v>
      </c>
      <c r="DE31" s="663"/>
      <c r="DF31" s="663"/>
      <c r="DG31" s="663"/>
      <c r="DH31" s="663"/>
      <c r="DI31" s="663"/>
      <c r="DJ31" s="663"/>
      <c r="DK31" s="664"/>
      <c r="DL31" s="643">
        <v>7660</v>
      </c>
      <c r="DM31" s="663"/>
      <c r="DN31" s="663"/>
      <c r="DO31" s="663"/>
      <c r="DP31" s="663"/>
      <c r="DQ31" s="663"/>
      <c r="DR31" s="663"/>
      <c r="DS31" s="663"/>
      <c r="DT31" s="663"/>
      <c r="DU31" s="663"/>
      <c r="DV31" s="664"/>
      <c r="DW31" s="639">
        <v>0.4</v>
      </c>
      <c r="DX31" s="661"/>
      <c r="DY31" s="661"/>
      <c r="DZ31" s="661"/>
      <c r="EA31" s="661"/>
      <c r="EB31" s="661"/>
      <c r="EC31" s="662"/>
    </row>
    <row r="32" spans="2:133" ht="11.25" customHeight="1" x14ac:dyDescent="0.15">
      <c r="B32" s="673" t="s">
        <v>312</v>
      </c>
      <c r="C32" s="674"/>
      <c r="D32" s="674"/>
      <c r="E32" s="674"/>
      <c r="F32" s="674"/>
      <c r="G32" s="674"/>
      <c r="H32" s="674"/>
      <c r="I32" s="674"/>
      <c r="J32" s="674"/>
      <c r="K32" s="674"/>
      <c r="L32" s="674"/>
      <c r="M32" s="674"/>
      <c r="N32" s="674"/>
      <c r="O32" s="674"/>
      <c r="P32" s="674"/>
      <c r="Q32" s="675"/>
      <c r="R32" s="634" t="s">
        <v>175</v>
      </c>
      <c r="S32" s="635"/>
      <c r="T32" s="635"/>
      <c r="U32" s="635"/>
      <c r="V32" s="635"/>
      <c r="W32" s="635"/>
      <c r="X32" s="635"/>
      <c r="Y32" s="636"/>
      <c r="Z32" s="637" t="s">
        <v>138</v>
      </c>
      <c r="AA32" s="637"/>
      <c r="AB32" s="637"/>
      <c r="AC32" s="637"/>
      <c r="AD32" s="638" t="s">
        <v>138</v>
      </c>
      <c r="AE32" s="638"/>
      <c r="AF32" s="638"/>
      <c r="AG32" s="638"/>
      <c r="AH32" s="638"/>
      <c r="AI32" s="638"/>
      <c r="AJ32" s="638"/>
      <c r="AK32" s="638"/>
      <c r="AL32" s="639" t="s">
        <v>138</v>
      </c>
      <c r="AM32" s="640"/>
      <c r="AN32" s="640"/>
      <c r="AO32" s="641"/>
      <c r="AP32" s="682"/>
      <c r="AQ32" s="683"/>
      <c r="AR32" s="683"/>
      <c r="AS32" s="683"/>
      <c r="AT32" s="687"/>
      <c r="AU32" s="215" t="s">
        <v>313</v>
      </c>
      <c r="AX32" s="631" t="s">
        <v>314</v>
      </c>
      <c r="AY32" s="632"/>
      <c r="AZ32" s="632"/>
      <c r="BA32" s="632"/>
      <c r="BB32" s="632"/>
      <c r="BC32" s="632"/>
      <c r="BD32" s="632"/>
      <c r="BE32" s="632"/>
      <c r="BF32" s="633"/>
      <c r="BG32" s="691">
        <v>99.8</v>
      </c>
      <c r="BH32" s="663"/>
      <c r="BI32" s="663"/>
      <c r="BJ32" s="663"/>
      <c r="BK32" s="663"/>
      <c r="BL32" s="663"/>
      <c r="BM32" s="640">
        <v>98.5</v>
      </c>
      <c r="BN32" s="663"/>
      <c r="BO32" s="663"/>
      <c r="BP32" s="663"/>
      <c r="BQ32" s="689"/>
      <c r="BR32" s="691">
        <v>99.9</v>
      </c>
      <c r="BS32" s="663"/>
      <c r="BT32" s="663"/>
      <c r="BU32" s="663"/>
      <c r="BV32" s="663"/>
      <c r="BW32" s="663"/>
      <c r="BX32" s="640">
        <v>98.8</v>
      </c>
      <c r="BY32" s="663"/>
      <c r="BZ32" s="663"/>
      <c r="CA32" s="663"/>
      <c r="CB32" s="689"/>
      <c r="CD32" s="671"/>
      <c r="CE32" s="672"/>
      <c r="CF32" s="631" t="s">
        <v>315</v>
      </c>
      <c r="CG32" s="632"/>
      <c r="CH32" s="632"/>
      <c r="CI32" s="632"/>
      <c r="CJ32" s="632"/>
      <c r="CK32" s="632"/>
      <c r="CL32" s="632"/>
      <c r="CM32" s="632"/>
      <c r="CN32" s="632"/>
      <c r="CO32" s="632"/>
      <c r="CP32" s="632"/>
      <c r="CQ32" s="633"/>
      <c r="CR32" s="634">
        <v>279</v>
      </c>
      <c r="CS32" s="635"/>
      <c r="CT32" s="635"/>
      <c r="CU32" s="635"/>
      <c r="CV32" s="635"/>
      <c r="CW32" s="635"/>
      <c r="CX32" s="635"/>
      <c r="CY32" s="636"/>
      <c r="CZ32" s="639">
        <v>0</v>
      </c>
      <c r="DA32" s="661"/>
      <c r="DB32" s="661"/>
      <c r="DC32" s="665"/>
      <c r="DD32" s="643">
        <v>279</v>
      </c>
      <c r="DE32" s="635"/>
      <c r="DF32" s="635"/>
      <c r="DG32" s="635"/>
      <c r="DH32" s="635"/>
      <c r="DI32" s="635"/>
      <c r="DJ32" s="635"/>
      <c r="DK32" s="636"/>
      <c r="DL32" s="643">
        <v>279</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31" t="s">
        <v>316</v>
      </c>
      <c r="C33" s="632"/>
      <c r="D33" s="632"/>
      <c r="E33" s="632"/>
      <c r="F33" s="632"/>
      <c r="G33" s="632"/>
      <c r="H33" s="632"/>
      <c r="I33" s="632"/>
      <c r="J33" s="632"/>
      <c r="K33" s="632"/>
      <c r="L33" s="632"/>
      <c r="M33" s="632"/>
      <c r="N33" s="632"/>
      <c r="O33" s="632"/>
      <c r="P33" s="632"/>
      <c r="Q33" s="633"/>
      <c r="R33" s="634">
        <v>353015</v>
      </c>
      <c r="S33" s="635"/>
      <c r="T33" s="635"/>
      <c r="U33" s="635"/>
      <c r="V33" s="635"/>
      <c r="W33" s="635"/>
      <c r="X33" s="635"/>
      <c r="Y33" s="636"/>
      <c r="Z33" s="637">
        <v>10</v>
      </c>
      <c r="AA33" s="637"/>
      <c r="AB33" s="637"/>
      <c r="AC33" s="637"/>
      <c r="AD33" s="638" t="s">
        <v>233</v>
      </c>
      <c r="AE33" s="638"/>
      <c r="AF33" s="638"/>
      <c r="AG33" s="638"/>
      <c r="AH33" s="638"/>
      <c r="AI33" s="638"/>
      <c r="AJ33" s="638"/>
      <c r="AK33" s="638"/>
      <c r="AL33" s="639" t="s">
        <v>233</v>
      </c>
      <c r="AM33" s="640"/>
      <c r="AN33" s="640"/>
      <c r="AO33" s="641"/>
      <c r="AP33" s="684"/>
      <c r="AQ33" s="685"/>
      <c r="AR33" s="685"/>
      <c r="AS33" s="685"/>
      <c r="AT33" s="688"/>
      <c r="AU33" s="220"/>
      <c r="AV33" s="220"/>
      <c r="AW33" s="220"/>
      <c r="AX33" s="652" t="s">
        <v>317</v>
      </c>
      <c r="AY33" s="653"/>
      <c r="AZ33" s="653"/>
      <c r="BA33" s="653"/>
      <c r="BB33" s="653"/>
      <c r="BC33" s="653"/>
      <c r="BD33" s="653"/>
      <c r="BE33" s="653"/>
      <c r="BF33" s="654"/>
      <c r="BG33" s="692">
        <v>99.8</v>
      </c>
      <c r="BH33" s="693"/>
      <c r="BI33" s="693"/>
      <c r="BJ33" s="693"/>
      <c r="BK33" s="693"/>
      <c r="BL33" s="693"/>
      <c r="BM33" s="694">
        <v>98.3</v>
      </c>
      <c r="BN33" s="693"/>
      <c r="BO33" s="693"/>
      <c r="BP33" s="693"/>
      <c r="BQ33" s="695"/>
      <c r="BR33" s="692">
        <v>99</v>
      </c>
      <c r="BS33" s="693"/>
      <c r="BT33" s="693"/>
      <c r="BU33" s="693"/>
      <c r="BV33" s="693"/>
      <c r="BW33" s="693"/>
      <c r="BX33" s="694">
        <v>97.3</v>
      </c>
      <c r="BY33" s="693"/>
      <c r="BZ33" s="693"/>
      <c r="CA33" s="693"/>
      <c r="CB33" s="695"/>
      <c r="CD33" s="631" t="s">
        <v>318</v>
      </c>
      <c r="CE33" s="632"/>
      <c r="CF33" s="632"/>
      <c r="CG33" s="632"/>
      <c r="CH33" s="632"/>
      <c r="CI33" s="632"/>
      <c r="CJ33" s="632"/>
      <c r="CK33" s="632"/>
      <c r="CL33" s="632"/>
      <c r="CM33" s="632"/>
      <c r="CN33" s="632"/>
      <c r="CO33" s="632"/>
      <c r="CP33" s="632"/>
      <c r="CQ33" s="633"/>
      <c r="CR33" s="634">
        <v>1652359</v>
      </c>
      <c r="CS33" s="663"/>
      <c r="CT33" s="663"/>
      <c r="CU33" s="663"/>
      <c r="CV33" s="663"/>
      <c r="CW33" s="663"/>
      <c r="CX33" s="663"/>
      <c r="CY33" s="664"/>
      <c r="CZ33" s="639">
        <v>49.3</v>
      </c>
      <c r="DA33" s="661"/>
      <c r="DB33" s="661"/>
      <c r="DC33" s="665"/>
      <c r="DD33" s="643">
        <v>1085252</v>
      </c>
      <c r="DE33" s="663"/>
      <c r="DF33" s="663"/>
      <c r="DG33" s="663"/>
      <c r="DH33" s="663"/>
      <c r="DI33" s="663"/>
      <c r="DJ33" s="663"/>
      <c r="DK33" s="664"/>
      <c r="DL33" s="643">
        <v>681797</v>
      </c>
      <c r="DM33" s="663"/>
      <c r="DN33" s="663"/>
      <c r="DO33" s="663"/>
      <c r="DP33" s="663"/>
      <c r="DQ33" s="663"/>
      <c r="DR33" s="663"/>
      <c r="DS33" s="663"/>
      <c r="DT33" s="663"/>
      <c r="DU33" s="663"/>
      <c r="DV33" s="664"/>
      <c r="DW33" s="639">
        <v>35.799999999999997</v>
      </c>
      <c r="DX33" s="661"/>
      <c r="DY33" s="661"/>
      <c r="DZ33" s="661"/>
      <c r="EA33" s="661"/>
      <c r="EB33" s="661"/>
      <c r="EC33" s="662"/>
    </row>
    <row r="34" spans="2:133" ht="11.25" customHeight="1" x14ac:dyDescent="0.15">
      <c r="B34" s="631" t="s">
        <v>319</v>
      </c>
      <c r="C34" s="632"/>
      <c r="D34" s="632"/>
      <c r="E34" s="632"/>
      <c r="F34" s="632"/>
      <c r="G34" s="632"/>
      <c r="H34" s="632"/>
      <c r="I34" s="632"/>
      <c r="J34" s="632"/>
      <c r="K34" s="632"/>
      <c r="L34" s="632"/>
      <c r="M34" s="632"/>
      <c r="N34" s="632"/>
      <c r="O34" s="632"/>
      <c r="P34" s="632"/>
      <c r="Q34" s="633"/>
      <c r="R34" s="634">
        <v>20519</v>
      </c>
      <c r="S34" s="635"/>
      <c r="T34" s="635"/>
      <c r="U34" s="635"/>
      <c r="V34" s="635"/>
      <c r="W34" s="635"/>
      <c r="X34" s="635"/>
      <c r="Y34" s="636"/>
      <c r="Z34" s="637">
        <v>0.6</v>
      </c>
      <c r="AA34" s="637"/>
      <c r="AB34" s="637"/>
      <c r="AC34" s="637"/>
      <c r="AD34" s="638">
        <v>11676</v>
      </c>
      <c r="AE34" s="638"/>
      <c r="AF34" s="638"/>
      <c r="AG34" s="638"/>
      <c r="AH34" s="638"/>
      <c r="AI34" s="638"/>
      <c r="AJ34" s="638"/>
      <c r="AK34" s="638"/>
      <c r="AL34" s="639">
        <v>0.6</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320</v>
      </c>
      <c r="CE34" s="632"/>
      <c r="CF34" s="632"/>
      <c r="CG34" s="632"/>
      <c r="CH34" s="632"/>
      <c r="CI34" s="632"/>
      <c r="CJ34" s="632"/>
      <c r="CK34" s="632"/>
      <c r="CL34" s="632"/>
      <c r="CM34" s="632"/>
      <c r="CN34" s="632"/>
      <c r="CO34" s="632"/>
      <c r="CP34" s="632"/>
      <c r="CQ34" s="633"/>
      <c r="CR34" s="634">
        <v>426026</v>
      </c>
      <c r="CS34" s="635"/>
      <c r="CT34" s="635"/>
      <c r="CU34" s="635"/>
      <c r="CV34" s="635"/>
      <c r="CW34" s="635"/>
      <c r="CX34" s="635"/>
      <c r="CY34" s="636"/>
      <c r="CZ34" s="639">
        <v>12.7</v>
      </c>
      <c r="DA34" s="661"/>
      <c r="DB34" s="661"/>
      <c r="DC34" s="665"/>
      <c r="DD34" s="643">
        <v>316890</v>
      </c>
      <c r="DE34" s="635"/>
      <c r="DF34" s="635"/>
      <c r="DG34" s="635"/>
      <c r="DH34" s="635"/>
      <c r="DI34" s="635"/>
      <c r="DJ34" s="635"/>
      <c r="DK34" s="636"/>
      <c r="DL34" s="643">
        <v>260029</v>
      </c>
      <c r="DM34" s="635"/>
      <c r="DN34" s="635"/>
      <c r="DO34" s="635"/>
      <c r="DP34" s="635"/>
      <c r="DQ34" s="635"/>
      <c r="DR34" s="635"/>
      <c r="DS34" s="635"/>
      <c r="DT34" s="635"/>
      <c r="DU34" s="635"/>
      <c r="DV34" s="636"/>
      <c r="DW34" s="639">
        <v>13.7</v>
      </c>
      <c r="DX34" s="661"/>
      <c r="DY34" s="661"/>
      <c r="DZ34" s="661"/>
      <c r="EA34" s="661"/>
      <c r="EB34" s="661"/>
      <c r="EC34" s="662"/>
    </row>
    <row r="35" spans="2:133" ht="11.25" customHeight="1" x14ac:dyDescent="0.15">
      <c r="B35" s="631" t="s">
        <v>321</v>
      </c>
      <c r="C35" s="632"/>
      <c r="D35" s="632"/>
      <c r="E35" s="632"/>
      <c r="F35" s="632"/>
      <c r="G35" s="632"/>
      <c r="H35" s="632"/>
      <c r="I35" s="632"/>
      <c r="J35" s="632"/>
      <c r="K35" s="632"/>
      <c r="L35" s="632"/>
      <c r="M35" s="632"/>
      <c r="N35" s="632"/>
      <c r="O35" s="632"/>
      <c r="P35" s="632"/>
      <c r="Q35" s="633"/>
      <c r="R35" s="634">
        <v>30756</v>
      </c>
      <c r="S35" s="635"/>
      <c r="T35" s="635"/>
      <c r="U35" s="635"/>
      <c r="V35" s="635"/>
      <c r="W35" s="635"/>
      <c r="X35" s="635"/>
      <c r="Y35" s="636"/>
      <c r="Z35" s="637">
        <v>0.9</v>
      </c>
      <c r="AA35" s="637"/>
      <c r="AB35" s="637"/>
      <c r="AC35" s="637"/>
      <c r="AD35" s="638" t="s">
        <v>138</v>
      </c>
      <c r="AE35" s="638"/>
      <c r="AF35" s="638"/>
      <c r="AG35" s="638"/>
      <c r="AH35" s="638"/>
      <c r="AI35" s="638"/>
      <c r="AJ35" s="638"/>
      <c r="AK35" s="638"/>
      <c r="AL35" s="639" t="s">
        <v>233</v>
      </c>
      <c r="AM35" s="640"/>
      <c r="AN35" s="640"/>
      <c r="AO35" s="641"/>
      <c r="AP35" s="223"/>
      <c r="AQ35" s="616" t="s">
        <v>322</v>
      </c>
      <c r="AR35" s="617"/>
      <c r="AS35" s="617"/>
      <c r="AT35" s="617"/>
      <c r="AU35" s="617"/>
      <c r="AV35" s="617"/>
      <c r="AW35" s="617"/>
      <c r="AX35" s="617"/>
      <c r="AY35" s="617"/>
      <c r="AZ35" s="617"/>
      <c r="BA35" s="617"/>
      <c r="BB35" s="617"/>
      <c r="BC35" s="617"/>
      <c r="BD35" s="617"/>
      <c r="BE35" s="617"/>
      <c r="BF35" s="618"/>
      <c r="BG35" s="616" t="s">
        <v>323</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324</v>
      </c>
      <c r="CE35" s="632"/>
      <c r="CF35" s="632"/>
      <c r="CG35" s="632"/>
      <c r="CH35" s="632"/>
      <c r="CI35" s="632"/>
      <c r="CJ35" s="632"/>
      <c r="CK35" s="632"/>
      <c r="CL35" s="632"/>
      <c r="CM35" s="632"/>
      <c r="CN35" s="632"/>
      <c r="CO35" s="632"/>
      <c r="CP35" s="632"/>
      <c r="CQ35" s="633"/>
      <c r="CR35" s="634">
        <v>163172</v>
      </c>
      <c r="CS35" s="663"/>
      <c r="CT35" s="663"/>
      <c r="CU35" s="663"/>
      <c r="CV35" s="663"/>
      <c r="CW35" s="663"/>
      <c r="CX35" s="663"/>
      <c r="CY35" s="664"/>
      <c r="CZ35" s="639">
        <v>4.9000000000000004</v>
      </c>
      <c r="DA35" s="661"/>
      <c r="DB35" s="661"/>
      <c r="DC35" s="665"/>
      <c r="DD35" s="643">
        <v>123104</v>
      </c>
      <c r="DE35" s="663"/>
      <c r="DF35" s="663"/>
      <c r="DG35" s="663"/>
      <c r="DH35" s="663"/>
      <c r="DI35" s="663"/>
      <c r="DJ35" s="663"/>
      <c r="DK35" s="664"/>
      <c r="DL35" s="643">
        <v>107889</v>
      </c>
      <c r="DM35" s="663"/>
      <c r="DN35" s="663"/>
      <c r="DO35" s="663"/>
      <c r="DP35" s="663"/>
      <c r="DQ35" s="663"/>
      <c r="DR35" s="663"/>
      <c r="DS35" s="663"/>
      <c r="DT35" s="663"/>
      <c r="DU35" s="663"/>
      <c r="DV35" s="664"/>
      <c r="DW35" s="639">
        <v>5.7</v>
      </c>
      <c r="DX35" s="661"/>
      <c r="DY35" s="661"/>
      <c r="DZ35" s="661"/>
      <c r="EA35" s="661"/>
      <c r="EB35" s="661"/>
      <c r="EC35" s="662"/>
    </row>
    <row r="36" spans="2:133" ht="11.25" customHeight="1" x14ac:dyDescent="0.15">
      <c r="B36" s="631" t="s">
        <v>325</v>
      </c>
      <c r="C36" s="632"/>
      <c r="D36" s="632"/>
      <c r="E36" s="632"/>
      <c r="F36" s="632"/>
      <c r="G36" s="632"/>
      <c r="H36" s="632"/>
      <c r="I36" s="632"/>
      <c r="J36" s="632"/>
      <c r="K36" s="632"/>
      <c r="L36" s="632"/>
      <c r="M36" s="632"/>
      <c r="N36" s="632"/>
      <c r="O36" s="632"/>
      <c r="P36" s="632"/>
      <c r="Q36" s="633"/>
      <c r="R36" s="634">
        <v>157475</v>
      </c>
      <c r="S36" s="635"/>
      <c r="T36" s="635"/>
      <c r="U36" s="635"/>
      <c r="V36" s="635"/>
      <c r="W36" s="635"/>
      <c r="X36" s="635"/>
      <c r="Y36" s="636"/>
      <c r="Z36" s="637">
        <v>4.4000000000000004</v>
      </c>
      <c r="AA36" s="637"/>
      <c r="AB36" s="637"/>
      <c r="AC36" s="637"/>
      <c r="AD36" s="638" t="s">
        <v>138</v>
      </c>
      <c r="AE36" s="638"/>
      <c r="AF36" s="638"/>
      <c r="AG36" s="638"/>
      <c r="AH36" s="638"/>
      <c r="AI36" s="638"/>
      <c r="AJ36" s="638"/>
      <c r="AK36" s="638"/>
      <c r="AL36" s="639" t="s">
        <v>233</v>
      </c>
      <c r="AM36" s="640"/>
      <c r="AN36" s="640"/>
      <c r="AO36" s="641"/>
      <c r="AP36" s="223"/>
      <c r="AQ36" s="696" t="s">
        <v>326</v>
      </c>
      <c r="AR36" s="697"/>
      <c r="AS36" s="697"/>
      <c r="AT36" s="697"/>
      <c r="AU36" s="697"/>
      <c r="AV36" s="697"/>
      <c r="AW36" s="697"/>
      <c r="AX36" s="697"/>
      <c r="AY36" s="698"/>
      <c r="AZ36" s="623">
        <v>331590</v>
      </c>
      <c r="BA36" s="624"/>
      <c r="BB36" s="624"/>
      <c r="BC36" s="624"/>
      <c r="BD36" s="624"/>
      <c r="BE36" s="624"/>
      <c r="BF36" s="699"/>
      <c r="BG36" s="620" t="s">
        <v>327</v>
      </c>
      <c r="BH36" s="621"/>
      <c r="BI36" s="621"/>
      <c r="BJ36" s="621"/>
      <c r="BK36" s="621"/>
      <c r="BL36" s="621"/>
      <c r="BM36" s="621"/>
      <c r="BN36" s="621"/>
      <c r="BO36" s="621"/>
      <c r="BP36" s="621"/>
      <c r="BQ36" s="621"/>
      <c r="BR36" s="621"/>
      <c r="BS36" s="621"/>
      <c r="BT36" s="621"/>
      <c r="BU36" s="622"/>
      <c r="BV36" s="623">
        <v>-11671</v>
      </c>
      <c r="BW36" s="624"/>
      <c r="BX36" s="624"/>
      <c r="BY36" s="624"/>
      <c r="BZ36" s="624"/>
      <c r="CA36" s="624"/>
      <c r="CB36" s="699"/>
      <c r="CD36" s="631" t="s">
        <v>328</v>
      </c>
      <c r="CE36" s="632"/>
      <c r="CF36" s="632"/>
      <c r="CG36" s="632"/>
      <c r="CH36" s="632"/>
      <c r="CI36" s="632"/>
      <c r="CJ36" s="632"/>
      <c r="CK36" s="632"/>
      <c r="CL36" s="632"/>
      <c r="CM36" s="632"/>
      <c r="CN36" s="632"/>
      <c r="CO36" s="632"/>
      <c r="CP36" s="632"/>
      <c r="CQ36" s="633"/>
      <c r="CR36" s="634">
        <v>664231</v>
      </c>
      <c r="CS36" s="635"/>
      <c r="CT36" s="635"/>
      <c r="CU36" s="635"/>
      <c r="CV36" s="635"/>
      <c r="CW36" s="635"/>
      <c r="CX36" s="635"/>
      <c r="CY36" s="636"/>
      <c r="CZ36" s="639">
        <v>19.8</v>
      </c>
      <c r="DA36" s="661"/>
      <c r="DB36" s="661"/>
      <c r="DC36" s="665"/>
      <c r="DD36" s="643">
        <v>324711</v>
      </c>
      <c r="DE36" s="635"/>
      <c r="DF36" s="635"/>
      <c r="DG36" s="635"/>
      <c r="DH36" s="635"/>
      <c r="DI36" s="635"/>
      <c r="DJ36" s="635"/>
      <c r="DK36" s="636"/>
      <c r="DL36" s="643">
        <v>175127</v>
      </c>
      <c r="DM36" s="635"/>
      <c r="DN36" s="635"/>
      <c r="DO36" s="635"/>
      <c r="DP36" s="635"/>
      <c r="DQ36" s="635"/>
      <c r="DR36" s="635"/>
      <c r="DS36" s="635"/>
      <c r="DT36" s="635"/>
      <c r="DU36" s="635"/>
      <c r="DV36" s="636"/>
      <c r="DW36" s="639">
        <v>9.1999999999999993</v>
      </c>
      <c r="DX36" s="661"/>
      <c r="DY36" s="661"/>
      <c r="DZ36" s="661"/>
      <c r="EA36" s="661"/>
      <c r="EB36" s="661"/>
      <c r="EC36" s="662"/>
    </row>
    <row r="37" spans="2:133" ht="11.25" customHeight="1" x14ac:dyDescent="0.15">
      <c r="B37" s="631" t="s">
        <v>329</v>
      </c>
      <c r="C37" s="632"/>
      <c r="D37" s="632"/>
      <c r="E37" s="632"/>
      <c r="F37" s="632"/>
      <c r="G37" s="632"/>
      <c r="H37" s="632"/>
      <c r="I37" s="632"/>
      <c r="J37" s="632"/>
      <c r="K37" s="632"/>
      <c r="L37" s="632"/>
      <c r="M37" s="632"/>
      <c r="N37" s="632"/>
      <c r="O37" s="632"/>
      <c r="P37" s="632"/>
      <c r="Q37" s="633"/>
      <c r="R37" s="634">
        <v>195397</v>
      </c>
      <c r="S37" s="635"/>
      <c r="T37" s="635"/>
      <c r="U37" s="635"/>
      <c r="V37" s="635"/>
      <c r="W37" s="635"/>
      <c r="X37" s="635"/>
      <c r="Y37" s="636"/>
      <c r="Z37" s="637">
        <v>5.5</v>
      </c>
      <c r="AA37" s="637"/>
      <c r="AB37" s="637"/>
      <c r="AC37" s="637"/>
      <c r="AD37" s="638" t="s">
        <v>138</v>
      </c>
      <c r="AE37" s="638"/>
      <c r="AF37" s="638"/>
      <c r="AG37" s="638"/>
      <c r="AH37" s="638"/>
      <c r="AI37" s="638"/>
      <c r="AJ37" s="638"/>
      <c r="AK37" s="638"/>
      <c r="AL37" s="639" t="s">
        <v>138</v>
      </c>
      <c r="AM37" s="640"/>
      <c r="AN37" s="640"/>
      <c r="AO37" s="641"/>
      <c r="AQ37" s="700" t="s">
        <v>330</v>
      </c>
      <c r="AR37" s="701"/>
      <c r="AS37" s="701"/>
      <c r="AT37" s="701"/>
      <c r="AU37" s="701"/>
      <c r="AV37" s="701"/>
      <c r="AW37" s="701"/>
      <c r="AX37" s="701"/>
      <c r="AY37" s="702"/>
      <c r="AZ37" s="634">
        <v>89000</v>
      </c>
      <c r="BA37" s="635"/>
      <c r="BB37" s="635"/>
      <c r="BC37" s="635"/>
      <c r="BD37" s="663"/>
      <c r="BE37" s="663"/>
      <c r="BF37" s="689"/>
      <c r="BG37" s="631" t="s">
        <v>331</v>
      </c>
      <c r="BH37" s="632"/>
      <c r="BI37" s="632"/>
      <c r="BJ37" s="632"/>
      <c r="BK37" s="632"/>
      <c r="BL37" s="632"/>
      <c r="BM37" s="632"/>
      <c r="BN37" s="632"/>
      <c r="BO37" s="632"/>
      <c r="BP37" s="632"/>
      <c r="BQ37" s="632"/>
      <c r="BR37" s="632"/>
      <c r="BS37" s="632"/>
      <c r="BT37" s="632"/>
      <c r="BU37" s="633"/>
      <c r="BV37" s="634">
        <v>1638</v>
      </c>
      <c r="BW37" s="635"/>
      <c r="BX37" s="635"/>
      <c r="BY37" s="635"/>
      <c r="BZ37" s="635"/>
      <c r="CA37" s="635"/>
      <c r="CB37" s="644"/>
      <c r="CD37" s="631" t="s">
        <v>332</v>
      </c>
      <c r="CE37" s="632"/>
      <c r="CF37" s="632"/>
      <c r="CG37" s="632"/>
      <c r="CH37" s="632"/>
      <c r="CI37" s="632"/>
      <c r="CJ37" s="632"/>
      <c r="CK37" s="632"/>
      <c r="CL37" s="632"/>
      <c r="CM37" s="632"/>
      <c r="CN37" s="632"/>
      <c r="CO37" s="632"/>
      <c r="CP37" s="632"/>
      <c r="CQ37" s="633"/>
      <c r="CR37" s="634">
        <v>160695</v>
      </c>
      <c r="CS37" s="663"/>
      <c r="CT37" s="663"/>
      <c r="CU37" s="663"/>
      <c r="CV37" s="663"/>
      <c r="CW37" s="663"/>
      <c r="CX37" s="663"/>
      <c r="CY37" s="664"/>
      <c r="CZ37" s="639">
        <v>4.8</v>
      </c>
      <c r="DA37" s="661"/>
      <c r="DB37" s="661"/>
      <c r="DC37" s="665"/>
      <c r="DD37" s="643">
        <v>117895</v>
      </c>
      <c r="DE37" s="663"/>
      <c r="DF37" s="663"/>
      <c r="DG37" s="663"/>
      <c r="DH37" s="663"/>
      <c r="DI37" s="663"/>
      <c r="DJ37" s="663"/>
      <c r="DK37" s="664"/>
      <c r="DL37" s="643">
        <v>106184</v>
      </c>
      <c r="DM37" s="663"/>
      <c r="DN37" s="663"/>
      <c r="DO37" s="663"/>
      <c r="DP37" s="663"/>
      <c r="DQ37" s="663"/>
      <c r="DR37" s="663"/>
      <c r="DS37" s="663"/>
      <c r="DT37" s="663"/>
      <c r="DU37" s="663"/>
      <c r="DV37" s="664"/>
      <c r="DW37" s="639">
        <v>5.6</v>
      </c>
      <c r="DX37" s="661"/>
      <c r="DY37" s="661"/>
      <c r="DZ37" s="661"/>
      <c r="EA37" s="661"/>
      <c r="EB37" s="661"/>
      <c r="EC37" s="662"/>
    </row>
    <row r="38" spans="2:133" ht="11.25" customHeight="1" x14ac:dyDescent="0.15">
      <c r="B38" s="631" t="s">
        <v>333</v>
      </c>
      <c r="C38" s="632"/>
      <c r="D38" s="632"/>
      <c r="E38" s="632"/>
      <c r="F38" s="632"/>
      <c r="G38" s="632"/>
      <c r="H38" s="632"/>
      <c r="I38" s="632"/>
      <c r="J38" s="632"/>
      <c r="K38" s="632"/>
      <c r="L38" s="632"/>
      <c r="M38" s="632"/>
      <c r="N38" s="632"/>
      <c r="O38" s="632"/>
      <c r="P38" s="632"/>
      <c r="Q38" s="633"/>
      <c r="R38" s="634">
        <v>47463</v>
      </c>
      <c r="S38" s="635"/>
      <c r="T38" s="635"/>
      <c r="U38" s="635"/>
      <c r="V38" s="635"/>
      <c r="W38" s="635"/>
      <c r="X38" s="635"/>
      <c r="Y38" s="636"/>
      <c r="Z38" s="637">
        <v>1.3</v>
      </c>
      <c r="AA38" s="637"/>
      <c r="AB38" s="637"/>
      <c r="AC38" s="637"/>
      <c r="AD38" s="638">
        <v>7</v>
      </c>
      <c r="AE38" s="638"/>
      <c r="AF38" s="638"/>
      <c r="AG38" s="638"/>
      <c r="AH38" s="638"/>
      <c r="AI38" s="638"/>
      <c r="AJ38" s="638"/>
      <c r="AK38" s="638"/>
      <c r="AL38" s="639">
        <v>0</v>
      </c>
      <c r="AM38" s="640"/>
      <c r="AN38" s="640"/>
      <c r="AO38" s="641"/>
      <c r="AQ38" s="700" t="s">
        <v>334</v>
      </c>
      <c r="AR38" s="701"/>
      <c r="AS38" s="701"/>
      <c r="AT38" s="701"/>
      <c r="AU38" s="701"/>
      <c r="AV38" s="701"/>
      <c r="AW38" s="701"/>
      <c r="AX38" s="701"/>
      <c r="AY38" s="702"/>
      <c r="AZ38" s="634">
        <v>31981</v>
      </c>
      <c r="BA38" s="635"/>
      <c r="BB38" s="635"/>
      <c r="BC38" s="635"/>
      <c r="BD38" s="663"/>
      <c r="BE38" s="663"/>
      <c r="BF38" s="689"/>
      <c r="BG38" s="631" t="s">
        <v>335</v>
      </c>
      <c r="BH38" s="632"/>
      <c r="BI38" s="632"/>
      <c r="BJ38" s="632"/>
      <c r="BK38" s="632"/>
      <c r="BL38" s="632"/>
      <c r="BM38" s="632"/>
      <c r="BN38" s="632"/>
      <c r="BO38" s="632"/>
      <c r="BP38" s="632"/>
      <c r="BQ38" s="632"/>
      <c r="BR38" s="632"/>
      <c r="BS38" s="632"/>
      <c r="BT38" s="632"/>
      <c r="BU38" s="633"/>
      <c r="BV38" s="634">
        <v>311</v>
      </c>
      <c r="BW38" s="635"/>
      <c r="BX38" s="635"/>
      <c r="BY38" s="635"/>
      <c r="BZ38" s="635"/>
      <c r="CA38" s="635"/>
      <c r="CB38" s="644"/>
      <c r="CD38" s="631" t="s">
        <v>336</v>
      </c>
      <c r="CE38" s="632"/>
      <c r="CF38" s="632"/>
      <c r="CG38" s="632"/>
      <c r="CH38" s="632"/>
      <c r="CI38" s="632"/>
      <c r="CJ38" s="632"/>
      <c r="CK38" s="632"/>
      <c r="CL38" s="632"/>
      <c r="CM38" s="632"/>
      <c r="CN38" s="632"/>
      <c r="CO38" s="632"/>
      <c r="CP38" s="632"/>
      <c r="CQ38" s="633"/>
      <c r="CR38" s="634">
        <v>331590</v>
      </c>
      <c r="CS38" s="635"/>
      <c r="CT38" s="635"/>
      <c r="CU38" s="635"/>
      <c r="CV38" s="635"/>
      <c r="CW38" s="635"/>
      <c r="CX38" s="635"/>
      <c r="CY38" s="636"/>
      <c r="CZ38" s="639">
        <v>9.9</v>
      </c>
      <c r="DA38" s="661"/>
      <c r="DB38" s="661"/>
      <c r="DC38" s="665"/>
      <c r="DD38" s="643">
        <v>306816</v>
      </c>
      <c r="DE38" s="635"/>
      <c r="DF38" s="635"/>
      <c r="DG38" s="635"/>
      <c r="DH38" s="635"/>
      <c r="DI38" s="635"/>
      <c r="DJ38" s="635"/>
      <c r="DK38" s="636"/>
      <c r="DL38" s="643">
        <v>138752</v>
      </c>
      <c r="DM38" s="635"/>
      <c r="DN38" s="635"/>
      <c r="DO38" s="635"/>
      <c r="DP38" s="635"/>
      <c r="DQ38" s="635"/>
      <c r="DR38" s="635"/>
      <c r="DS38" s="635"/>
      <c r="DT38" s="635"/>
      <c r="DU38" s="635"/>
      <c r="DV38" s="636"/>
      <c r="DW38" s="639">
        <v>7.3</v>
      </c>
      <c r="DX38" s="661"/>
      <c r="DY38" s="661"/>
      <c r="DZ38" s="661"/>
      <c r="EA38" s="661"/>
      <c r="EB38" s="661"/>
      <c r="EC38" s="662"/>
    </row>
    <row r="39" spans="2:133" ht="11.25" customHeight="1" x14ac:dyDescent="0.15">
      <c r="B39" s="631" t="s">
        <v>337</v>
      </c>
      <c r="C39" s="632"/>
      <c r="D39" s="632"/>
      <c r="E39" s="632"/>
      <c r="F39" s="632"/>
      <c r="G39" s="632"/>
      <c r="H39" s="632"/>
      <c r="I39" s="632"/>
      <c r="J39" s="632"/>
      <c r="K39" s="632"/>
      <c r="L39" s="632"/>
      <c r="M39" s="632"/>
      <c r="N39" s="632"/>
      <c r="O39" s="632"/>
      <c r="P39" s="632"/>
      <c r="Q39" s="633"/>
      <c r="R39" s="634">
        <v>232390</v>
      </c>
      <c r="S39" s="635"/>
      <c r="T39" s="635"/>
      <c r="U39" s="635"/>
      <c r="V39" s="635"/>
      <c r="W39" s="635"/>
      <c r="X39" s="635"/>
      <c r="Y39" s="636"/>
      <c r="Z39" s="637">
        <v>6.6</v>
      </c>
      <c r="AA39" s="637"/>
      <c r="AB39" s="637"/>
      <c r="AC39" s="637"/>
      <c r="AD39" s="638" t="s">
        <v>138</v>
      </c>
      <c r="AE39" s="638"/>
      <c r="AF39" s="638"/>
      <c r="AG39" s="638"/>
      <c r="AH39" s="638"/>
      <c r="AI39" s="638"/>
      <c r="AJ39" s="638"/>
      <c r="AK39" s="638"/>
      <c r="AL39" s="639" t="s">
        <v>175</v>
      </c>
      <c r="AM39" s="640"/>
      <c r="AN39" s="640"/>
      <c r="AO39" s="641"/>
      <c r="AQ39" s="700" t="s">
        <v>338</v>
      </c>
      <c r="AR39" s="701"/>
      <c r="AS39" s="701"/>
      <c r="AT39" s="701"/>
      <c r="AU39" s="701"/>
      <c r="AV39" s="701"/>
      <c r="AW39" s="701"/>
      <c r="AX39" s="701"/>
      <c r="AY39" s="702"/>
      <c r="AZ39" s="634">
        <v>17811</v>
      </c>
      <c r="BA39" s="635"/>
      <c r="BB39" s="635"/>
      <c r="BC39" s="635"/>
      <c r="BD39" s="663"/>
      <c r="BE39" s="663"/>
      <c r="BF39" s="689"/>
      <c r="BG39" s="631" t="s">
        <v>339</v>
      </c>
      <c r="BH39" s="632"/>
      <c r="BI39" s="632"/>
      <c r="BJ39" s="632"/>
      <c r="BK39" s="632"/>
      <c r="BL39" s="632"/>
      <c r="BM39" s="632"/>
      <c r="BN39" s="632"/>
      <c r="BO39" s="632"/>
      <c r="BP39" s="632"/>
      <c r="BQ39" s="632"/>
      <c r="BR39" s="632"/>
      <c r="BS39" s="632"/>
      <c r="BT39" s="632"/>
      <c r="BU39" s="633"/>
      <c r="BV39" s="634">
        <v>455</v>
      </c>
      <c r="BW39" s="635"/>
      <c r="BX39" s="635"/>
      <c r="BY39" s="635"/>
      <c r="BZ39" s="635"/>
      <c r="CA39" s="635"/>
      <c r="CB39" s="644"/>
      <c r="CD39" s="631" t="s">
        <v>340</v>
      </c>
      <c r="CE39" s="632"/>
      <c r="CF39" s="632"/>
      <c r="CG39" s="632"/>
      <c r="CH39" s="632"/>
      <c r="CI39" s="632"/>
      <c r="CJ39" s="632"/>
      <c r="CK39" s="632"/>
      <c r="CL39" s="632"/>
      <c r="CM39" s="632"/>
      <c r="CN39" s="632"/>
      <c r="CO39" s="632"/>
      <c r="CP39" s="632"/>
      <c r="CQ39" s="633"/>
      <c r="CR39" s="634">
        <v>65340</v>
      </c>
      <c r="CS39" s="663"/>
      <c r="CT39" s="663"/>
      <c r="CU39" s="663"/>
      <c r="CV39" s="663"/>
      <c r="CW39" s="663"/>
      <c r="CX39" s="663"/>
      <c r="CY39" s="664"/>
      <c r="CZ39" s="639">
        <v>1.9</v>
      </c>
      <c r="DA39" s="661"/>
      <c r="DB39" s="661"/>
      <c r="DC39" s="665"/>
      <c r="DD39" s="643">
        <v>11731</v>
      </c>
      <c r="DE39" s="663"/>
      <c r="DF39" s="663"/>
      <c r="DG39" s="663"/>
      <c r="DH39" s="663"/>
      <c r="DI39" s="663"/>
      <c r="DJ39" s="663"/>
      <c r="DK39" s="664"/>
      <c r="DL39" s="643" t="s">
        <v>233</v>
      </c>
      <c r="DM39" s="663"/>
      <c r="DN39" s="663"/>
      <c r="DO39" s="663"/>
      <c r="DP39" s="663"/>
      <c r="DQ39" s="663"/>
      <c r="DR39" s="663"/>
      <c r="DS39" s="663"/>
      <c r="DT39" s="663"/>
      <c r="DU39" s="663"/>
      <c r="DV39" s="664"/>
      <c r="DW39" s="639" t="s">
        <v>138</v>
      </c>
      <c r="DX39" s="661"/>
      <c r="DY39" s="661"/>
      <c r="DZ39" s="661"/>
      <c r="EA39" s="661"/>
      <c r="EB39" s="661"/>
      <c r="EC39" s="662"/>
    </row>
    <row r="40" spans="2:133" ht="11.25" customHeight="1" x14ac:dyDescent="0.15">
      <c r="B40" s="631" t="s">
        <v>341</v>
      </c>
      <c r="C40" s="632"/>
      <c r="D40" s="632"/>
      <c r="E40" s="632"/>
      <c r="F40" s="632"/>
      <c r="G40" s="632"/>
      <c r="H40" s="632"/>
      <c r="I40" s="632"/>
      <c r="J40" s="632"/>
      <c r="K40" s="632"/>
      <c r="L40" s="632"/>
      <c r="M40" s="632"/>
      <c r="N40" s="632"/>
      <c r="O40" s="632"/>
      <c r="P40" s="632"/>
      <c r="Q40" s="633"/>
      <c r="R40" s="634">
        <v>2400</v>
      </c>
      <c r="S40" s="635"/>
      <c r="T40" s="635"/>
      <c r="U40" s="635"/>
      <c r="V40" s="635"/>
      <c r="W40" s="635"/>
      <c r="X40" s="635"/>
      <c r="Y40" s="636"/>
      <c r="Z40" s="637">
        <v>0.1</v>
      </c>
      <c r="AA40" s="637"/>
      <c r="AB40" s="637"/>
      <c r="AC40" s="637"/>
      <c r="AD40" s="638" t="s">
        <v>138</v>
      </c>
      <c r="AE40" s="638"/>
      <c r="AF40" s="638"/>
      <c r="AG40" s="638"/>
      <c r="AH40" s="638"/>
      <c r="AI40" s="638"/>
      <c r="AJ40" s="638"/>
      <c r="AK40" s="638"/>
      <c r="AL40" s="639" t="s">
        <v>138</v>
      </c>
      <c r="AM40" s="640"/>
      <c r="AN40" s="640"/>
      <c r="AO40" s="641"/>
      <c r="AQ40" s="700" t="s">
        <v>342</v>
      </c>
      <c r="AR40" s="701"/>
      <c r="AS40" s="701"/>
      <c r="AT40" s="701"/>
      <c r="AU40" s="701"/>
      <c r="AV40" s="701"/>
      <c r="AW40" s="701"/>
      <c r="AX40" s="701"/>
      <c r="AY40" s="702"/>
      <c r="AZ40" s="634" t="s">
        <v>138</v>
      </c>
      <c r="BA40" s="635"/>
      <c r="BB40" s="635"/>
      <c r="BC40" s="635"/>
      <c r="BD40" s="663"/>
      <c r="BE40" s="663"/>
      <c r="BF40" s="689"/>
      <c r="BG40" s="682" t="s">
        <v>343</v>
      </c>
      <c r="BH40" s="683"/>
      <c r="BI40" s="683"/>
      <c r="BJ40" s="683"/>
      <c r="BK40" s="683"/>
      <c r="BL40" s="224"/>
      <c r="BM40" s="632" t="s">
        <v>344</v>
      </c>
      <c r="BN40" s="632"/>
      <c r="BO40" s="632"/>
      <c r="BP40" s="632"/>
      <c r="BQ40" s="632"/>
      <c r="BR40" s="632"/>
      <c r="BS40" s="632"/>
      <c r="BT40" s="632"/>
      <c r="BU40" s="633"/>
      <c r="BV40" s="634">
        <v>78</v>
      </c>
      <c r="BW40" s="635"/>
      <c r="BX40" s="635"/>
      <c r="BY40" s="635"/>
      <c r="BZ40" s="635"/>
      <c r="CA40" s="635"/>
      <c r="CB40" s="644"/>
      <c r="CD40" s="631" t="s">
        <v>345</v>
      </c>
      <c r="CE40" s="632"/>
      <c r="CF40" s="632"/>
      <c r="CG40" s="632"/>
      <c r="CH40" s="632"/>
      <c r="CI40" s="632"/>
      <c r="CJ40" s="632"/>
      <c r="CK40" s="632"/>
      <c r="CL40" s="632"/>
      <c r="CM40" s="632"/>
      <c r="CN40" s="632"/>
      <c r="CO40" s="632"/>
      <c r="CP40" s="632"/>
      <c r="CQ40" s="633"/>
      <c r="CR40" s="634">
        <v>2000</v>
      </c>
      <c r="CS40" s="635"/>
      <c r="CT40" s="635"/>
      <c r="CU40" s="635"/>
      <c r="CV40" s="635"/>
      <c r="CW40" s="635"/>
      <c r="CX40" s="635"/>
      <c r="CY40" s="636"/>
      <c r="CZ40" s="639">
        <v>0.1</v>
      </c>
      <c r="DA40" s="661"/>
      <c r="DB40" s="661"/>
      <c r="DC40" s="665"/>
      <c r="DD40" s="643">
        <v>2000</v>
      </c>
      <c r="DE40" s="635"/>
      <c r="DF40" s="635"/>
      <c r="DG40" s="635"/>
      <c r="DH40" s="635"/>
      <c r="DI40" s="635"/>
      <c r="DJ40" s="635"/>
      <c r="DK40" s="636"/>
      <c r="DL40" s="643" t="s">
        <v>138</v>
      </c>
      <c r="DM40" s="635"/>
      <c r="DN40" s="635"/>
      <c r="DO40" s="635"/>
      <c r="DP40" s="635"/>
      <c r="DQ40" s="635"/>
      <c r="DR40" s="635"/>
      <c r="DS40" s="635"/>
      <c r="DT40" s="635"/>
      <c r="DU40" s="635"/>
      <c r="DV40" s="636"/>
      <c r="DW40" s="639" t="s">
        <v>233</v>
      </c>
      <c r="DX40" s="661"/>
      <c r="DY40" s="661"/>
      <c r="DZ40" s="661"/>
      <c r="EA40" s="661"/>
      <c r="EB40" s="661"/>
      <c r="EC40" s="662"/>
    </row>
    <row r="41" spans="2:133" ht="11.25" customHeight="1" x14ac:dyDescent="0.15">
      <c r="B41" s="631" t="s">
        <v>346</v>
      </c>
      <c r="C41" s="632"/>
      <c r="D41" s="632"/>
      <c r="E41" s="632"/>
      <c r="F41" s="632"/>
      <c r="G41" s="632"/>
      <c r="H41" s="632"/>
      <c r="I41" s="632"/>
      <c r="J41" s="632"/>
      <c r="K41" s="632"/>
      <c r="L41" s="632"/>
      <c r="M41" s="632"/>
      <c r="N41" s="632"/>
      <c r="O41" s="632"/>
      <c r="P41" s="632"/>
      <c r="Q41" s="633"/>
      <c r="R41" s="634" t="s">
        <v>138</v>
      </c>
      <c r="S41" s="635"/>
      <c r="T41" s="635"/>
      <c r="U41" s="635"/>
      <c r="V41" s="635"/>
      <c r="W41" s="635"/>
      <c r="X41" s="635"/>
      <c r="Y41" s="636"/>
      <c r="Z41" s="637" t="s">
        <v>138</v>
      </c>
      <c r="AA41" s="637"/>
      <c r="AB41" s="637"/>
      <c r="AC41" s="637"/>
      <c r="AD41" s="638" t="s">
        <v>138</v>
      </c>
      <c r="AE41" s="638"/>
      <c r="AF41" s="638"/>
      <c r="AG41" s="638"/>
      <c r="AH41" s="638"/>
      <c r="AI41" s="638"/>
      <c r="AJ41" s="638"/>
      <c r="AK41" s="638"/>
      <c r="AL41" s="639" t="s">
        <v>138</v>
      </c>
      <c r="AM41" s="640"/>
      <c r="AN41" s="640"/>
      <c r="AO41" s="641"/>
      <c r="AQ41" s="700" t="s">
        <v>347</v>
      </c>
      <c r="AR41" s="701"/>
      <c r="AS41" s="701"/>
      <c r="AT41" s="701"/>
      <c r="AU41" s="701"/>
      <c r="AV41" s="701"/>
      <c r="AW41" s="701"/>
      <c r="AX41" s="701"/>
      <c r="AY41" s="702"/>
      <c r="AZ41" s="634">
        <v>58667</v>
      </c>
      <c r="BA41" s="635"/>
      <c r="BB41" s="635"/>
      <c r="BC41" s="635"/>
      <c r="BD41" s="663"/>
      <c r="BE41" s="663"/>
      <c r="BF41" s="689"/>
      <c r="BG41" s="682"/>
      <c r="BH41" s="683"/>
      <c r="BI41" s="683"/>
      <c r="BJ41" s="683"/>
      <c r="BK41" s="683"/>
      <c r="BL41" s="224"/>
      <c r="BM41" s="632" t="s">
        <v>348</v>
      </c>
      <c r="BN41" s="632"/>
      <c r="BO41" s="632"/>
      <c r="BP41" s="632"/>
      <c r="BQ41" s="632"/>
      <c r="BR41" s="632"/>
      <c r="BS41" s="632"/>
      <c r="BT41" s="632"/>
      <c r="BU41" s="633"/>
      <c r="BV41" s="634">
        <v>3</v>
      </c>
      <c r="BW41" s="635"/>
      <c r="BX41" s="635"/>
      <c r="BY41" s="635"/>
      <c r="BZ41" s="635"/>
      <c r="CA41" s="635"/>
      <c r="CB41" s="644"/>
      <c r="CD41" s="631" t="s">
        <v>349</v>
      </c>
      <c r="CE41" s="632"/>
      <c r="CF41" s="632"/>
      <c r="CG41" s="632"/>
      <c r="CH41" s="632"/>
      <c r="CI41" s="632"/>
      <c r="CJ41" s="632"/>
      <c r="CK41" s="632"/>
      <c r="CL41" s="632"/>
      <c r="CM41" s="632"/>
      <c r="CN41" s="632"/>
      <c r="CO41" s="632"/>
      <c r="CP41" s="632"/>
      <c r="CQ41" s="633"/>
      <c r="CR41" s="634" t="s">
        <v>138</v>
      </c>
      <c r="CS41" s="663"/>
      <c r="CT41" s="663"/>
      <c r="CU41" s="663"/>
      <c r="CV41" s="663"/>
      <c r="CW41" s="663"/>
      <c r="CX41" s="663"/>
      <c r="CY41" s="664"/>
      <c r="CZ41" s="639" t="s">
        <v>138</v>
      </c>
      <c r="DA41" s="661"/>
      <c r="DB41" s="661"/>
      <c r="DC41" s="665"/>
      <c r="DD41" s="643" t="s">
        <v>138</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350</v>
      </c>
      <c r="C42" s="632"/>
      <c r="D42" s="632"/>
      <c r="E42" s="632"/>
      <c r="F42" s="632"/>
      <c r="G42" s="632"/>
      <c r="H42" s="632"/>
      <c r="I42" s="632"/>
      <c r="J42" s="632"/>
      <c r="K42" s="632"/>
      <c r="L42" s="632"/>
      <c r="M42" s="632"/>
      <c r="N42" s="632"/>
      <c r="O42" s="632"/>
      <c r="P42" s="632"/>
      <c r="Q42" s="633"/>
      <c r="R42" s="634">
        <v>48990</v>
      </c>
      <c r="S42" s="635"/>
      <c r="T42" s="635"/>
      <c r="U42" s="635"/>
      <c r="V42" s="635"/>
      <c r="W42" s="635"/>
      <c r="X42" s="635"/>
      <c r="Y42" s="636"/>
      <c r="Z42" s="637">
        <v>1.4</v>
      </c>
      <c r="AA42" s="637"/>
      <c r="AB42" s="637"/>
      <c r="AC42" s="637"/>
      <c r="AD42" s="638" t="s">
        <v>233</v>
      </c>
      <c r="AE42" s="638"/>
      <c r="AF42" s="638"/>
      <c r="AG42" s="638"/>
      <c r="AH42" s="638"/>
      <c r="AI42" s="638"/>
      <c r="AJ42" s="638"/>
      <c r="AK42" s="638"/>
      <c r="AL42" s="639" t="s">
        <v>138</v>
      </c>
      <c r="AM42" s="640"/>
      <c r="AN42" s="640"/>
      <c r="AO42" s="641"/>
      <c r="AQ42" s="717" t="s">
        <v>351</v>
      </c>
      <c r="AR42" s="718"/>
      <c r="AS42" s="718"/>
      <c r="AT42" s="718"/>
      <c r="AU42" s="718"/>
      <c r="AV42" s="718"/>
      <c r="AW42" s="718"/>
      <c r="AX42" s="718"/>
      <c r="AY42" s="719"/>
      <c r="AZ42" s="709">
        <v>134131</v>
      </c>
      <c r="BA42" s="710"/>
      <c r="BB42" s="710"/>
      <c r="BC42" s="710"/>
      <c r="BD42" s="693"/>
      <c r="BE42" s="693"/>
      <c r="BF42" s="695"/>
      <c r="BG42" s="684"/>
      <c r="BH42" s="685"/>
      <c r="BI42" s="685"/>
      <c r="BJ42" s="685"/>
      <c r="BK42" s="685"/>
      <c r="BL42" s="225"/>
      <c r="BM42" s="653" t="s">
        <v>352</v>
      </c>
      <c r="BN42" s="653"/>
      <c r="BO42" s="653"/>
      <c r="BP42" s="653"/>
      <c r="BQ42" s="653"/>
      <c r="BR42" s="653"/>
      <c r="BS42" s="653"/>
      <c r="BT42" s="653"/>
      <c r="BU42" s="654"/>
      <c r="BV42" s="709">
        <v>342</v>
      </c>
      <c r="BW42" s="710"/>
      <c r="BX42" s="710"/>
      <c r="BY42" s="710"/>
      <c r="BZ42" s="710"/>
      <c r="CA42" s="710"/>
      <c r="CB42" s="716"/>
      <c r="CD42" s="631" t="s">
        <v>353</v>
      </c>
      <c r="CE42" s="632"/>
      <c r="CF42" s="632"/>
      <c r="CG42" s="632"/>
      <c r="CH42" s="632"/>
      <c r="CI42" s="632"/>
      <c r="CJ42" s="632"/>
      <c r="CK42" s="632"/>
      <c r="CL42" s="632"/>
      <c r="CM42" s="632"/>
      <c r="CN42" s="632"/>
      <c r="CO42" s="632"/>
      <c r="CP42" s="632"/>
      <c r="CQ42" s="633"/>
      <c r="CR42" s="634">
        <v>669387</v>
      </c>
      <c r="CS42" s="635"/>
      <c r="CT42" s="635"/>
      <c r="CU42" s="635"/>
      <c r="CV42" s="635"/>
      <c r="CW42" s="635"/>
      <c r="CX42" s="635"/>
      <c r="CY42" s="636"/>
      <c r="CZ42" s="639">
        <v>20</v>
      </c>
      <c r="DA42" s="640"/>
      <c r="DB42" s="640"/>
      <c r="DC42" s="646"/>
      <c r="DD42" s="643">
        <v>179829</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354</v>
      </c>
      <c r="C43" s="653"/>
      <c r="D43" s="653"/>
      <c r="E43" s="653"/>
      <c r="F43" s="653"/>
      <c r="G43" s="653"/>
      <c r="H43" s="653"/>
      <c r="I43" s="653"/>
      <c r="J43" s="653"/>
      <c r="K43" s="653"/>
      <c r="L43" s="653"/>
      <c r="M43" s="653"/>
      <c r="N43" s="653"/>
      <c r="O43" s="653"/>
      <c r="P43" s="653"/>
      <c r="Q43" s="654"/>
      <c r="R43" s="709">
        <v>3545784</v>
      </c>
      <c r="S43" s="710"/>
      <c r="T43" s="710"/>
      <c r="U43" s="710"/>
      <c r="V43" s="710"/>
      <c r="W43" s="710"/>
      <c r="X43" s="710"/>
      <c r="Y43" s="711"/>
      <c r="Z43" s="712">
        <v>100</v>
      </c>
      <c r="AA43" s="712"/>
      <c r="AB43" s="712"/>
      <c r="AC43" s="712"/>
      <c r="AD43" s="713">
        <v>1850475</v>
      </c>
      <c r="AE43" s="713"/>
      <c r="AF43" s="713"/>
      <c r="AG43" s="713"/>
      <c r="AH43" s="713"/>
      <c r="AI43" s="713"/>
      <c r="AJ43" s="713"/>
      <c r="AK43" s="713"/>
      <c r="AL43" s="714">
        <v>100</v>
      </c>
      <c r="AM43" s="694"/>
      <c r="AN43" s="694"/>
      <c r="AO43" s="715"/>
      <c r="CD43" s="631" t="s">
        <v>355</v>
      </c>
      <c r="CE43" s="632"/>
      <c r="CF43" s="632"/>
      <c r="CG43" s="632"/>
      <c r="CH43" s="632"/>
      <c r="CI43" s="632"/>
      <c r="CJ43" s="632"/>
      <c r="CK43" s="632"/>
      <c r="CL43" s="632"/>
      <c r="CM43" s="632"/>
      <c r="CN43" s="632"/>
      <c r="CO43" s="632"/>
      <c r="CP43" s="632"/>
      <c r="CQ43" s="633"/>
      <c r="CR43" s="634">
        <v>8389</v>
      </c>
      <c r="CS43" s="663"/>
      <c r="CT43" s="663"/>
      <c r="CU43" s="663"/>
      <c r="CV43" s="663"/>
      <c r="CW43" s="663"/>
      <c r="CX43" s="663"/>
      <c r="CY43" s="664"/>
      <c r="CZ43" s="639">
        <v>0.3</v>
      </c>
      <c r="DA43" s="661"/>
      <c r="DB43" s="661"/>
      <c r="DC43" s="665"/>
      <c r="DD43" s="643">
        <v>8389</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303</v>
      </c>
      <c r="CE44" s="668"/>
      <c r="CF44" s="631" t="s">
        <v>356</v>
      </c>
      <c r="CG44" s="632"/>
      <c r="CH44" s="632"/>
      <c r="CI44" s="632"/>
      <c r="CJ44" s="632"/>
      <c r="CK44" s="632"/>
      <c r="CL44" s="632"/>
      <c r="CM44" s="632"/>
      <c r="CN44" s="632"/>
      <c r="CO44" s="632"/>
      <c r="CP44" s="632"/>
      <c r="CQ44" s="633"/>
      <c r="CR44" s="634">
        <v>282794</v>
      </c>
      <c r="CS44" s="635"/>
      <c r="CT44" s="635"/>
      <c r="CU44" s="635"/>
      <c r="CV44" s="635"/>
      <c r="CW44" s="635"/>
      <c r="CX44" s="635"/>
      <c r="CY44" s="636"/>
      <c r="CZ44" s="639">
        <v>8.4</v>
      </c>
      <c r="DA44" s="640"/>
      <c r="DB44" s="640"/>
      <c r="DC44" s="646"/>
      <c r="DD44" s="643">
        <v>68442</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357</v>
      </c>
      <c r="CD45" s="669"/>
      <c r="CE45" s="670"/>
      <c r="CF45" s="631" t="s">
        <v>358</v>
      </c>
      <c r="CG45" s="632"/>
      <c r="CH45" s="632"/>
      <c r="CI45" s="632"/>
      <c r="CJ45" s="632"/>
      <c r="CK45" s="632"/>
      <c r="CL45" s="632"/>
      <c r="CM45" s="632"/>
      <c r="CN45" s="632"/>
      <c r="CO45" s="632"/>
      <c r="CP45" s="632"/>
      <c r="CQ45" s="633"/>
      <c r="CR45" s="634">
        <v>142164</v>
      </c>
      <c r="CS45" s="663"/>
      <c r="CT45" s="663"/>
      <c r="CU45" s="663"/>
      <c r="CV45" s="663"/>
      <c r="CW45" s="663"/>
      <c r="CX45" s="663"/>
      <c r="CY45" s="664"/>
      <c r="CZ45" s="639">
        <v>4.2</v>
      </c>
      <c r="DA45" s="661"/>
      <c r="DB45" s="661"/>
      <c r="DC45" s="665"/>
      <c r="DD45" s="643">
        <v>34725</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359</v>
      </c>
      <c r="CD46" s="669"/>
      <c r="CE46" s="670"/>
      <c r="CF46" s="631" t="s">
        <v>360</v>
      </c>
      <c r="CG46" s="632"/>
      <c r="CH46" s="632"/>
      <c r="CI46" s="632"/>
      <c r="CJ46" s="632"/>
      <c r="CK46" s="632"/>
      <c r="CL46" s="632"/>
      <c r="CM46" s="632"/>
      <c r="CN46" s="632"/>
      <c r="CO46" s="632"/>
      <c r="CP46" s="632"/>
      <c r="CQ46" s="633"/>
      <c r="CR46" s="634">
        <v>102854</v>
      </c>
      <c r="CS46" s="635"/>
      <c r="CT46" s="635"/>
      <c r="CU46" s="635"/>
      <c r="CV46" s="635"/>
      <c r="CW46" s="635"/>
      <c r="CX46" s="635"/>
      <c r="CY46" s="636"/>
      <c r="CZ46" s="639">
        <v>3.1</v>
      </c>
      <c r="DA46" s="640"/>
      <c r="DB46" s="640"/>
      <c r="DC46" s="646"/>
      <c r="DD46" s="643">
        <v>30941</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361</v>
      </c>
      <c r="CD47" s="669"/>
      <c r="CE47" s="670"/>
      <c r="CF47" s="631" t="s">
        <v>362</v>
      </c>
      <c r="CG47" s="632"/>
      <c r="CH47" s="632"/>
      <c r="CI47" s="632"/>
      <c r="CJ47" s="632"/>
      <c r="CK47" s="632"/>
      <c r="CL47" s="632"/>
      <c r="CM47" s="632"/>
      <c r="CN47" s="632"/>
      <c r="CO47" s="632"/>
      <c r="CP47" s="632"/>
      <c r="CQ47" s="633"/>
      <c r="CR47" s="634">
        <v>386593</v>
      </c>
      <c r="CS47" s="663"/>
      <c r="CT47" s="663"/>
      <c r="CU47" s="663"/>
      <c r="CV47" s="663"/>
      <c r="CW47" s="663"/>
      <c r="CX47" s="663"/>
      <c r="CY47" s="664"/>
      <c r="CZ47" s="639">
        <v>11.5</v>
      </c>
      <c r="DA47" s="661"/>
      <c r="DB47" s="661"/>
      <c r="DC47" s="665"/>
      <c r="DD47" s="643">
        <v>111387</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363</v>
      </c>
      <c r="CG48" s="632"/>
      <c r="CH48" s="632"/>
      <c r="CI48" s="632"/>
      <c r="CJ48" s="632"/>
      <c r="CK48" s="632"/>
      <c r="CL48" s="632"/>
      <c r="CM48" s="632"/>
      <c r="CN48" s="632"/>
      <c r="CO48" s="632"/>
      <c r="CP48" s="632"/>
      <c r="CQ48" s="633"/>
      <c r="CR48" s="634" t="s">
        <v>138</v>
      </c>
      <c r="CS48" s="635"/>
      <c r="CT48" s="635"/>
      <c r="CU48" s="635"/>
      <c r="CV48" s="635"/>
      <c r="CW48" s="635"/>
      <c r="CX48" s="635"/>
      <c r="CY48" s="636"/>
      <c r="CZ48" s="639" t="s">
        <v>138</v>
      </c>
      <c r="DA48" s="640"/>
      <c r="DB48" s="640"/>
      <c r="DC48" s="646"/>
      <c r="DD48" s="643" t="s">
        <v>175</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364</v>
      </c>
      <c r="CE49" s="653"/>
      <c r="CF49" s="653"/>
      <c r="CG49" s="653"/>
      <c r="CH49" s="653"/>
      <c r="CI49" s="653"/>
      <c r="CJ49" s="653"/>
      <c r="CK49" s="653"/>
      <c r="CL49" s="653"/>
      <c r="CM49" s="653"/>
      <c r="CN49" s="653"/>
      <c r="CO49" s="653"/>
      <c r="CP49" s="653"/>
      <c r="CQ49" s="654"/>
      <c r="CR49" s="709">
        <v>3352461</v>
      </c>
      <c r="CS49" s="693"/>
      <c r="CT49" s="693"/>
      <c r="CU49" s="693"/>
      <c r="CV49" s="693"/>
      <c r="CW49" s="693"/>
      <c r="CX49" s="693"/>
      <c r="CY49" s="720"/>
      <c r="CZ49" s="714">
        <v>100</v>
      </c>
      <c r="DA49" s="721"/>
      <c r="DB49" s="721"/>
      <c r="DC49" s="722"/>
      <c r="DD49" s="723">
        <v>2195558</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B1TasXTIOr1S0D1uuGZu53oUvEn/Zvy0do1P/nDtspQYm+HfzrBS9mk83ywkxPegdqL8GOmrA+Eq259tdekuqg==" saltValue="2x5x3NJlOFmIG5SdtISn6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366</v>
      </c>
      <c r="DK2" s="760"/>
      <c r="DL2" s="760"/>
      <c r="DM2" s="760"/>
      <c r="DN2" s="760"/>
      <c r="DO2" s="761"/>
      <c r="DP2" s="229"/>
      <c r="DQ2" s="759" t="s">
        <v>367</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369</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370</v>
      </c>
      <c r="B5" s="754"/>
      <c r="C5" s="754"/>
      <c r="D5" s="754"/>
      <c r="E5" s="754"/>
      <c r="F5" s="754"/>
      <c r="G5" s="754"/>
      <c r="H5" s="754"/>
      <c r="I5" s="754"/>
      <c r="J5" s="754"/>
      <c r="K5" s="754"/>
      <c r="L5" s="754"/>
      <c r="M5" s="754"/>
      <c r="N5" s="754"/>
      <c r="O5" s="754"/>
      <c r="P5" s="755"/>
      <c r="Q5" s="730" t="s">
        <v>371</v>
      </c>
      <c r="R5" s="731"/>
      <c r="S5" s="731"/>
      <c r="T5" s="731"/>
      <c r="U5" s="732"/>
      <c r="V5" s="730" t="s">
        <v>372</v>
      </c>
      <c r="W5" s="731"/>
      <c r="X5" s="731"/>
      <c r="Y5" s="731"/>
      <c r="Z5" s="732"/>
      <c r="AA5" s="730" t="s">
        <v>373</v>
      </c>
      <c r="AB5" s="731"/>
      <c r="AC5" s="731"/>
      <c r="AD5" s="731"/>
      <c r="AE5" s="731"/>
      <c r="AF5" s="763" t="s">
        <v>374</v>
      </c>
      <c r="AG5" s="731"/>
      <c r="AH5" s="731"/>
      <c r="AI5" s="731"/>
      <c r="AJ5" s="742"/>
      <c r="AK5" s="731" t="s">
        <v>375</v>
      </c>
      <c r="AL5" s="731"/>
      <c r="AM5" s="731"/>
      <c r="AN5" s="731"/>
      <c r="AO5" s="732"/>
      <c r="AP5" s="730" t="s">
        <v>376</v>
      </c>
      <c r="AQ5" s="731"/>
      <c r="AR5" s="731"/>
      <c r="AS5" s="731"/>
      <c r="AT5" s="732"/>
      <c r="AU5" s="730" t="s">
        <v>377</v>
      </c>
      <c r="AV5" s="731"/>
      <c r="AW5" s="731"/>
      <c r="AX5" s="731"/>
      <c r="AY5" s="742"/>
      <c r="AZ5" s="234"/>
      <c r="BA5" s="234"/>
      <c r="BB5" s="234"/>
      <c r="BC5" s="234"/>
      <c r="BD5" s="234"/>
      <c r="BE5" s="235"/>
      <c r="BF5" s="235"/>
      <c r="BG5" s="235"/>
      <c r="BH5" s="235"/>
      <c r="BI5" s="235"/>
      <c r="BJ5" s="235"/>
      <c r="BK5" s="235"/>
      <c r="BL5" s="235"/>
      <c r="BM5" s="235"/>
      <c r="BN5" s="235"/>
      <c r="BO5" s="235"/>
      <c r="BP5" s="235"/>
      <c r="BQ5" s="753" t="s">
        <v>378</v>
      </c>
      <c r="BR5" s="754"/>
      <c r="BS5" s="754"/>
      <c r="BT5" s="754"/>
      <c r="BU5" s="754"/>
      <c r="BV5" s="754"/>
      <c r="BW5" s="754"/>
      <c r="BX5" s="754"/>
      <c r="BY5" s="754"/>
      <c r="BZ5" s="754"/>
      <c r="CA5" s="754"/>
      <c r="CB5" s="754"/>
      <c r="CC5" s="754"/>
      <c r="CD5" s="754"/>
      <c r="CE5" s="754"/>
      <c r="CF5" s="754"/>
      <c r="CG5" s="755"/>
      <c r="CH5" s="730" t="s">
        <v>379</v>
      </c>
      <c r="CI5" s="731"/>
      <c r="CJ5" s="731"/>
      <c r="CK5" s="731"/>
      <c r="CL5" s="732"/>
      <c r="CM5" s="730" t="s">
        <v>380</v>
      </c>
      <c r="CN5" s="731"/>
      <c r="CO5" s="731"/>
      <c r="CP5" s="731"/>
      <c r="CQ5" s="732"/>
      <c r="CR5" s="730" t="s">
        <v>381</v>
      </c>
      <c r="CS5" s="731"/>
      <c r="CT5" s="731"/>
      <c r="CU5" s="731"/>
      <c r="CV5" s="732"/>
      <c r="CW5" s="730" t="s">
        <v>382</v>
      </c>
      <c r="CX5" s="731"/>
      <c r="CY5" s="731"/>
      <c r="CZ5" s="731"/>
      <c r="DA5" s="732"/>
      <c r="DB5" s="730" t="s">
        <v>383</v>
      </c>
      <c r="DC5" s="731"/>
      <c r="DD5" s="731"/>
      <c r="DE5" s="731"/>
      <c r="DF5" s="732"/>
      <c r="DG5" s="736" t="s">
        <v>384</v>
      </c>
      <c r="DH5" s="737"/>
      <c r="DI5" s="737"/>
      <c r="DJ5" s="737"/>
      <c r="DK5" s="738"/>
      <c r="DL5" s="736" t="s">
        <v>385</v>
      </c>
      <c r="DM5" s="737"/>
      <c r="DN5" s="737"/>
      <c r="DO5" s="737"/>
      <c r="DP5" s="738"/>
      <c r="DQ5" s="730" t="s">
        <v>386</v>
      </c>
      <c r="DR5" s="731"/>
      <c r="DS5" s="731"/>
      <c r="DT5" s="731"/>
      <c r="DU5" s="732"/>
      <c r="DV5" s="730" t="s">
        <v>377</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387</v>
      </c>
      <c r="C7" s="745"/>
      <c r="D7" s="745"/>
      <c r="E7" s="745"/>
      <c r="F7" s="745"/>
      <c r="G7" s="745"/>
      <c r="H7" s="745"/>
      <c r="I7" s="745"/>
      <c r="J7" s="745"/>
      <c r="K7" s="745"/>
      <c r="L7" s="745"/>
      <c r="M7" s="745"/>
      <c r="N7" s="745"/>
      <c r="O7" s="745"/>
      <c r="P7" s="746"/>
      <c r="Q7" s="747">
        <v>3522</v>
      </c>
      <c r="R7" s="748"/>
      <c r="S7" s="748"/>
      <c r="T7" s="748"/>
      <c r="U7" s="748"/>
      <c r="V7" s="748">
        <v>3331</v>
      </c>
      <c r="W7" s="748"/>
      <c r="X7" s="748"/>
      <c r="Y7" s="748"/>
      <c r="Z7" s="748"/>
      <c r="AA7" s="748">
        <v>191</v>
      </c>
      <c r="AB7" s="748"/>
      <c r="AC7" s="748"/>
      <c r="AD7" s="748"/>
      <c r="AE7" s="749"/>
      <c r="AF7" s="750">
        <v>168</v>
      </c>
      <c r="AG7" s="751"/>
      <c r="AH7" s="751"/>
      <c r="AI7" s="751"/>
      <c r="AJ7" s="752"/>
      <c r="AK7" s="787" t="s">
        <v>599</v>
      </c>
      <c r="AL7" s="788"/>
      <c r="AM7" s="788"/>
      <c r="AN7" s="788"/>
      <c r="AO7" s="788"/>
      <c r="AP7" s="788">
        <v>2819</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614</v>
      </c>
      <c r="BT7" s="766"/>
      <c r="BU7" s="766"/>
      <c r="BV7" s="766"/>
      <c r="BW7" s="766"/>
      <c r="BX7" s="766"/>
      <c r="BY7" s="766"/>
      <c r="BZ7" s="766"/>
      <c r="CA7" s="766"/>
      <c r="CB7" s="766"/>
      <c r="CC7" s="766"/>
      <c r="CD7" s="766"/>
      <c r="CE7" s="766"/>
      <c r="CF7" s="766"/>
      <c r="CG7" s="791"/>
      <c r="CH7" s="784">
        <v>-5</v>
      </c>
      <c r="CI7" s="785"/>
      <c r="CJ7" s="785"/>
      <c r="CK7" s="785"/>
      <c r="CL7" s="786"/>
      <c r="CM7" s="784">
        <v>37</v>
      </c>
      <c r="CN7" s="785"/>
      <c r="CO7" s="785"/>
      <c r="CP7" s="785"/>
      <c r="CQ7" s="786"/>
      <c r="CR7" s="784">
        <v>8</v>
      </c>
      <c r="CS7" s="785"/>
      <c r="CT7" s="785"/>
      <c r="CU7" s="785"/>
      <c r="CV7" s="786"/>
      <c r="CW7" s="784">
        <v>1</v>
      </c>
      <c r="CX7" s="785"/>
      <c r="CY7" s="785"/>
      <c r="CZ7" s="785"/>
      <c r="DA7" s="786"/>
      <c r="DB7" s="784" t="s">
        <v>616</v>
      </c>
      <c r="DC7" s="785"/>
      <c r="DD7" s="785"/>
      <c r="DE7" s="785"/>
      <c r="DF7" s="786"/>
      <c r="DG7" s="784" t="s">
        <v>616</v>
      </c>
      <c r="DH7" s="785"/>
      <c r="DI7" s="785"/>
      <c r="DJ7" s="785"/>
      <c r="DK7" s="786"/>
      <c r="DL7" s="784" t="s">
        <v>616</v>
      </c>
      <c r="DM7" s="785"/>
      <c r="DN7" s="785"/>
      <c r="DO7" s="785"/>
      <c r="DP7" s="786"/>
      <c r="DQ7" s="784" t="s">
        <v>616</v>
      </c>
      <c r="DR7" s="785"/>
      <c r="DS7" s="785"/>
      <c r="DT7" s="785"/>
      <c r="DU7" s="786"/>
      <c r="DV7" s="765"/>
      <c r="DW7" s="766"/>
      <c r="DX7" s="766"/>
      <c r="DY7" s="766"/>
      <c r="DZ7" s="767"/>
      <c r="EA7" s="236"/>
    </row>
    <row r="8" spans="1:131" s="237" customFormat="1" ht="26.25" customHeight="1" x14ac:dyDescent="0.15">
      <c r="A8" s="240">
        <v>2</v>
      </c>
      <c r="B8" s="768" t="s">
        <v>388</v>
      </c>
      <c r="C8" s="769"/>
      <c r="D8" s="769"/>
      <c r="E8" s="769"/>
      <c r="F8" s="769"/>
      <c r="G8" s="769"/>
      <c r="H8" s="769"/>
      <c r="I8" s="769"/>
      <c r="J8" s="769"/>
      <c r="K8" s="769"/>
      <c r="L8" s="769"/>
      <c r="M8" s="769"/>
      <c r="N8" s="769"/>
      <c r="O8" s="769"/>
      <c r="P8" s="770"/>
      <c r="Q8" s="771">
        <v>23</v>
      </c>
      <c r="R8" s="772"/>
      <c r="S8" s="772"/>
      <c r="T8" s="772"/>
      <c r="U8" s="772"/>
      <c r="V8" s="772">
        <v>22</v>
      </c>
      <c r="W8" s="772"/>
      <c r="X8" s="772"/>
      <c r="Y8" s="772"/>
      <c r="Z8" s="772"/>
      <c r="AA8" s="772">
        <v>1</v>
      </c>
      <c r="AB8" s="772"/>
      <c r="AC8" s="772"/>
      <c r="AD8" s="772"/>
      <c r="AE8" s="773"/>
      <c r="AF8" s="774">
        <v>2</v>
      </c>
      <c r="AG8" s="775"/>
      <c r="AH8" s="775"/>
      <c r="AI8" s="775"/>
      <c r="AJ8" s="776"/>
      <c r="AK8" s="777" t="s">
        <v>599</v>
      </c>
      <c r="AL8" s="778"/>
      <c r="AM8" s="778"/>
      <c r="AN8" s="778"/>
      <c r="AO8" s="778"/>
      <c r="AP8" s="778">
        <v>96</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615</v>
      </c>
      <c r="BT8" s="782"/>
      <c r="BU8" s="782"/>
      <c r="BV8" s="782"/>
      <c r="BW8" s="782"/>
      <c r="BX8" s="782"/>
      <c r="BY8" s="782"/>
      <c r="BZ8" s="782"/>
      <c r="CA8" s="782"/>
      <c r="CB8" s="782"/>
      <c r="CC8" s="782"/>
      <c r="CD8" s="782"/>
      <c r="CE8" s="782"/>
      <c r="CF8" s="782"/>
      <c r="CG8" s="783"/>
      <c r="CH8" s="792">
        <v>2</v>
      </c>
      <c r="CI8" s="793"/>
      <c r="CJ8" s="793"/>
      <c r="CK8" s="793"/>
      <c r="CL8" s="794"/>
      <c r="CM8" s="792">
        <v>10</v>
      </c>
      <c r="CN8" s="793"/>
      <c r="CO8" s="793"/>
      <c r="CP8" s="793"/>
      <c r="CQ8" s="794"/>
      <c r="CR8" s="792">
        <v>5</v>
      </c>
      <c r="CS8" s="793"/>
      <c r="CT8" s="793"/>
      <c r="CU8" s="793"/>
      <c r="CV8" s="794"/>
      <c r="CW8" s="792">
        <v>7</v>
      </c>
      <c r="CX8" s="793"/>
      <c r="CY8" s="793"/>
      <c r="CZ8" s="793"/>
      <c r="DA8" s="794"/>
      <c r="DB8" s="792" t="s">
        <v>616</v>
      </c>
      <c r="DC8" s="793"/>
      <c r="DD8" s="793"/>
      <c r="DE8" s="793"/>
      <c r="DF8" s="794"/>
      <c r="DG8" s="792" t="s">
        <v>616</v>
      </c>
      <c r="DH8" s="793"/>
      <c r="DI8" s="793"/>
      <c r="DJ8" s="793"/>
      <c r="DK8" s="794"/>
      <c r="DL8" s="792" t="s">
        <v>616</v>
      </c>
      <c r="DM8" s="793"/>
      <c r="DN8" s="793"/>
      <c r="DO8" s="793"/>
      <c r="DP8" s="794"/>
      <c r="DQ8" s="792" t="s">
        <v>616</v>
      </c>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389</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390</v>
      </c>
      <c r="B23" s="799" t="s">
        <v>391</v>
      </c>
      <c r="C23" s="800"/>
      <c r="D23" s="800"/>
      <c r="E23" s="800"/>
      <c r="F23" s="800"/>
      <c r="G23" s="800"/>
      <c r="H23" s="800"/>
      <c r="I23" s="800"/>
      <c r="J23" s="800"/>
      <c r="K23" s="800"/>
      <c r="L23" s="800"/>
      <c r="M23" s="800"/>
      <c r="N23" s="800"/>
      <c r="O23" s="800"/>
      <c r="P23" s="801"/>
      <c r="Q23" s="802">
        <v>3546</v>
      </c>
      <c r="R23" s="803"/>
      <c r="S23" s="803"/>
      <c r="T23" s="803"/>
      <c r="U23" s="803"/>
      <c r="V23" s="803">
        <v>3352</v>
      </c>
      <c r="W23" s="803"/>
      <c r="X23" s="803"/>
      <c r="Y23" s="803"/>
      <c r="Z23" s="803"/>
      <c r="AA23" s="803">
        <v>193</v>
      </c>
      <c r="AB23" s="803"/>
      <c r="AC23" s="803"/>
      <c r="AD23" s="803"/>
      <c r="AE23" s="804"/>
      <c r="AF23" s="805">
        <v>170</v>
      </c>
      <c r="AG23" s="803"/>
      <c r="AH23" s="803"/>
      <c r="AI23" s="803"/>
      <c r="AJ23" s="806"/>
      <c r="AK23" s="807"/>
      <c r="AL23" s="808"/>
      <c r="AM23" s="808"/>
      <c r="AN23" s="808"/>
      <c r="AO23" s="808"/>
      <c r="AP23" s="803">
        <v>2915</v>
      </c>
      <c r="AQ23" s="803"/>
      <c r="AR23" s="803"/>
      <c r="AS23" s="803"/>
      <c r="AT23" s="803"/>
      <c r="AU23" s="809"/>
      <c r="AV23" s="809"/>
      <c r="AW23" s="809"/>
      <c r="AX23" s="809"/>
      <c r="AY23" s="810"/>
      <c r="AZ23" s="818" t="s">
        <v>530</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370</v>
      </c>
      <c r="B26" s="754"/>
      <c r="C26" s="754"/>
      <c r="D26" s="754"/>
      <c r="E26" s="754"/>
      <c r="F26" s="754"/>
      <c r="G26" s="754"/>
      <c r="H26" s="754"/>
      <c r="I26" s="754"/>
      <c r="J26" s="754"/>
      <c r="K26" s="754"/>
      <c r="L26" s="754"/>
      <c r="M26" s="754"/>
      <c r="N26" s="754"/>
      <c r="O26" s="754"/>
      <c r="P26" s="755"/>
      <c r="Q26" s="730" t="s">
        <v>395</v>
      </c>
      <c r="R26" s="731"/>
      <c r="S26" s="731"/>
      <c r="T26" s="731"/>
      <c r="U26" s="732"/>
      <c r="V26" s="730" t="s">
        <v>396</v>
      </c>
      <c r="W26" s="731"/>
      <c r="X26" s="731"/>
      <c r="Y26" s="731"/>
      <c r="Z26" s="732"/>
      <c r="AA26" s="730" t="s">
        <v>397</v>
      </c>
      <c r="AB26" s="731"/>
      <c r="AC26" s="731"/>
      <c r="AD26" s="731"/>
      <c r="AE26" s="731"/>
      <c r="AF26" s="821" t="s">
        <v>398</v>
      </c>
      <c r="AG26" s="822"/>
      <c r="AH26" s="822"/>
      <c r="AI26" s="822"/>
      <c r="AJ26" s="823"/>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377</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403</v>
      </c>
      <c r="C28" s="745"/>
      <c r="D28" s="745"/>
      <c r="E28" s="745"/>
      <c r="F28" s="745"/>
      <c r="G28" s="745"/>
      <c r="H28" s="745"/>
      <c r="I28" s="745"/>
      <c r="J28" s="745"/>
      <c r="K28" s="745"/>
      <c r="L28" s="745"/>
      <c r="M28" s="745"/>
      <c r="N28" s="745"/>
      <c r="O28" s="745"/>
      <c r="P28" s="746"/>
      <c r="Q28" s="831">
        <v>236</v>
      </c>
      <c r="R28" s="832"/>
      <c r="S28" s="832"/>
      <c r="T28" s="832"/>
      <c r="U28" s="832"/>
      <c r="V28" s="832">
        <v>230</v>
      </c>
      <c r="W28" s="832"/>
      <c r="X28" s="832"/>
      <c r="Y28" s="832"/>
      <c r="Z28" s="832"/>
      <c r="AA28" s="832">
        <v>5</v>
      </c>
      <c r="AB28" s="832"/>
      <c r="AC28" s="832"/>
      <c r="AD28" s="832"/>
      <c r="AE28" s="833"/>
      <c r="AF28" s="834">
        <v>5</v>
      </c>
      <c r="AG28" s="832"/>
      <c r="AH28" s="832"/>
      <c r="AI28" s="832"/>
      <c r="AJ28" s="835"/>
      <c r="AK28" s="836">
        <v>13</v>
      </c>
      <c r="AL28" s="827"/>
      <c r="AM28" s="827"/>
      <c r="AN28" s="827"/>
      <c r="AO28" s="827"/>
      <c r="AP28" s="827" t="s">
        <v>600</v>
      </c>
      <c r="AQ28" s="827"/>
      <c r="AR28" s="827"/>
      <c r="AS28" s="827"/>
      <c r="AT28" s="827"/>
      <c r="AU28" s="827" t="s">
        <v>600</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404</v>
      </c>
      <c r="C29" s="769"/>
      <c r="D29" s="769"/>
      <c r="E29" s="769"/>
      <c r="F29" s="769"/>
      <c r="G29" s="769"/>
      <c r="H29" s="769"/>
      <c r="I29" s="769"/>
      <c r="J29" s="769"/>
      <c r="K29" s="769"/>
      <c r="L29" s="769"/>
      <c r="M29" s="769"/>
      <c r="N29" s="769"/>
      <c r="O29" s="769"/>
      <c r="P29" s="770"/>
      <c r="Q29" s="771">
        <v>130</v>
      </c>
      <c r="R29" s="772"/>
      <c r="S29" s="772"/>
      <c r="T29" s="772"/>
      <c r="U29" s="772"/>
      <c r="V29" s="772">
        <v>124</v>
      </c>
      <c r="W29" s="772"/>
      <c r="X29" s="772"/>
      <c r="Y29" s="772"/>
      <c r="Z29" s="772"/>
      <c r="AA29" s="772">
        <v>6</v>
      </c>
      <c r="AB29" s="772"/>
      <c r="AC29" s="772"/>
      <c r="AD29" s="772"/>
      <c r="AE29" s="773"/>
      <c r="AF29" s="774">
        <v>6</v>
      </c>
      <c r="AG29" s="775"/>
      <c r="AH29" s="775"/>
      <c r="AI29" s="775"/>
      <c r="AJ29" s="776"/>
      <c r="AK29" s="839">
        <v>46</v>
      </c>
      <c r="AL29" s="840"/>
      <c r="AM29" s="840"/>
      <c r="AN29" s="840"/>
      <c r="AO29" s="840"/>
      <c r="AP29" s="840">
        <v>15</v>
      </c>
      <c r="AQ29" s="840"/>
      <c r="AR29" s="840"/>
      <c r="AS29" s="840"/>
      <c r="AT29" s="840"/>
      <c r="AU29" s="840" t="s">
        <v>600</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405</v>
      </c>
      <c r="C30" s="769"/>
      <c r="D30" s="769"/>
      <c r="E30" s="769"/>
      <c r="F30" s="769"/>
      <c r="G30" s="769"/>
      <c r="H30" s="769"/>
      <c r="I30" s="769"/>
      <c r="J30" s="769"/>
      <c r="K30" s="769"/>
      <c r="L30" s="769"/>
      <c r="M30" s="769"/>
      <c r="N30" s="769"/>
      <c r="O30" s="769"/>
      <c r="P30" s="770"/>
      <c r="Q30" s="771">
        <v>4</v>
      </c>
      <c r="R30" s="772"/>
      <c r="S30" s="772"/>
      <c r="T30" s="772"/>
      <c r="U30" s="772"/>
      <c r="V30" s="772">
        <v>4</v>
      </c>
      <c r="W30" s="772"/>
      <c r="X30" s="772"/>
      <c r="Y30" s="772"/>
      <c r="Z30" s="772"/>
      <c r="AA30" s="772">
        <v>0</v>
      </c>
      <c r="AB30" s="772"/>
      <c r="AC30" s="772"/>
      <c r="AD30" s="772"/>
      <c r="AE30" s="773"/>
      <c r="AF30" s="774">
        <v>0</v>
      </c>
      <c r="AG30" s="775"/>
      <c r="AH30" s="775"/>
      <c r="AI30" s="775"/>
      <c r="AJ30" s="776"/>
      <c r="AK30" s="839" t="s">
        <v>600</v>
      </c>
      <c r="AL30" s="840"/>
      <c r="AM30" s="840"/>
      <c r="AN30" s="840"/>
      <c r="AO30" s="840"/>
      <c r="AP30" s="840" t="s">
        <v>600</v>
      </c>
      <c r="AQ30" s="840"/>
      <c r="AR30" s="840"/>
      <c r="AS30" s="840"/>
      <c r="AT30" s="840"/>
      <c r="AU30" s="840" t="s">
        <v>600</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406</v>
      </c>
      <c r="C31" s="769"/>
      <c r="D31" s="769"/>
      <c r="E31" s="769"/>
      <c r="F31" s="769"/>
      <c r="G31" s="769"/>
      <c r="H31" s="769"/>
      <c r="I31" s="769"/>
      <c r="J31" s="769"/>
      <c r="K31" s="769"/>
      <c r="L31" s="769"/>
      <c r="M31" s="769"/>
      <c r="N31" s="769"/>
      <c r="O31" s="769"/>
      <c r="P31" s="770"/>
      <c r="Q31" s="771">
        <v>29</v>
      </c>
      <c r="R31" s="772"/>
      <c r="S31" s="772"/>
      <c r="T31" s="772"/>
      <c r="U31" s="772"/>
      <c r="V31" s="772">
        <v>29</v>
      </c>
      <c r="W31" s="772"/>
      <c r="X31" s="772"/>
      <c r="Y31" s="772"/>
      <c r="Z31" s="772"/>
      <c r="AA31" s="772">
        <v>0</v>
      </c>
      <c r="AB31" s="772"/>
      <c r="AC31" s="772"/>
      <c r="AD31" s="772"/>
      <c r="AE31" s="773"/>
      <c r="AF31" s="774">
        <v>0</v>
      </c>
      <c r="AG31" s="775"/>
      <c r="AH31" s="775"/>
      <c r="AI31" s="775"/>
      <c r="AJ31" s="776"/>
      <c r="AK31" s="839">
        <v>47</v>
      </c>
      <c r="AL31" s="840"/>
      <c r="AM31" s="840"/>
      <c r="AN31" s="840"/>
      <c r="AO31" s="840"/>
      <c r="AP31" s="840" t="s">
        <v>600</v>
      </c>
      <c r="AQ31" s="840"/>
      <c r="AR31" s="840"/>
      <c r="AS31" s="840"/>
      <c r="AT31" s="840"/>
      <c r="AU31" s="840" t="s">
        <v>600</v>
      </c>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407</v>
      </c>
      <c r="C32" s="769"/>
      <c r="D32" s="769"/>
      <c r="E32" s="769"/>
      <c r="F32" s="769"/>
      <c r="G32" s="769"/>
      <c r="H32" s="769"/>
      <c r="I32" s="769"/>
      <c r="J32" s="769"/>
      <c r="K32" s="769"/>
      <c r="L32" s="769"/>
      <c r="M32" s="769"/>
      <c r="N32" s="769"/>
      <c r="O32" s="769"/>
      <c r="P32" s="770"/>
      <c r="Q32" s="771">
        <v>398</v>
      </c>
      <c r="R32" s="772"/>
      <c r="S32" s="772"/>
      <c r="T32" s="772"/>
      <c r="U32" s="772"/>
      <c r="V32" s="772">
        <v>394</v>
      </c>
      <c r="W32" s="772"/>
      <c r="X32" s="772"/>
      <c r="Y32" s="772"/>
      <c r="Z32" s="772"/>
      <c r="AA32" s="772">
        <v>4</v>
      </c>
      <c r="AB32" s="772"/>
      <c r="AC32" s="772"/>
      <c r="AD32" s="772"/>
      <c r="AE32" s="773"/>
      <c r="AF32" s="774">
        <v>4</v>
      </c>
      <c r="AG32" s="775"/>
      <c r="AH32" s="775"/>
      <c r="AI32" s="775"/>
      <c r="AJ32" s="776"/>
      <c r="AK32" s="839">
        <v>87</v>
      </c>
      <c r="AL32" s="840"/>
      <c r="AM32" s="840"/>
      <c r="AN32" s="840"/>
      <c r="AO32" s="840"/>
      <c r="AP32" s="840" t="s">
        <v>600</v>
      </c>
      <c r="AQ32" s="840"/>
      <c r="AR32" s="840"/>
      <c r="AS32" s="840"/>
      <c r="AT32" s="840"/>
      <c r="AU32" s="840" t="s">
        <v>600</v>
      </c>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408</v>
      </c>
      <c r="C33" s="769"/>
      <c r="D33" s="769"/>
      <c r="E33" s="769"/>
      <c r="F33" s="769"/>
      <c r="G33" s="769"/>
      <c r="H33" s="769"/>
      <c r="I33" s="769"/>
      <c r="J33" s="769"/>
      <c r="K33" s="769"/>
      <c r="L33" s="769"/>
      <c r="M33" s="769"/>
      <c r="N33" s="769"/>
      <c r="O33" s="769"/>
      <c r="P33" s="770"/>
      <c r="Q33" s="771">
        <v>72</v>
      </c>
      <c r="R33" s="772"/>
      <c r="S33" s="772"/>
      <c r="T33" s="772"/>
      <c r="U33" s="772"/>
      <c r="V33" s="772">
        <v>71</v>
      </c>
      <c r="W33" s="772"/>
      <c r="X33" s="772"/>
      <c r="Y33" s="772"/>
      <c r="Z33" s="772"/>
      <c r="AA33" s="772">
        <v>1</v>
      </c>
      <c r="AB33" s="772"/>
      <c r="AC33" s="772"/>
      <c r="AD33" s="772"/>
      <c r="AE33" s="773"/>
      <c r="AF33" s="774">
        <v>1</v>
      </c>
      <c r="AG33" s="775"/>
      <c r="AH33" s="775"/>
      <c r="AI33" s="775"/>
      <c r="AJ33" s="776"/>
      <c r="AK33" s="839">
        <v>32</v>
      </c>
      <c r="AL33" s="840"/>
      <c r="AM33" s="840"/>
      <c r="AN33" s="840"/>
      <c r="AO33" s="840"/>
      <c r="AP33" s="840">
        <v>340</v>
      </c>
      <c r="AQ33" s="840"/>
      <c r="AR33" s="840"/>
      <c r="AS33" s="840"/>
      <c r="AT33" s="840"/>
      <c r="AU33" s="840">
        <v>240</v>
      </c>
      <c r="AV33" s="840"/>
      <c r="AW33" s="840"/>
      <c r="AX33" s="840"/>
      <c r="AY33" s="840"/>
      <c r="AZ33" s="841" t="s">
        <v>599</v>
      </c>
      <c r="BA33" s="841"/>
      <c r="BB33" s="841"/>
      <c r="BC33" s="841"/>
      <c r="BD33" s="841"/>
      <c r="BE33" s="837" t="s">
        <v>409</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t="s">
        <v>410</v>
      </c>
      <c r="C34" s="769"/>
      <c r="D34" s="769"/>
      <c r="E34" s="769"/>
      <c r="F34" s="769"/>
      <c r="G34" s="769"/>
      <c r="H34" s="769"/>
      <c r="I34" s="769"/>
      <c r="J34" s="769"/>
      <c r="K34" s="769"/>
      <c r="L34" s="769"/>
      <c r="M34" s="769"/>
      <c r="N34" s="769"/>
      <c r="O34" s="769"/>
      <c r="P34" s="770"/>
      <c r="Q34" s="771">
        <v>51</v>
      </c>
      <c r="R34" s="772"/>
      <c r="S34" s="772"/>
      <c r="T34" s="772"/>
      <c r="U34" s="772"/>
      <c r="V34" s="772">
        <v>50</v>
      </c>
      <c r="W34" s="772"/>
      <c r="X34" s="772"/>
      <c r="Y34" s="772"/>
      <c r="Z34" s="772"/>
      <c r="AA34" s="772">
        <v>0</v>
      </c>
      <c r="AB34" s="772"/>
      <c r="AC34" s="772"/>
      <c r="AD34" s="772"/>
      <c r="AE34" s="773"/>
      <c r="AF34" s="774">
        <v>0</v>
      </c>
      <c r="AG34" s="775"/>
      <c r="AH34" s="775"/>
      <c r="AI34" s="775"/>
      <c r="AJ34" s="776"/>
      <c r="AK34" s="839">
        <v>12</v>
      </c>
      <c r="AL34" s="840"/>
      <c r="AM34" s="840"/>
      <c r="AN34" s="840"/>
      <c r="AO34" s="840"/>
      <c r="AP34" s="840">
        <v>171</v>
      </c>
      <c r="AQ34" s="840"/>
      <c r="AR34" s="840"/>
      <c r="AS34" s="840"/>
      <c r="AT34" s="840"/>
      <c r="AU34" s="840">
        <v>143</v>
      </c>
      <c r="AV34" s="840"/>
      <c r="AW34" s="840"/>
      <c r="AX34" s="840"/>
      <c r="AY34" s="840"/>
      <c r="AZ34" s="841" t="s">
        <v>599</v>
      </c>
      <c r="BA34" s="841"/>
      <c r="BB34" s="841"/>
      <c r="BC34" s="841"/>
      <c r="BD34" s="841"/>
      <c r="BE34" s="837" t="s">
        <v>411</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t="s">
        <v>412</v>
      </c>
      <c r="C35" s="769"/>
      <c r="D35" s="769"/>
      <c r="E35" s="769"/>
      <c r="F35" s="769"/>
      <c r="G35" s="769"/>
      <c r="H35" s="769"/>
      <c r="I35" s="769"/>
      <c r="J35" s="769"/>
      <c r="K35" s="769"/>
      <c r="L35" s="769"/>
      <c r="M35" s="769"/>
      <c r="N35" s="769"/>
      <c r="O35" s="769"/>
      <c r="P35" s="770"/>
      <c r="Q35" s="771">
        <v>14</v>
      </c>
      <c r="R35" s="772"/>
      <c r="S35" s="772"/>
      <c r="T35" s="772"/>
      <c r="U35" s="772"/>
      <c r="V35" s="772">
        <v>14</v>
      </c>
      <c r="W35" s="772"/>
      <c r="X35" s="772"/>
      <c r="Y35" s="772"/>
      <c r="Z35" s="772"/>
      <c r="AA35" s="772">
        <v>0</v>
      </c>
      <c r="AB35" s="772"/>
      <c r="AC35" s="772"/>
      <c r="AD35" s="772"/>
      <c r="AE35" s="773"/>
      <c r="AF35" s="774">
        <v>0</v>
      </c>
      <c r="AG35" s="775"/>
      <c r="AH35" s="775"/>
      <c r="AI35" s="775"/>
      <c r="AJ35" s="776"/>
      <c r="AK35" s="839">
        <v>6</v>
      </c>
      <c r="AL35" s="840"/>
      <c r="AM35" s="840"/>
      <c r="AN35" s="840"/>
      <c r="AO35" s="840"/>
      <c r="AP35" s="840">
        <v>64</v>
      </c>
      <c r="AQ35" s="840"/>
      <c r="AR35" s="840"/>
      <c r="AS35" s="840"/>
      <c r="AT35" s="840"/>
      <c r="AU35" s="840">
        <v>47</v>
      </c>
      <c r="AV35" s="840"/>
      <c r="AW35" s="840"/>
      <c r="AX35" s="840"/>
      <c r="AY35" s="840"/>
      <c r="AZ35" s="841" t="s">
        <v>599</v>
      </c>
      <c r="BA35" s="841"/>
      <c r="BB35" s="841"/>
      <c r="BC35" s="841"/>
      <c r="BD35" s="841"/>
      <c r="BE35" s="837" t="s">
        <v>413</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t="s">
        <v>414</v>
      </c>
      <c r="C36" s="769"/>
      <c r="D36" s="769"/>
      <c r="E36" s="769"/>
      <c r="F36" s="769"/>
      <c r="G36" s="769"/>
      <c r="H36" s="769"/>
      <c r="I36" s="769"/>
      <c r="J36" s="769"/>
      <c r="K36" s="769"/>
      <c r="L36" s="769"/>
      <c r="M36" s="769"/>
      <c r="N36" s="769"/>
      <c r="O36" s="769"/>
      <c r="P36" s="770"/>
      <c r="Q36" s="771">
        <v>106</v>
      </c>
      <c r="R36" s="772"/>
      <c r="S36" s="772"/>
      <c r="T36" s="772"/>
      <c r="U36" s="772"/>
      <c r="V36" s="772">
        <v>106</v>
      </c>
      <c r="W36" s="772"/>
      <c r="X36" s="772"/>
      <c r="Y36" s="772"/>
      <c r="Z36" s="772"/>
      <c r="AA36" s="772">
        <v>1</v>
      </c>
      <c r="AB36" s="772"/>
      <c r="AC36" s="772"/>
      <c r="AD36" s="772"/>
      <c r="AE36" s="773"/>
      <c r="AF36" s="774">
        <v>1</v>
      </c>
      <c r="AG36" s="775"/>
      <c r="AH36" s="775"/>
      <c r="AI36" s="775"/>
      <c r="AJ36" s="776"/>
      <c r="AK36" s="839">
        <v>89</v>
      </c>
      <c r="AL36" s="840"/>
      <c r="AM36" s="840"/>
      <c r="AN36" s="840"/>
      <c r="AO36" s="840"/>
      <c r="AP36" s="840">
        <v>83</v>
      </c>
      <c r="AQ36" s="840"/>
      <c r="AR36" s="840"/>
      <c r="AS36" s="840"/>
      <c r="AT36" s="840"/>
      <c r="AU36" s="840">
        <v>66</v>
      </c>
      <c r="AV36" s="840"/>
      <c r="AW36" s="840"/>
      <c r="AX36" s="840"/>
      <c r="AY36" s="840"/>
      <c r="AZ36" s="841" t="s">
        <v>599</v>
      </c>
      <c r="BA36" s="841"/>
      <c r="BB36" s="841"/>
      <c r="BC36" s="841"/>
      <c r="BD36" s="841"/>
      <c r="BE36" s="837" t="s">
        <v>413</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415</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390</v>
      </c>
      <c r="B63" s="799" t="s">
        <v>416</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18</v>
      </c>
      <c r="AG63" s="851"/>
      <c r="AH63" s="851"/>
      <c r="AI63" s="851"/>
      <c r="AJ63" s="852"/>
      <c r="AK63" s="853"/>
      <c r="AL63" s="848"/>
      <c r="AM63" s="848"/>
      <c r="AN63" s="848"/>
      <c r="AO63" s="848"/>
      <c r="AP63" s="851">
        <v>673</v>
      </c>
      <c r="AQ63" s="851"/>
      <c r="AR63" s="851"/>
      <c r="AS63" s="851"/>
      <c r="AT63" s="851"/>
      <c r="AU63" s="851">
        <v>496</v>
      </c>
      <c r="AV63" s="851"/>
      <c r="AW63" s="851"/>
      <c r="AX63" s="851"/>
      <c r="AY63" s="851"/>
      <c r="AZ63" s="855"/>
      <c r="BA63" s="855"/>
      <c r="BB63" s="855"/>
      <c r="BC63" s="855"/>
      <c r="BD63" s="855"/>
      <c r="BE63" s="856"/>
      <c r="BF63" s="856"/>
      <c r="BG63" s="856"/>
      <c r="BH63" s="856"/>
      <c r="BI63" s="857"/>
      <c r="BJ63" s="858" t="s">
        <v>417</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418</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419</v>
      </c>
      <c r="B66" s="754"/>
      <c r="C66" s="754"/>
      <c r="D66" s="754"/>
      <c r="E66" s="754"/>
      <c r="F66" s="754"/>
      <c r="G66" s="754"/>
      <c r="H66" s="754"/>
      <c r="I66" s="754"/>
      <c r="J66" s="754"/>
      <c r="K66" s="754"/>
      <c r="L66" s="754"/>
      <c r="M66" s="754"/>
      <c r="N66" s="754"/>
      <c r="O66" s="754"/>
      <c r="P66" s="755"/>
      <c r="Q66" s="730" t="s">
        <v>420</v>
      </c>
      <c r="R66" s="731"/>
      <c r="S66" s="731"/>
      <c r="T66" s="731"/>
      <c r="U66" s="732"/>
      <c r="V66" s="730" t="s">
        <v>421</v>
      </c>
      <c r="W66" s="731"/>
      <c r="X66" s="731"/>
      <c r="Y66" s="731"/>
      <c r="Z66" s="732"/>
      <c r="AA66" s="730" t="s">
        <v>422</v>
      </c>
      <c r="AB66" s="731"/>
      <c r="AC66" s="731"/>
      <c r="AD66" s="731"/>
      <c r="AE66" s="732"/>
      <c r="AF66" s="861" t="s">
        <v>423</v>
      </c>
      <c r="AG66" s="822"/>
      <c r="AH66" s="822"/>
      <c r="AI66" s="822"/>
      <c r="AJ66" s="862"/>
      <c r="AK66" s="730" t="s">
        <v>424</v>
      </c>
      <c r="AL66" s="754"/>
      <c r="AM66" s="754"/>
      <c r="AN66" s="754"/>
      <c r="AO66" s="755"/>
      <c r="AP66" s="730" t="s">
        <v>425</v>
      </c>
      <c r="AQ66" s="731"/>
      <c r="AR66" s="731"/>
      <c r="AS66" s="731"/>
      <c r="AT66" s="732"/>
      <c r="AU66" s="730" t="s">
        <v>426</v>
      </c>
      <c r="AV66" s="731"/>
      <c r="AW66" s="731"/>
      <c r="AX66" s="731"/>
      <c r="AY66" s="732"/>
      <c r="AZ66" s="730" t="s">
        <v>377</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601</v>
      </c>
      <c r="C68" s="877"/>
      <c r="D68" s="877"/>
      <c r="E68" s="877"/>
      <c r="F68" s="877"/>
      <c r="G68" s="877"/>
      <c r="H68" s="877"/>
      <c r="I68" s="877"/>
      <c r="J68" s="877"/>
      <c r="K68" s="877"/>
      <c r="L68" s="877"/>
      <c r="M68" s="877"/>
      <c r="N68" s="877"/>
      <c r="O68" s="877"/>
      <c r="P68" s="878"/>
      <c r="Q68" s="879">
        <v>600</v>
      </c>
      <c r="R68" s="873"/>
      <c r="S68" s="873"/>
      <c r="T68" s="873"/>
      <c r="U68" s="873"/>
      <c r="V68" s="873">
        <v>537</v>
      </c>
      <c r="W68" s="873"/>
      <c r="X68" s="873"/>
      <c r="Y68" s="873"/>
      <c r="Z68" s="873"/>
      <c r="AA68" s="873">
        <v>63</v>
      </c>
      <c r="AB68" s="873"/>
      <c r="AC68" s="873"/>
      <c r="AD68" s="873"/>
      <c r="AE68" s="873"/>
      <c r="AF68" s="873">
        <v>63</v>
      </c>
      <c r="AG68" s="873"/>
      <c r="AH68" s="873"/>
      <c r="AI68" s="873"/>
      <c r="AJ68" s="873"/>
      <c r="AK68" s="873">
        <v>127</v>
      </c>
      <c r="AL68" s="873"/>
      <c r="AM68" s="873"/>
      <c r="AN68" s="873"/>
      <c r="AO68" s="873"/>
      <c r="AP68" s="873" t="s">
        <v>613</v>
      </c>
      <c r="AQ68" s="873"/>
      <c r="AR68" s="873"/>
      <c r="AS68" s="873"/>
      <c r="AT68" s="873"/>
      <c r="AU68" s="873" t="s">
        <v>613</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602</v>
      </c>
      <c r="C69" s="881"/>
      <c r="D69" s="881"/>
      <c r="E69" s="881"/>
      <c r="F69" s="881"/>
      <c r="G69" s="881"/>
      <c r="H69" s="881"/>
      <c r="I69" s="881"/>
      <c r="J69" s="881"/>
      <c r="K69" s="881"/>
      <c r="L69" s="881"/>
      <c r="M69" s="881"/>
      <c r="N69" s="881"/>
      <c r="O69" s="881"/>
      <c r="P69" s="882"/>
      <c r="Q69" s="883">
        <v>296986</v>
      </c>
      <c r="R69" s="840"/>
      <c r="S69" s="840"/>
      <c r="T69" s="840"/>
      <c r="U69" s="840"/>
      <c r="V69" s="840">
        <v>274820</v>
      </c>
      <c r="W69" s="840"/>
      <c r="X69" s="840"/>
      <c r="Y69" s="840"/>
      <c r="Z69" s="840"/>
      <c r="AA69" s="840">
        <v>22166</v>
      </c>
      <c r="AB69" s="840"/>
      <c r="AC69" s="840"/>
      <c r="AD69" s="840"/>
      <c r="AE69" s="840"/>
      <c r="AF69" s="840">
        <v>22166</v>
      </c>
      <c r="AG69" s="840"/>
      <c r="AH69" s="840"/>
      <c r="AI69" s="840"/>
      <c r="AJ69" s="840"/>
      <c r="AK69" s="840">
        <v>255</v>
      </c>
      <c r="AL69" s="840"/>
      <c r="AM69" s="840"/>
      <c r="AN69" s="840"/>
      <c r="AO69" s="840"/>
      <c r="AP69" s="840" t="s">
        <v>613</v>
      </c>
      <c r="AQ69" s="840"/>
      <c r="AR69" s="840"/>
      <c r="AS69" s="840"/>
      <c r="AT69" s="840"/>
      <c r="AU69" s="840" t="s">
        <v>613</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603</v>
      </c>
      <c r="C70" s="881"/>
      <c r="D70" s="881"/>
      <c r="E70" s="881"/>
      <c r="F70" s="881"/>
      <c r="G70" s="881"/>
      <c r="H70" s="881"/>
      <c r="I70" s="881"/>
      <c r="J70" s="881"/>
      <c r="K70" s="881"/>
      <c r="L70" s="881"/>
      <c r="M70" s="881"/>
      <c r="N70" s="881"/>
      <c r="O70" s="881"/>
      <c r="P70" s="882"/>
      <c r="Q70" s="883">
        <v>6467</v>
      </c>
      <c r="R70" s="840"/>
      <c r="S70" s="840"/>
      <c r="T70" s="840"/>
      <c r="U70" s="840"/>
      <c r="V70" s="840">
        <v>5925</v>
      </c>
      <c r="W70" s="840"/>
      <c r="X70" s="840"/>
      <c r="Y70" s="840"/>
      <c r="Z70" s="840"/>
      <c r="AA70" s="840">
        <v>542</v>
      </c>
      <c r="AB70" s="840"/>
      <c r="AC70" s="840"/>
      <c r="AD70" s="840"/>
      <c r="AE70" s="840"/>
      <c r="AF70" s="840">
        <v>550</v>
      </c>
      <c r="AG70" s="840"/>
      <c r="AH70" s="840"/>
      <c r="AI70" s="840"/>
      <c r="AJ70" s="840"/>
      <c r="AK70" s="840">
        <v>0</v>
      </c>
      <c r="AL70" s="840"/>
      <c r="AM70" s="840"/>
      <c r="AN70" s="840"/>
      <c r="AO70" s="840"/>
      <c r="AP70" s="840" t="s">
        <v>600</v>
      </c>
      <c r="AQ70" s="840"/>
      <c r="AR70" s="840"/>
      <c r="AS70" s="840"/>
      <c r="AT70" s="840"/>
      <c r="AU70" s="840" t="s">
        <v>613</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604</v>
      </c>
      <c r="C71" s="881"/>
      <c r="D71" s="881"/>
      <c r="E71" s="881"/>
      <c r="F71" s="881"/>
      <c r="G71" s="881"/>
      <c r="H71" s="881"/>
      <c r="I71" s="881"/>
      <c r="J71" s="881"/>
      <c r="K71" s="881"/>
      <c r="L71" s="881"/>
      <c r="M71" s="881"/>
      <c r="N71" s="881"/>
      <c r="O71" s="881"/>
      <c r="P71" s="882"/>
      <c r="Q71" s="883">
        <v>15</v>
      </c>
      <c r="R71" s="840"/>
      <c r="S71" s="840"/>
      <c r="T71" s="840"/>
      <c r="U71" s="840"/>
      <c r="V71" s="840">
        <v>6</v>
      </c>
      <c r="W71" s="840"/>
      <c r="X71" s="840"/>
      <c r="Y71" s="840"/>
      <c r="Z71" s="840"/>
      <c r="AA71" s="840">
        <v>9</v>
      </c>
      <c r="AB71" s="840"/>
      <c r="AC71" s="840"/>
      <c r="AD71" s="840"/>
      <c r="AE71" s="840"/>
      <c r="AF71" s="840">
        <v>1</v>
      </c>
      <c r="AG71" s="840"/>
      <c r="AH71" s="840"/>
      <c r="AI71" s="840"/>
      <c r="AJ71" s="840"/>
      <c r="AK71" s="840">
        <v>10</v>
      </c>
      <c r="AL71" s="840"/>
      <c r="AM71" s="840"/>
      <c r="AN71" s="840"/>
      <c r="AO71" s="840"/>
      <c r="AP71" s="840" t="s">
        <v>600</v>
      </c>
      <c r="AQ71" s="840"/>
      <c r="AR71" s="840"/>
      <c r="AS71" s="840"/>
      <c r="AT71" s="840"/>
      <c r="AU71" s="840" t="s">
        <v>613</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605</v>
      </c>
      <c r="C72" s="881"/>
      <c r="D72" s="881"/>
      <c r="E72" s="881"/>
      <c r="F72" s="881"/>
      <c r="G72" s="881"/>
      <c r="H72" s="881"/>
      <c r="I72" s="881"/>
      <c r="J72" s="881"/>
      <c r="K72" s="881"/>
      <c r="L72" s="881"/>
      <c r="M72" s="881"/>
      <c r="N72" s="881"/>
      <c r="O72" s="881"/>
      <c r="P72" s="882"/>
      <c r="Q72" s="883">
        <v>1991</v>
      </c>
      <c r="R72" s="840"/>
      <c r="S72" s="840"/>
      <c r="T72" s="840"/>
      <c r="U72" s="840"/>
      <c r="V72" s="840">
        <v>1879</v>
      </c>
      <c r="W72" s="840"/>
      <c r="X72" s="840"/>
      <c r="Y72" s="840"/>
      <c r="Z72" s="840"/>
      <c r="AA72" s="840">
        <v>112</v>
      </c>
      <c r="AB72" s="840"/>
      <c r="AC72" s="840"/>
      <c r="AD72" s="840"/>
      <c r="AE72" s="840"/>
      <c r="AF72" s="840">
        <v>449</v>
      </c>
      <c r="AG72" s="840"/>
      <c r="AH72" s="840"/>
      <c r="AI72" s="840"/>
      <c r="AJ72" s="840"/>
      <c r="AK72" s="840"/>
      <c r="AL72" s="840"/>
      <c r="AM72" s="840"/>
      <c r="AN72" s="840"/>
      <c r="AO72" s="840"/>
      <c r="AP72" s="840" t="s">
        <v>613</v>
      </c>
      <c r="AQ72" s="840"/>
      <c r="AR72" s="840"/>
      <c r="AS72" s="840"/>
      <c r="AT72" s="840"/>
      <c r="AU72" s="840" t="s">
        <v>613</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606</v>
      </c>
      <c r="C73" s="881"/>
      <c r="D73" s="881"/>
      <c r="E73" s="881"/>
      <c r="F73" s="881"/>
      <c r="G73" s="881"/>
      <c r="H73" s="881"/>
      <c r="I73" s="881"/>
      <c r="J73" s="881"/>
      <c r="K73" s="881"/>
      <c r="L73" s="881"/>
      <c r="M73" s="881"/>
      <c r="N73" s="881"/>
      <c r="O73" s="881"/>
      <c r="P73" s="882"/>
      <c r="Q73" s="883">
        <v>154</v>
      </c>
      <c r="R73" s="840"/>
      <c r="S73" s="840"/>
      <c r="T73" s="840"/>
      <c r="U73" s="840"/>
      <c r="V73" s="840">
        <v>247</v>
      </c>
      <c r="W73" s="840"/>
      <c r="X73" s="840"/>
      <c r="Y73" s="840"/>
      <c r="Z73" s="840"/>
      <c r="AA73" s="840">
        <v>-93</v>
      </c>
      <c r="AB73" s="840"/>
      <c r="AC73" s="840"/>
      <c r="AD73" s="840"/>
      <c r="AE73" s="840"/>
      <c r="AF73" s="840">
        <v>0</v>
      </c>
      <c r="AG73" s="840"/>
      <c r="AH73" s="840"/>
      <c r="AI73" s="840"/>
      <c r="AJ73" s="840"/>
      <c r="AK73" s="840"/>
      <c r="AL73" s="840"/>
      <c r="AM73" s="840"/>
      <c r="AN73" s="840"/>
      <c r="AO73" s="840"/>
      <c r="AP73" s="840" t="s">
        <v>613</v>
      </c>
      <c r="AQ73" s="840"/>
      <c r="AR73" s="840"/>
      <c r="AS73" s="840"/>
      <c r="AT73" s="840"/>
      <c r="AU73" s="840" t="s">
        <v>613</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607</v>
      </c>
      <c r="C74" s="881"/>
      <c r="D74" s="881"/>
      <c r="E74" s="881"/>
      <c r="F74" s="881"/>
      <c r="G74" s="881"/>
      <c r="H74" s="881"/>
      <c r="I74" s="881"/>
      <c r="J74" s="881"/>
      <c r="K74" s="881"/>
      <c r="L74" s="881"/>
      <c r="M74" s="881"/>
      <c r="N74" s="881"/>
      <c r="O74" s="881"/>
      <c r="P74" s="882"/>
      <c r="Q74" s="883">
        <v>1961</v>
      </c>
      <c r="R74" s="840"/>
      <c r="S74" s="840"/>
      <c r="T74" s="840"/>
      <c r="U74" s="840"/>
      <c r="V74" s="840">
        <v>1888</v>
      </c>
      <c r="W74" s="840"/>
      <c r="X74" s="840"/>
      <c r="Y74" s="840"/>
      <c r="Z74" s="840"/>
      <c r="AA74" s="840">
        <v>73</v>
      </c>
      <c r="AB74" s="840"/>
      <c r="AC74" s="840"/>
      <c r="AD74" s="840"/>
      <c r="AE74" s="840"/>
      <c r="AF74" s="840">
        <v>385</v>
      </c>
      <c r="AG74" s="840"/>
      <c r="AH74" s="840"/>
      <c r="AI74" s="840"/>
      <c r="AJ74" s="840"/>
      <c r="AK74" s="840"/>
      <c r="AL74" s="840"/>
      <c r="AM74" s="840"/>
      <c r="AN74" s="840"/>
      <c r="AO74" s="840"/>
      <c r="AP74" s="840" t="s">
        <v>613</v>
      </c>
      <c r="AQ74" s="840"/>
      <c r="AR74" s="840"/>
      <c r="AS74" s="840"/>
      <c r="AT74" s="840"/>
      <c r="AU74" s="840" t="s">
        <v>613</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t="s">
        <v>608</v>
      </c>
      <c r="C75" s="881"/>
      <c r="D75" s="881"/>
      <c r="E75" s="881"/>
      <c r="F75" s="881"/>
      <c r="G75" s="881"/>
      <c r="H75" s="881"/>
      <c r="I75" s="881"/>
      <c r="J75" s="881"/>
      <c r="K75" s="881"/>
      <c r="L75" s="881"/>
      <c r="M75" s="881"/>
      <c r="N75" s="881"/>
      <c r="O75" s="881"/>
      <c r="P75" s="882"/>
      <c r="Q75" s="884">
        <v>1311</v>
      </c>
      <c r="R75" s="885"/>
      <c r="S75" s="885"/>
      <c r="T75" s="885"/>
      <c r="U75" s="839"/>
      <c r="V75" s="886">
        <v>1269</v>
      </c>
      <c r="W75" s="885"/>
      <c r="X75" s="885"/>
      <c r="Y75" s="885"/>
      <c r="Z75" s="839"/>
      <c r="AA75" s="886">
        <v>43</v>
      </c>
      <c r="AB75" s="885"/>
      <c r="AC75" s="885"/>
      <c r="AD75" s="885"/>
      <c r="AE75" s="839"/>
      <c r="AF75" s="886">
        <v>0</v>
      </c>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t="s">
        <v>609</v>
      </c>
      <c r="C76" s="881"/>
      <c r="D76" s="881"/>
      <c r="E76" s="881"/>
      <c r="F76" s="881"/>
      <c r="G76" s="881"/>
      <c r="H76" s="881"/>
      <c r="I76" s="881"/>
      <c r="J76" s="881"/>
      <c r="K76" s="881"/>
      <c r="L76" s="881"/>
      <c r="M76" s="881"/>
      <c r="N76" s="881"/>
      <c r="O76" s="881"/>
      <c r="P76" s="882"/>
      <c r="Q76" s="884">
        <v>1291</v>
      </c>
      <c r="R76" s="885"/>
      <c r="S76" s="885"/>
      <c r="T76" s="885"/>
      <c r="U76" s="839"/>
      <c r="V76" s="886">
        <v>1258</v>
      </c>
      <c r="W76" s="885"/>
      <c r="X76" s="885"/>
      <c r="Y76" s="885"/>
      <c r="Z76" s="839"/>
      <c r="AA76" s="886">
        <v>33</v>
      </c>
      <c r="AB76" s="885"/>
      <c r="AC76" s="885"/>
      <c r="AD76" s="885"/>
      <c r="AE76" s="839"/>
      <c r="AF76" s="886">
        <v>33</v>
      </c>
      <c r="AG76" s="885"/>
      <c r="AH76" s="885"/>
      <c r="AI76" s="885"/>
      <c r="AJ76" s="839"/>
      <c r="AK76" s="886">
        <v>95</v>
      </c>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t="s">
        <v>610</v>
      </c>
      <c r="C77" s="881"/>
      <c r="D77" s="881"/>
      <c r="E77" s="881"/>
      <c r="F77" s="881"/>
      <c r="G77" s="881"/>
      <c r="H77" s="881"/>
      <c r="I77" s="881"/>
      <c r="J77" s="881"/>
      <c r="K77" s="881"/>
      <c r="L77" s="881"/>
      <c r="M77" s="881"/>
      <c r="N77" s="881"/>
      <c r="O77" s="881"/>
      <c r="P77" s="882"/>
      <c r="Q77" s="884">
        <v>282</v>
      </c>
      <c r="R77" s="885"/>
      <c r="S77" s="885"/>
      <c r="T77" s="885"/>
      <c r="U77" s="839"/>
      <c r="V77" s="886">
        <v>251</v>
      </c>
      <c r="W77" s="885"/>
      <c r="X77" s="885"/>
      <c r="Y77" s="885"/>
      <c r="Z77" s="839"/>
      <c r="AA77" s="886">
        <v>32</v>
      </c>
      <c r="AB77" s="885"/>
      <c r="AC77" s="885"/>
      <c r="AD77" s="885"/>
      <c r="AE77" s="839"/>
      <c r="AF77" s="886">
        <v>32</v>
      </c>
      <c r="AG77" s="885"/>
      <c r="AH77" s="885"/>
      <c r="AI77" s="885"/>
      <c r="AJ77" s="839"/>
      <c r="AK77" s="886">
        <v>16</v>
      </c>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t="s">
        <v>611</v>
      </c>
      <c r="C78" s="881"/>
      <c r="D78" s="881"/>
      <c r="E78" s="881"/>
      <c r="F78" s="881"/>
      <c r="G78" s="881"/>
      <c r="H78" s="881"/>
      <c r="I78" s="881"/>
      <c r="J78" s="881"/>
      <c r="K78" s="881"/>
      <c r="L78" s="881"/>
      <c r="M78" s="881"/>
      <c r="N78" s="881"/>
      <c r="O78" s="881"/>
      <c r="P78" s="882"/>
      <c r="Q78" s="883">
        <v>80</v>
      </c>
      <c r="R78" s="840"/>
      <c r="S78" s="840"/>
      <c r="T78" s="840"/>
      <c r="U78" s="840"/>
      <c r="V78" s="840">
        <v>64</v>
      </c>
      <c r="W78" s="840"/>
      <c r="X78" s="840"/>
      <c r="Y78" s="840"/>
      <c r="Z78" s="840"/>
      <c r="AA78" s="840">
        <v>16</v>
      </c>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t="s">
        <v>612</v>
      </c>
      <c r="C79" s="881"/>
      <c r="D79" s="881"/>
      <c r="E79" s="881"/>
      <c r="F79" s="881"/>
      <c r="G79" s="881"/>
      <c r="H79" s="881"/>
      <c r="I79" s="881"/>
      <c r="J79" s="881"/>
      <c r="K79" s="881"/>
      <c r="L79" s="881"/>
      <c r="M79" s="881"/>
      <c r="N79" s="881"/>
      <c r="O79" s="881"/>
      <c r="P79" s="882"/>
      <c r="Q79" s="883">
        <v>195</v>
      </c>
      <c r="R79" s="840"/>
      <c r="S79" s="840"/>
      <c r="T79" s="840"/>
      <c r="U79" s="840"/>
      <c r="V79" s="840">
        <v>186</v>
      </c>
      <c r="W79" s="840"/>
      <c r="X79" s="840"/>
      <c r="Y79" s="840"/>
      <c r="Z79" s="840"/>
      <c r="AA79" s="840">
        <v>9</v>
      </c>
      <c r="AB79" s="840"/>
      <c r="AC79" s="840"/>
      <c r="AD79" s="840"/>
      <c r="AE79" s="840"/>
      <c r="AF79" s="840">
        <v>9</v>
      </c>
      <c r="AG79" s="840"/>
      <c r="AH79" s="840"/>
      <c r="AI79" s="840"/>
      <c r="AJ79" s="840"/>
      <c r="AK79" s="840" t="s">
        <v>530</v>
      </c>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390</v>
      </c>
      <c r="B88" s="799" t="s">
        <v>427</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23002</v>
      </c>
      <c r="AG88" s="851"/>
      <c r="AH88" s="851"/>
      <c r="AI88" s="851"/>
      <c r="AJ88" s="851"/>
      <c r="AK88" s="848"/>
      <c r="AL88" s="848"/>
      <c r="AM88" s="848"/>
      <c r="AN88" s="848"/>
      <c r="AO88" s="848"/>
      <c r="AP88" s="851">
        <v>1211</v>
      </c>
      <c r="AQ88" s="851"/>
      <c r="AR88" s="851"/>
      <c r="AS88" s="851"/>
      <c r="AT88" s="851"/>
      <c r="AU88" s="851">
        <v>59</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390</v>
      </c>
      <c r="BR102" s="799" t="s">
        <v>428</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13</v>
      </c>
      <c r="CS102" s="859"/>
      <c r="CT102" s="859"/>
      <c r="CU102" s="859"/>
      <c r="CV102" s="898"/>
      <c r="CW102" s="897">
        <v>8</v>
      </c>
      <c r="CX102" s="859"/>
      <c r="CY102" s="859"/>
      <c r="CZ102" s="859"/>
      <c r="DA102" s="898"/>
      <c r="DB102" s="897" t="s">
        <v>616</v>
      </c>
      <c r="DC102" s="859"/>
      <c r="DD102" s="859"/>
      <c r="DE102" s="859"/>
      <c r="DF102" s="898"/>
      <c r="DG102" s="897" t="s">
        <v>616</v>
      </c>
      <c r="DH102" s="859"/>
      <c r="DI102" s="859"/>
      <c r="DJ102" s="859"/>
      <c r="DK102" s="898"/>
      <c r="DL102" s="897" t="s">
        <v>616</v>
      </c>
      <c r="DM102" s="859"/>
      <c r="DN102" s="859"/>
      <c r="DO102" s="859"/>
      <c r="DP102" s="898"/>
      <c r="DQ102" s="897" t="s">
        <v>616</v>
      </c>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433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436</v>
      </c>
      <c r="AB109" s="900"/>
      <c r="AC109" s="900"/>
      <c r="AD109" s="900"/>
      <c r="AE109" s="901"/>
      <c r="AF109" s="899" t="s">
        <v>437</v>
      </c>
      <c r="AG109" s="900"/>
      <c r="AH109" s="900"/>
      <c r="AI109" s="900"/>
      <c r="AJ109" s="901"/>
      <c r="AK109" s="899" t="s">
        <v>305</v>
      </c>
      <c r="AL109" s="900"/>
      <c r="AM109" s="900"/>
      <c r="AN109" s="900"/>
      <c r="AO109" s="901"/>
      <c r="AP109" s="899" t="s">
        <v>438</v>
      </c>
      <c r="AQ109" s="900"/>
      <c r="AR109" s="900"/>
      <c r="AS109" s="900"/>
      <c r="AT109" s="902"/>
      <c r="AU109" s="919" t="s">
        <v>435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436</v>
      </c>
      <c r="BR109" s="900"/>
      <c r="BS109" s="900"/>
      <c r="BT109" s="900"/>
      <c r="BU109" s="901"/>
      <c r="BV109" s="899" t="s">
        <v>437</v>
      </c>
      <c r="BW109" s="900"/>
      <c r="BX109" s="900"/>
      <c r="BY109" s="900"/>
      <c r="BZ109" s="901"/>
      <c r="CA109" s="899" t="s">
        <v>305</v>
      </c>
      <c r="CB109" s="900"/>
      <c r="CC109" s="900"/>
      <c r="CD109" s="900"/>
      <c r="CE109" s="901"/>
      <c r="CF109" s="920" t="s">
        <v>438</v>
      </c>
      <c r="CG109" s="920"/>
      <c r="CH109" s="920"/>
      <c r="CI109" s="920"/>
      <c r="CJ109" s="920"/>
      <c r="CK109" s="899" t="s">
        <v>439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436</v>
      </c>
      <c r="DH109" s="900"/>
      <c r="DI109" s="900"/>
      <c r="DJ109" s="900"/>
      <c r="DK109" s="901"/>
      <c r="DL109" s="899" t="s">
        <v>437</v>
      </c>
      <c r="DM109" s="900"/>
      <c r="DN109" s="900"/>
      <c r="DO109" s="900"/>
      <c r="DP109" s="901"/>
      <c r="DQ109" s="899" t="s">
        <v>305</v>
      </c>
      <c r="DR109" s="900"/>
      <c r="DS109" s="900"/>
      <c r="DT109" s="900"/>
      <c r="DU109" s="901"/>
      <c r="DV109" s="899" t="s">
        <v>438</v>
      </c>
      <c r="DW109" s="900"/>
      <c r="DX109" s="900"/>
      <c r="DY109" s="900"/>
      <c r="DZ109" s="902"/>
    </row>
    <row r="110" spans="1:131" s="231" customFormat="1" ht="26.25" customHeight="1" x14ac:dyDescent="0.15">
      <c r="A110" s="903" t="s">
        <v>440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299900</v>
      </c>
      <c r="AB110" s="907"/>
      <c r="AC110" s="907"/>
      <c r="AD110" s="907"/>
      <c r="AE110" s="908"/>
      <c r="AF110" s="909">
        <v>304387</v>
      </c>
      <c r="AG110" s="907"/>
      <c r="AH110" s="907"/>
      <c r="AI110" s="907"/>
      <c r="AJ110" s="908"/>
      <c r="AK110" s="909">
        <v>314858</v>
      </c>
      <c r="AL110" s="907"/>
      <c r="AM110" s="907"/>
      <c r="AN110" s="907"/>
      <c r="AO110" s="908"/>
      <c r="AP110" s="910">
        <v>19.2</v>
      </c>
      <c r="AQ110" s="911"/>
      <c r="AR110" s="911"/>
      <c r="AS110" s="911"/>
      <c r="AT110" s="912"/>
      <c r="AU110" s="913" t="s">
        <v>73</v>
      </c>
      <c r="AV110" s="914"/>
      <c r="AW110" s="914"/>
      <c r="AX110" s="914"/>
      <c r="AY110" s="914"/>
      <c r="AZ110" s="936" t="s">
        <v>441</v>
      </c>
      <c r="BA110" s="904"/>
      <c r="BB110" s="904"/>
      <c r="BC110" s="904"/>
      <c r="BD110" s="904"/>
      <c r="BE110" s="904"/>
      <c r="BF110" s="904"/>
      <c r="BG110" s="904"/>
      <c r="BH110" s="904"/>
      <c r="BI110" s="904"/>
      <c r="BJ110" s="904"/>
      <c r="BK110" s="904"/>
      <c r="BL110" s="904"/>
      <c r="BM110" s="904"/>
      <c r="BN110" s="904"/>
      <c r="BO110" s="904"/>
      <c r="BP110" s="905"/>
      <c r="BQ110" s="937">
        <v>2955838</v>
      </c>
      <c r="BR110" s="938"/>
      <c r="BS110" s="938"/>
      <c r="BT110" s="938"/>
      <c r="BU110" s="938"/>
      <c r="BV110" s="938">
        <v>2982838</v>
      </c>
      <c r="BW110" s="938"/>
      <c r="BX110" s="938"/>
      <c r="BY110" s="938"/>
      <c r="BZ110" s="938"/>
      <c r="CA110" s="938">
        <v>2915009</v>
      </c>
      <c r="CB110" s="938"/>
      <c r="CC110" s="938"/>
      <c r="CD110" s="938"/>
      <c r="CE110" s="938"/>
      <c r="CF110" s="951">
        <v>177.8</v>
      </c>
      <c r="CG110" s="952"/>
      <c r="CH110" s="952"/>
      <c r="CI110" s="952"/>
      <c r="CJ110" s="952"/>
      <c r="CK110" s="953" t="s">
        <v>442</v>
      </c>
      <c r="CL110" s="954"/>
      <c r="CM110" s="936" t="s">
        <v>443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444</v>
      </c>
      <c r="DH110" s="938"/>
      <c r="DI110" s="938"/>
      <c r="DJ110" s="938"/>
      <c r="DK110" s="938"/>
      <c r="DL110" s="938" t="s">
        <v>445</v>
      </c>
      <c r="DM110" s="938"/>
      <c r="DN110" s="938"/>
      <c r="DO110" s="938"/>
      <c r="DP110" s="938"/>
      <c r="DQ110" s="938" t="s">
        <v>446</v>
      </c>
      <c r="DR110" s="938"/>
      <c r="DS110" s="938"/>
      <c r="DT110" s="938"/>
      <c r="DU110" s="938"/>
      <c r="DV110" s="939" t="s">
        <v>417</v>
      </c>
      <c r="DW110" s="939"/>
      <c r="DX110" s="939"/>
      <c r="DY110" s="939"/>
      <c r="DZ110" s="940"/>
    </row>
    <row r="111" spans="1:131" s="231" customFormat="1" ht="26.25" customHeight="1" x14ac:dyDescent="0.15">
      <c r="A111" s="941" t="s">
        <v>447</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448</v>
      </c>
      <c r="AB111" s="945"/>
      <c r="AC111" s="945"/>
      <c r="AD111" s="945"/>
      <c r="AE111" s="946"/>
      <c r="AF111" s="947" t="s">
        <v>445</v>
      </c>
      <c r="AG111" s="945"/>
      <c r="AH111" s="945"/>
      <c r="AI111" s="945"/>
      <c r="AJ111" s="946"/>
      <c r="AK111" s="947" t="s">
        <v>446</v>
      </c>
      <c r="AL111" s="945"/>
      <c r="AM111" s="945"/>
      <c r="AN111" s="945"/>
      <c r="AO111" s="946"/>
      <c r="AP111" s="948" t="s">
        <v>448</v>
      </c>
      <c r="AQ111" s="949"/>
      <c r="AR111" s="949"/>
      <c r="AS111" s="949"/>
      <c r="AT111" s="950"/>
      <c r="AU111" s="915"/>
      <c r="AV111" s="916"/>
      <c r="AW111" s="916"/>
      <c r="AX111" s="916"/>
      <c r="AY111" s="916"/>
      <c r="AZ111" s="929" t="s">
        <v>449</v>
      </c>
      <c r="BA111" s="930"/>
      <c r="BB111" s="930"/>
      <c r="BC111" s="930"/>
      <c r="BD111" s="930"/>
      <c r="BE111" s="930"/>
      <c r="BF111" s="930"/>
      <c r="BG111" s="930"/>
      <c r="BH111" s="930"/>
      <c r="BI111" s="930"/>
      <c r="BJ111" s="930"/>
      <c r="BK111" s="930"/>
      <c r="BL111" s="930"/>
      <c r="BM111" s="930"/>
      <c r="BN111" s="930"/>
      <c r="BO111" s="930"/>
      <c r="BP111" s="931"/>
      <c r="BQ111" s="932" t="s">
        <v>450</v>
      </c>
      <c r="BR111" s="933"/>
      <c r="BS111" s="933"/>
      <c r="BT111" s="933"/>
      <c r="BU111" s="933"/>
      <c r="BV111" s="933" t="s">
        <v>448</v>
      </c>
      <c r="BW111" s="933"/>
      <c r="BX111" s="933"/>
      <c r="BY111" s="933"/>
      <c r="BZ111" s="933"/>
      <c r="CA111" s="933" t="s">
        <v>445</v>
      </c>
      <c r="CB111" s="933"/>
      <c r="CC111" s="933"/>
      <c r="CD111" s="933"/>
      <c r="CE111" s="933"/>
      <c r="CF111" s="927" t="s">
        <v>445</v>
      </c>
      <c r="CG111" s="928"/>
      <c r="CH111" s="928"/>
      <c r="CI111" s="928"/>
      <c r="CJ111" s="928"/>
      <c r="CK111" s="955"/>
      <c r="CL111" s="956"/>
      <c r="CM111" s="929" t="s">
        <v>451</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445</v>
      </c>
      <c r="DH111" s="933"/>
      <c r="DI111" s="933"/>
      <c r="DJ111" s="933"/>
      <c r="DK111" s="933"/>
      <c r="DL111" s="933" t="s">
        <v>448</v>
      </c>
      <c r="DM111" s="933"/>
      <c r="DN111" s="933"/>
      <c r="DO111" s="933"/>
      <c r="DP111" s="933"/>
      <c r="DQ111" s="933" t="s">
        <v>450</v>
      </c>
      <c r="DR111" s="933"/>
      <c r="DS111" s="933"/>
      <c r="DT111" s="933"/>
      <c r="DU111" s="933"/>
      <c r="DV111" s="934" t="s">
        <v>450</v>
      </c>
      <c r="DW111" s="934"/>
      <c r="DX111" s="934"/>
      <c r="DY111" s="934"/>
      <c r="DZ111" s="935"/>
    </row>
    <row r="112" spans="1:131" s="231" customFormat="1" ht="26.25" customHeight="1" x14ac:dyDescent="0.15">
      <c r="A112" s="959" t="s">
        <v>452</v>
      </c>
      <c r="B112" s="960"/>
      <c r="C112" s="930" t="s">
        <v>453</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445</v>
      </c>
      <c r="AB112" s="966"/>
      <c r="AC112" s="966"/>
      <c r="AD112" s="966"/>
      <c r="AE112" s="967"/>
      <c r="AF112" s="968" t="s">
        <v>454</v>
      </c>
      <c r="AG112" s="966"/>
      <c r="AH112" s="966"/>
      <c r="AI112" s="966"/>
      <c r="AJ112" s="967"/>
      <c r="AK112" s="968" t="s">
        <v>448</v>
      </c>
      <c r="AL112" s="966"/>
      <c r="AM112" s="966"/>
      <c r="AN112" s="966"/>
      <c r="AO112" s="967"/>
      <c r="AP112" s="969" t="s">
        <v>445</v>
      </c>
      <c r="AQ112" s="970"/>
      <c r="AR112" s="970"/>
      <c r="AS112" s="970"/>
      <c r="AT112" s="971"/>
      <c r="AU112" s="915"/>
      <c r="AV112" s="916"/>
      <c r="AW112" s="916"/>
      <c r="AX112" s="916"/>
      <c r="AY112" s="916"/>
      <c r="AZ112" s="929" t="s">
        <v>455</v>
      </c>
      <c r="BA112" s="930"/>
      <c r="BB112" s="930"/>
      <c r="BC112" s="930"/>
      <c r="BD112" s="930"/>
      <c r="BE112" s="930"/>
      <c r="BF112" s="930"/>
      <c r="BG112" s="930"/>
      <c r="BH112" s="930"/>
      <c r="BI112" s="930"/>
      <c r="BJ112" s="930"/>
      <c r="BK112" s="930"/>
      <c r="BL112" s="930"/>
      <c r="BM112" s="930"/>
      <c r="BN112" s="930"/>
      <c r="BO112" s="930"/>
      <c r="BP112" s="931"/>
      <c r="BQ112" s="932">
        <v>586353</v>
      </c>
      <c r="BR112" s="933"/>
      <c r="BS112" s="933"/>
      <c r="BT112" s="933"/>
      <c r="BU112" s="933"/>
      <c r="BV112" s="933">
        <v>552510</v>
      </c>
      <c r="BW112" s="933"/>
      <c r="BX112" s="933"/>
      <c r="BY112" s="933"/>
      <c r="BZ112" s="933"/>
      <c r="CA112" s="933">
        <v>494682</v>
      </c>
      <c r="CB112" s="933"/>
      <c r="CC112" s="933"/>
      <c r="CD112" s="933"/>
      <c r="CE112" s="933"/>
      <c r="CF112" s="927">
        <v>30.2</v>
      </c>
      <c r="CG112" s="928"/>
      <c r="CH112" s="928"/>
      <c r="CI112" s="928"/>
      <c r="CJ112" s="928"/>
      <c r="CK112" s="955"/>
      <c r="CL112" s="956"/>
      <c r="CM112" s="929" t="s">
        <v>456</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445</v>
      </c>
      <c r="DH112" s="933"/>
      <c r="DI112" s="933"/>
      <c r="DJ112" s="933"/>
      <c r="DK112" s="933"/>
      <c r="DL112" s="933" t="s">
        <v>448</v>
      </c>
      <c r="DM112" s="933"/>
      <c r="DN112" s="933"/>
      <c r="DO112" s="933"/>
      <c r="DP112" s="933"/>
      <c r="DQ112" s="933" t="s">
        <v>448</v>
      </c>
      <c r="DR112" s="933"/>
      <c r="DS112" s="933"/>
      <c r="DT112" s="933"/>
      <c r="DU112" s="933"/>
      <c r="DV112" s="934" t="s">
        <v>445</v>
      </c>
      <c r="DW112" s="934"/>
      <c r="DX112" s="934"/>
      <c r="DY112" s="934"/>
      <c r="DZ112" s="935"/>
    </row>
    <row r="113" spans="1:130" s="231" customFormat="1" ht="26.25" customHeight="1" x14ac:dyDescent="0.15">
      <c r="A113" s="961"/>
      <c r="B113" s="962"/>
      <c r="C113" s="930" t="s">
        <v>457</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65531</v>
      </c>
      <c r="AB113" s="945"/>
      <c r="AC113" s="945"/>
      <c r="AD113" s="945"/>
      <c r="AE113" s="946"/>
      <c r="AF113" s="947">
        <v>75340</v>
      </c>
      <c r="AG113" s="945"/>
      <c r="AH113" s="945"/>
      <c r="AI113" s="945"/>
      <c r="AJ113" s="946"/>
      <c r="AK113" s="947">
        <v>63881</v>
      </c>
      <c r="AL113" s="945"/>
      <c r="AM113" s="945"/>
      <c r="AN113" s="945"/>
      <c r="AO113" s="946"/>
      <c r="AP113" s="948">
        <v>3.9</v>
      </c>
      <c r="AQ113" s="949"/>
      <c r="AR113" s="949"/>
      <c r="AS113" s="949"/>
      <c r="AT113" s="950"/>
      <c r="AU113" s="915"/>
      <c r="AV113" s="916"/>
      <c r="AW113" s="916"/>
      <c r="AX113" s="916"/>
      <c r="AY113" s="916"/>
      <c r="AZ113" s="929" t="s">
        <v>458</v>
      </c>
      <c r="BA113" s="930"/>
      <c r="BB113" s="930"/>
      <c r="BC113" s="930"/>
      <c r="BD113" s="930"/>
      <c r="BE113" s="930"/>
      <c r="BF113" s="930"/>
      <c r="BG113" s="930"/>
      <c r="BH113" s="930"/>
      <c r="BI113" s="930"/>
      <c r="BJ113" s="930"/>
      <c r="BK113" s="930"/>
      <c r="BL113" s="930"/>
      <c r="BM113" s="930"/>
      <c r="BN113" s="930"/>
      <c r="BO113" s="930"/>
      <c r="BP113" s="931"/>
      <c r="BQ113" s="932">
        <v>74459</v>
      </c>
      <c r="BR113" s="933"/>
      <c r="BS113" s="933"/>
      <c r="BT113" s="933"/>
      <c r="BU113" s="933"/>
      <c r="BV113" s="933">
        <v>65724</v>
      </c>
      <c r="BW113" s="933"/>
      <c r="BX113" s="933"/>
      <c r="BY113" s="933"/>
      <c r="BZ113" s="933"/>
      <c r="CA113" s="933">
        <v>58874</v>
      </c>
      <c r="CB113" s="933"/>
      <c r="CC113" s="933"/>
      <c r="CD113" s="933"/>
      <c r="CE113" s="933"/>
      <c r="CF113" s="927">
        <v>3.6</v>
      </c>
      <c r="CG113" s="928"/>
      <c r="CH113" s="928"/>
      <c r="CI113" s="928"/>
      <c r="CJ113" s="928"/>
      <c r="CK113" s="955"/>
      <c r="CL113" s="956"/>
      <c r="CM113" s="929" t="s">
        <v>459</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445</v>
      </c>
      <c r="DH113" s="966"/>
      <c r="DI113" s="966"/>
      <c r="DJ113" s="966"/>
      <c r="DK113" s="967"/>
      <c r="DL113" s="968" t="s">
        <v>445</v>
      </c>
      <c r="DM113" s="966"/>
      <c r="DN113" s="966"/>
      <c r="DO113" s="966"/>
      <c r="DP113" s="967"/>
      <c r="DQ113" s="968" t="s">
        <v>448</v>
      </c>
      <c r="DR113" s="966"/>
      <c r="DS113" s="966"/>
      <c r="DT113" s="966"/>
      <c r="DU113" s="967"/>
      <c r="DV113" s="969" t="s">
        <v>445</v>
      </c>
      <c r="DW113" s="970"/>
      <c r="DX113" s="970"/>
      <c r="DY113" s="970"/>
      <c r="DZ113" s="971"/>
    </row>
    <row r="114" spans="1:130" s="231" customFormat="1" ht="26.25" customHeight="1" x14ac:dyDescent="0.15">
      <c r="A114" s="961"/>
      <c r="B114" s="962"/>
      <c r="C114" s="930" t="s">
        <v>460</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16352</v>
      </c>
      <c r="AB114" s="966"/>
      <c r="AC114" s="966"/>
      <c r="AD114" s="966"/>
      <c r="AE114" s="967"/>
      <c r="AF114" s="968">
        <v>16223</v>
      </c>
      <c r="AG114" s="966"/>
      <c r="AH114" s="966"/>
      <c r="AI114" s="966"/>
      <c r="AJ114" s="967"/>
      <c r="AK114" s="968">
        <v>15589</v>
      </c>
      <c r="AL114" s="966"/>
      <c r="AM114" s="966"/>
      <c r="AN114" s="966"/>
      <c r="AO114" s="967"/>
      <c r="AP114" s="969">
        <v>1</v>
      </c>
      <c r="AQ114" s="970"/>
      <c r="AR114" s="970"/>
      <c r="AS114" s="970"/>
      <c r="AT114" s="971"/>
      <c r="AU114" s="915"/>
      <c r="AV114" s="916"/>
      <c r="AW114" s="916"/>
      <c r="AX114" s="916"/>
      <c r="AY114" s="916"/>
      <c r="AZ114" s="929" t="s">
        <v>461</v>
      </c>
      <c r="BA114" s="930"/>
      <c r="BB114" s="930"/>
      <c r="BC114" s="930"/>
      <c r="BD114" s="930"/>
      <c r="BE114" s="930"/>
      <c r="BF114" s="930"/>
      <c r="BG114" s="930"/>
      <c r="BH114" s="930"/>
      <c r="BI114" s="930"/>
      <c r="BJ114" s="930"/>
      <c r="BK114" s="930"/>
      <c r="BL114" s="930"/>
      <c r="BM114" s="930"/>
      <c r="BN114" s="930"/>
      <c r="BO114" s="930"/>
      <c r="BP114" s="931"/>
      <c r="BQ114" s="932">
        <v>658713</v>
      </c>
      <c r="BR114" s="933"/>
      <c r="BS114" s="933"/>
      <c r="BT114" s="933"/>
      <c r="BU114" s="933"/>
      <c r="BV114" s="933">
        <v>402224</v>
      </c>
      <c r="BW114" s="933"/>
      <c r="BX114" s="933"/>
      <c r="BY114" s="933"/>
      <c r="BZ114" s="933"/>
      <c r="CA114" s="933">
        <v>643916</v>
      </c>
      <c r="CB114" s="933"/>
      <c r="CC114" s="933"/>
      <c r="CD114" s="933"/>
      <c r="CE114" s="933"/>
      <c r="CF114" s="927">
        <v>39.299999999999997</v>
      </c>
      <c r="CG114" s="928"/>
      <c r="CH114" s="928"/>
      <c r="CI114" s="928"/>
      <c r="CJ114" s="928"/>
      <c r="CK114" s="955"/>
      <c r="CL114" s="956"/>
      <c r="CM114" s="929" t="s">
        <v>462</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450</v>
      </c>
      <c r="DH114" s="966"/>
      <c r="DI114" s="966"/>
      <c r="DJ114" s="966"/>
      <c r="DK114" s="967"/>
      <c r="DL114" s="968" t="s">
        <v>450</v>
      </c>
      <c r="DM114" s="966"/>
      <c r="DN114" s="966"/>
      <c r="DO114" s="966"/>
      <c r="DP114" s="967"/>
      <c r="DQ114" s="968" t="s">
        <v>446</v>
      </c>
      <c r="DR114" s="966"/>
      <c r="DS114" s="966"/>
      <c r="DT114" s="966"/>
      <c r="DU114" s="967"/>
      <c r="DV114" s="969" t="s">
        <v>450</v>
      </c>
      <c r="DW114" s="970"/>
      <c r="DX114" s="970"/>
      <c r="DY114" s="970"/>
      <c r="DZ114" s="971"/>
    </row>
    <row r="115" spans="1:130" s="231" customFormat="1" ht="26.25" customHeight="1" x14ac:dyDescent="0.15">
      <c r="A115" s="961"/>
      <c r="B115" s="962"/>
      <c r="C115" s="930" t="s">
        <v>463</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t="s">
        <v>450</v>
      </c>
      <c r="AB115" s="945"/>
      <c r="AC115" s="945"/>
      <c r="AD115" s="945"/>
      <c r="AE115" s="946"/>
      <c r="AF115" s="947" t="s">
        <v>445</v>
      </c>
      <c r="AG115" s="945"/>
      <c r="AH115" s="945"/>
      <c r="AI115" s="945"/>
      <c r="AJ115" s="946"/>
      <c r="AK115" s="947" t="s">
        <v>446</v>
      </c>
      <c r="AL115" s="945"/>
      <c r="AM115" s="945"/>
      <c r="AN115" s="945"/>
      <c r="AO115" s="946"/>
      <c r="AP115" s="948" t="s">
        <v>445</v>
      </c>
      <c r="AQ115" s="949"/>
      <c r="AR115" s="949"/>
      <c r="AS115" s="949"/>
      <c r="AT115" s="950"/>
      <c r="AU115" s="915"/>
      <c r="AV115" s="916"/>
      <c r="AW115" s="916"/>
      <c r="AX115" s="916"/>
      <c r="AY115" s="916"/>
      <c r="AZ115" s="929" t="s">
        <v>464</v>
      </c>
      <c r="BA115" s="930"/>
      <c r="BB115" s="930"/>
      <c r="BC115" s="930"/>
      <c r="BD115" s="930"/>
      <c r="BE115" s="930"/>
      <c r="BF115" s="930"/>
      <c r="BG115" s="930"/>
      <c r="BH115" s="930"/>
      <c r="BI115" s="930"/>
      <c r="BJ115" s="930"/>
      <c r="BK115" s="930"/>
      <c r="BL115" s="930"/>
      <c r="BM115" s="930"/>
      <c r="BN115" s="930"/>
      <c r="BO115" s="930"/>
      <c r="BP115" s="931"/>
      <c r="BQ115" s="932" t="s">
        <v>448</v>
      </c>
      <c r="BR115" s="933"/>
      <c r="BS115" s="933"/>
      <c r="BT115" s="933"/>
      <c r="BU115" s="933"/>
      <c r="BV115" s="933" t="s">
        <v>448</v>
      </c>
      <c r="BW115" s="933"/>
      <c r="BX115" s="933"/>
      <c r="BY115" s="933"/>
      <c r="BZ115" s="933"/>
      <c r="CA115" s="933" t="s">
        <v>450</v>
      </c>
      <c r="CB115" s="933"/>
      <c r="CC115" s="933"/>
      <c r="CD115" s="933"/>
      <c r="CE115" s="933"/>
      <c r="CF115" s="927" t="s">
        <v>450</v>
      </c>
      <c r="CG115" s="928"/>
      <c r="CH115" s="928"/>
      <c r="CI115" s="928"/>
      <c r="CJ115" s="928"/>
      <c r="CK115" s="955"/>
      <c r="CL115" s="956"/>
      <c r="CM115" s="929" t="s">
        <v>465</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448</v>
      </c>
      <c r="DH115" s="966"/>
      <c r="DI115" s="966"/>
      <c r="DJ115" s="966"/>
      <c r="DK115" s="967"/>
      <c r="DL115" s="968" t="s">
        <v>448</v>
      </c>
      <c r="DM115" s="966"/>
      <c r="DN115" s="966"/>
      <c r="DO115" s="966"/>
      <c r="DP115" s="967"/>
      <c r="DQ115" s="968" t="s">
        <v>417</v>
      </c>
      <c r="DR115" s="966"/>
      <c r="DS115" s="966"/>
      <c r="DT115" s="966"/>
      <c r="DU115" s="967"/>
      <c r="DV115" s="969" t="s">
        <v>448</v>
      </c>
      <c r="DW115" s="970"/>
      <c r="DX115" s="970"/>
      <c r="DY115" s="970"/>
      <c r="DZ115" s="971"/>
    </row>
    <row r="116" spans="1:130" s="231" customFormat="1" ht="26.25" customHeight="1" x14ac:dyDescent="0.15">
      <c r="A116" s="963"/>
      <c r="B116" s="964"/>
      <c r="C116" s="972" t="s">
        <v>466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445</v>
      </c>
      <c r="AB116" s="966"/>
      <c r="AC116" s="966"/>
      <c r="AD116" s="966"/>
      <c r="AE116" s="967"/>
      <c r="AF116" s="968" t="s">
        <v>450</v>
      </c>
      <c r="AG116" s="966"/>
      <c r="AH116" s="966"/>
      <c r="AI116" s="966"/>
      <c r="AJ116" s="967"/>
      <c r="AK116" s="968">
        <v>279</v>
      </c>
      <c r="AL116" s="966"/>
      <c r="AM116" s="966"/>
      <c r="AN116" s="966"/>
      <c r="AO116" s="967"/>
      <c r="AP116" s="969">
        <v>0</v>
      </c>
      <c r="AQ116" s="970"/>
      <c r="AR116" s="970"/>
      <c r="AS116" s="970"/>
      <c r="AT116" s="971"/>
      <c r="AU116" s="915"/>
      <c r="AV116" s="916"/>
      <c r="AW116" s="916"/>
      <c r="AX116" s="916"/>
      <c r="AY116" s="916"/>
      <c r="AZ116" s="974" t="s">
        <v>467</v>
      </c>
      <c r="BA116" s="975"/>
      <c r="BB116" s="975"/>
      <c r="BC116" s="975"/>
      <c r="BD116" s="975"/>
      <c r="BE116" s="975"/>
      <c r="BF116" s="975"/>
      <c r="BG116" s="975"/>
      <c r="BH116" s="975"/>
      <c r="BI116" s="975"/>
      <c r="BJ116" s="975"/>
      <c r="BK116" s="975"/>
      <c r="BL116" s="975"/>
      <c r="BM116" s="975"/>
      <c r="BN116" s="975"/>
      <c r="BO116" s="975"/>
      <c r="BP116" s="976"/>
      <c r="BQ116" s="932" t="s">
        <v>450</v>
      </c>
      <c r="BR116" s="933"/>
      <c r="BS116" s="933"/>
      <c r="BT116" s="933"/>
      <c r="BU116" s="933"/>
      <c r="BV116" s="933" t="s">
        <v>448</v>
      </c>
      <c r="BW116" s="933"/>
      <c r="BX116" s="933"/>
      <c r="BY116" s="933"/>
      <c r="BZ116" s="933"/>
      <c r="CA116" s="933" t="s">
        <v>445</v>
      </c>
      <c r="CB116" s="933"/>
      <c r="CC116" s="933"/>
      <c r="CD116" s="933"/>
      <c r="CE116" s="933"/>
      <c r="CF116" s="927" t="s">
        <v>445</v>
      </c>
      <c r="CG116" s="928"/>
      <c r="CH116" s="928"/>
      <c r="CI116" s="928"/>
      <c r="CJ116" s="928"/>
      <c r="CK116" s="955"/>
      <c r="CL116" s="956"/>
      <c r="CM116" s="929" t="s">
        <v>468</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445</v>
      </c>
      <c r="DH116" s="966"/>
      <c r="DI116" s="966"/>
      <c r="DJ116" s="966"/>
      <c r="DK116" s="967"/>
      <c r="DL116" s="968" t="s">
        <v>448</v>
      </c>
      <c r="DM116" s="966"/>
      <c r="DN116" s="966"/>
      <c r="DO116" s="966"/>
      <c r="DP116" s="967"/>
      <c r="DQ116" s="968" t="s">
        <v>450</v>
      </c>
      <c r="DR116" s="966"/>
      <c r="DS116" s="966"/>
      <c r="DT116" s="966"/>
      <c r="DU116" s="967"/>
      <c r="DV116" s="969" t="s">
        <v>450</v>
      </c>
      <c r="DW116" s="970"/>
      <c r="DX116" s="970"/>
      <c r="DY116" s="970"/>
      <c r="DZ116" s="971"/>
    </row>
    <row r="117" spans="1:130" s="231" customFormat="1" ht="26.25" customHeight="1" x14ac:dyDescent="0.15">
      <c r="A117" s="919" t="s">
        <v>187</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469</v>
      </c>
      <c r="Z117" s="901"/>
      <c r="AA117" s="982">
        <v>381783</v>
      </c>
      <c r="AB117" s="983"/>
      <c r="AC117" s="983"/>
      <c r="AD117" s="983"/>
      <c r="AE117" s="984"/>
      <c r="AF117" s="985">
        <v>395950</v>
      </c>
      <c r="AG117" s="983"/>
      <c r="AH117" s="983"/>
      <c r="AI117" s="983"/>
      <c r="AJ117" s="984"/>
      <c r="AK117" s="985">
        <v>394607</v>
      </c>
      <c r="AL117" s="983"/>
      <c r="AM117" s="983"/>
      <c r="AN117" s="983"/>
      <c r="AO117" s="984"/>
      <c r="AP117" s="986"/>
      <c r="AQ117" s="987"/>
      <c r="AR117" s="987"/>
      <c r="AS117" s="987"/>
      <c r="AT117" s="988"/>
      <c r="AU117" s="915"/>
      <c r="AV117" s="916"/>
      <c r="AW117" s="916"/>
      <c r="AX117" s="916"/>
      <c r="AY117" s="916"/>
      <c r="AZ117" s="974" t="s">
        <v>470</v>
      </c>
      <c r="BA117" s="975"/>
      <c r="BB117" s="975"/>
      <c r="BC117" s="975"/>
      <c r="BD117" s="975"/>
      <c r="BE117" s="975"/>
      <c r="BF117" s="975"/>
      <c r="BG117" s="975"/>
      <c r="BH117" s="975"/>
      <c r="BI117" s="975"/>
      <c r="BJ117" s="975"/>
      <c r="BK117" s="975"/>
      <c r="BL117" s="975"/>
      <c r="BM117" s="975"/>
      <c r="BN117" s="975"/>
      <c r="BO117" s="975"/>
      <c r="BP117" s="976"/>
      <c r="BQ117" s="932" t="s">
        <v>448</v>
      </c>
      <c r="BR117" s="933"/>
      <c r="BS117" s="933"/>
      <c r="BT117" s="933"/>
      <c r="BU117" s="933"/>
      <c r="BV117" s="933" t="s">
        <v>445</v>
      </c>
      <c r="BW117" s="933"/>
      <c r="BX117" s="933"/>
      <c r="BY117" s="933"/>
      <c r="BZ117" s="933"/>
      <c r="CA117" s="933" t="s">
        <v>417</v>
      </c>
      <c r="CB117" s="933"/>
      <c r="CC117" s="933"/>
      <c r="CD117" s="933"/>
      <c r="CE117" s="933"/>
      <c r="CF117" s="927" t="s">
        <v>445</v>
      </c>
      <c r="CG117" s="928"/>
      <c r="CH117" s="928"/>
      <c r="CI117" s="928"/>
      <c r="CJ117" s="928"/>
      <c r="CK117" s="955"/>
      <c r="CL117" s="956"/>
      <c r="CM117" s="929" t="s">
        <v>471</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417</v>
      </c>
      <c r="DH117" s="966"/>
      <c r="DI117" s="966"/>
      <c r="DJ117" s="966"/>
      <c r="DK117" s="967"/>
      <c r="DL117" s="968" t="s">
        <v>445</v>
      </c>
      <c r="DM117" s="966"/>
      <c r="DN117" s="966"/>
      <c r="DO117" s="966"/>
      <c r="DP117" s="967"/>
      <c r="DQ117" s="968" t="s">
        <v>445</v>
      </c>
      <c r="DR117" s="966"/>
      <c r="DS117" s="966"/>
      <c r="DT117" s="966"/>
      <c r="DU117" s="967"/>
      <c r="DV117" s="969" t="s">
        <v>446</v>
      </c>
      <c r="DW117" s="970"/>
      <c r="DX117" s="970"/>
      <c r="DY117" s="970"/>
      <c r="DZ117" s="971"/>
    </row>
    <row r="118" spans="1:130" s="231" customFormat="1" ht="26.25" customHeight="1" x14ac:dyDescent="0.15">
      <c r="A118" s="919" t="s">
        <v>439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436</v>
      </c>
      <c r="AB118" s="900"/>
      <c r="AC118" s="900"/>
      <c r="AD118" s="900"/>
      <c r="AE118" s="901"/>
      <c r="AF118" s="899" t="s">
        <v>437</v>
      </c>
      <c r="AG118" s="900"/>
      <c r="AH118" s="900"/>
      <c r="AI118" s="900"/>
      <c r="AJ118" s="901"/>
      <c r="AK118" s="899" t="s">
        <v>305</v>
      </c>
      <c r="AL118" s="900"/>
      <c r="AM118" s="900"/>
      <c r="AN118" s="900"/>
      <c r="AO118" s="901"/>
      <c r="AP118" s="977" t="s">
        <v>438</v>
      </c>
      <c r="AQ118" s="978"/>
      <c r="AR118" s="978"/>
      <c r="AS118" s="978"/>
      <c r="AT118" s="979"/>
      <c r="AU118" s="915"/>
      <c r="AV118" s="916"/>
      <c r="AW118" s="916"/>
      <c r="AX118" s="916"/>
      <c r="AY118" s="916"/>
      <c r="AZ118" s="980" t="s">
        <v>472</v>
      </c>
      <c r="BA118" s="972"/>
      <c r="BB118" s="972"/>
      <c r="BC118" s="972"/>
      <c r="BD118" s="972"/>
      <c r="BE118" s="972"/>
      <c r="BF118" s="972"/>
      <c r="BG118" s="972"/>
      <c r="BH118" s="972"/>
      <c r="BI118" s="972"/>
      <c r="BJ118" s="972"/>
      <c r="BK118" s="972"/>
      <c r="BL118" s="972"/>
      <c r="BM118" s="972"/>
      <c r="BN118" s="972"/>
      <c r="BO118" s="972"/>
      <c r="BP118" s="973"/>
      <c r="BQ118" s="1003" t="s">
        <v>445</v>
      </c>
      <c r="BR118" s="1004"/>
      <c r="BS118" s="1004"/>
      <c r="BT118" s="1004"/>
      <c r="BU118" s="1004"/>
      <c r="BV118" s="1004" t="s">
        <v>448</v>
      </c>
      <c r="BW118" s="1004"/>
      <c r="BX118" s="1004"/>
      <c r="BY118" s="1004"/>
      <c r="BZ118" s="1004"/>
      <c r="CA118" s="1004" t="s">
        <v>445</v>
      </c>
      <c r="CB118" s="1004"/>
      <c r="CC118" s="1004"/>
      <c r="CD118" s="1004"/>
      <c r="CE118" s="1004"/>
      <c r="CF118" s="927" t="s">
        <v>445</v>
      </c>
      <c r="CG118" s="928"/>
      <c r="CH118" s="928"/>
      <c r="CI118" s="928"/>
      <c r="CJ118" s="928"/>
      <c r="CK118" s="955"/>
      <c r="CL118" s="956"/>
      <c r="CM118" s="929" t="s">
        <v>473</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448</v>
      </c>
      <c r="DH118" s="966"/>
      <c r="DI118" s="966"/>
      <c r="DJ118" s="966"/>
      <c r="DK118" s="967"/>
      <c r="DL118" s="968" t="s">
        <v>445</v>
      </c>
      <c r="DM118" s="966"/>
      <c r="DN118" s="966"/>
      <c r="DO118" s="966"/>
      <c r="DP118" s="967"/>
      <c r="DQ118" s="968" t="s">
        <v>445</v>
      </c>
      <c r="DR118" s="966"/>
      <c r="DS118" s="966"/>
      <c r="DT118" s="966"/>
      <c r="DU118" s="967"/>
      <c r="DV118" s="969" t="s">
        <v>445</v>
      </c>
      <c r="DW118" s="970"/>
      <c r="DX118" s="970"/>
      <c r="DY118" s="970"/>
      <c r="DZ118" s="971"/>
    </row>
    <row r="119" spans="1:130" s="231" customFormat="1" ht="26.25" customHeight="1" x14ac:dyDescent="0.15">
      <c r="A119" s="1061" t="s">
        <v>442</v>
      </c>
      <c r="B119" s="954"/>
      <c r="C119" s="936" t="s">
        <v>443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445</v>
      </c>
      <c r="AB119" s="907"/>
      <c r="AC119" s="907"/>
      <c r="AD119" s="907"/>
      <c r="AE119" s="908"/>
      <c r="AF119" s="909" t="s">
        <v>446</v>
      </c>
      <c r="AG119" s="907"/>
      <c r="AH119" s="907"/>
      <c r="AI119" s="907"/>
      <c r="AJ119" s="908"/>
      <c r="AK119" s="909" t="s">
        <v>445</v>
      </c>
      <c r="AL119" s="907"/>
      <c r="AM119" s="907"/>
      <c r="AN119" s="907"/>
      <c r="AO119" s="908"/>
      <c r="AP119" s="910" t="s">
        <v>446</v>
      </c>
      <c r="AQ119" s="911"/>
      <c r="AR119" s="911"/>
      <c r="AS119" s="911"/>
      <c r="AT119" s="912"/>
      <c r="AU119" s="917"/>
      <c r="AV119" s="918"/>
      <c r="AW119" s="918"/>
      <c r="AX119" s="918"/>
      <c r="AY119" s="918"/>
      <c r="AZ119" s="253" t="s">
        <v>187</v>
      </c>
      <c r="BA119" s="253"/>
      <c r="BB119" s="253"/>
      <c r="BC119" s="253"/>
      <c r="BD119" s="253"/>
      <c r="BE119" s="253"/>
      <c r="BF119" s="253"/>
      <c r="BG119" s="253"/>
      <c r="BH119" s="253"/>
      <c r="BI119" s="253"/>
      <c r="BJ119" s="253"/>
      <c r="BK119" s="253"/>
      <c r="BL119" s="253"/>
      <c r="BM119" s="253"/>
      <c r="BN119" s="253"/>
      <c r="BO119" s="981" t="s">
        <v>474</v>
      </c>
      <c r="BP119" s="1009"/>
      <c r="BQ119" s="1003">
        <v>4275363</v>
      </c>
      <c r="BR119" s="1004"/>
      <c r="BS119" s="1004"/>
      <c r="BT119" s="1004"/>
      <c r="BU119" s="1004"/>
      <c r="BV119" s="1004">
        <v>4003296</v>
      </c>
      <c r="BW119" s="1004"/>
      <c r="BX119" s="1004"/>
      <c r="BY119" s="1004"/>
      <c r="BZ119" s="1004"/>
      <c r="CA119" s="1004">
        <v>4112481</v>
      </c>
      <c r="CB119" s="1004"/>
      <c r="CC119" s="1004"/>
      <c r="CD119" s="1004"/>
      <c r="CE119" s="1004"/>
      <c r="CF119" s="1005"/>
      <c r="CG119" s="1006"/>
      <c r="CH119" s="1006"/>
      <c r="CI119" s="1006"/>
      <c r="CJ119" s="1007"/>
      <c r="CK119" s="957"/>
      <c r="CL119" s="958"/>
      <c r="CM119" s="980" t="s">
        <v>475</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448</v>
      </c>
      <c r="DH119" s="990"/>
      <c r="DI119" s="990"/>
      <c r="DJ119" s="990"/>
      <c r="DK119" s="991"/>
      <c r="DL119" s="989" t="s">
        <v>448</v>
      </c>
      <c r="DM119" s="990"/>
      <c r="DN119" s="990"/>
      <c r="DO119" s="990"/>
      <c r="DP119" s="991"/>
      <c r="DQ119" s="989" t="s">
        <v>448</v>
      </c>
      <c r="DR119" s="990"/>
      <c r="DS119" s="990"/>
      <c r="DT119" s="990"/>
      <c r="DU119" s="991"/>
      <c r="DV119" s="992" t="s">
        <v>448</v>
      </c>
      <c r="DW119" s="993"/>
      <c r="DX119" s="993"/>
      <c r="DY119" s="993"/>
      <c r="DZ119" s="994"/>
    </row>
    <row r="120" spans="1:130" s="231" customFormat="1" ht="26.25" customHeight="1" x14ac:dyDescent="0.15">
      <c r="A120" s="1062"/>
      <c r="B120" s="956"/>
      <c r="C120" s="929" t="s">
        <v>451</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448</v>
      </c>
      <c r="AB120" s="966"/>
      <c r="AC120" s="966"/>
      <c r="AD120" s="966"/>
      <c r="AE120" s="967"/>
      <c r="AF120" s="968" t="s">
        <v>448</v>
      </c>
      <c r="AG120" s="966"/>
      <c r="AH120" s="966"/>
      <c r="AI120" s="966"/>
      <c r="AJ120" s="967"/>
      <c r="AK120" s="968" t="s">
        <v>448</v>
      </c>
      <c r="AL120" s="966"/>
      <c r="AM120" s="966"/>
      <c r="AN120" s="966"/>
      <c r="AO120" s="967"/>
      <c r="AP120" s="969" t="s">
        <v>448</v>
      </c>
      <c r="AQ120" s="970"/>
      <c r="AR120" s="970"/>
      <c r="AS120" s="970"/>
      <c r="AT120" s="971"/>
      <c r="AU120" s="995" t="s">
        <v>476</v>
      </c>
      <c r="AV120" s="996"/>
      <c r="AW120" s="996"/>
      <c r="AX120" s="996"/>
      <c r="AY120" s="997"/>
      <c r="AZ120" s="936" t="s">
        <v>477</v>
      </c>
      <c r="BA120" s="904"/>
      <c r="BB120" s="904"/>
      <c r="BC120" s="904"/>
      <c r="BD120" s="904"/>
      <c r="BE120" s="904"/>
      <c r="BF120" s="904"/>
      <c r="BG120" s="904"/>
      <c r="BH120" s="904"/>
      <c r="BI120" s="904"/>
      <c r="BJ120" s="904"/>
      <c r="BK120" s="904"/>
      <c r="BL120" s="904"/>
      <c r="BM120" s="904"/>
      <c r="BN120" s="904"/>
      <c r="BO120" s="904"/>
      <c r="BP120" s="905"/>
      <c r="BQ120" s="937">
        <v>2305242</v>
      </c>
      <c r="BR120" s="938"/>
      <c r="BS120" s="938"/>
      <c r="BT120" s="938"/>
      <c r="BU120" s="938"/>
      <c r="BV120" s="938">
        <v>2155568</v>
      </c>
      <c r="BW120" s="938"/>
      <c r="BX120" s="938"/>
      <c r="BY120" s="938"/>
      <c r="BZ120" s="938"/>
      <c r="CA120" s="938">
        <v>2227596</v>
      </c>
      <c r="CB120" s="938"/>
      <c r="CC120" s="938"/>
      <c r="CD120" s="938"/>
      <c r="CE120" s="938"/>
      <c r="CF120" s="951">
        <v>135.9</v>
      </c>
      <c r="CG120" s="952"/>
      <c r="CH120" s="952"/>
      <c r="CI120" s="952"/>
      <c r="CJ120" s="952"/>
      <c r="CK120" s="1010" t="s">
        <v>478</v>
      </c>
      <c r="CL120" s="1011"/>
      <c r="CM120" s="1011"/>
      <c r="CN120" s="1011"/>
      <c r="CO120" s="1012"/>
      <c r="CP120" s="1018" t="s">
        <v>408</v>
      </c>
      <c r="CQ120" s="1019"/>
      <c r="CR120" s="1019"/>
      <c r="CS120" s="1019"/>
      <c r="CT120" s="1019"/>
      <c r="CU120" s="1019"/>
      <c r="CV120" s="1019"/>
      <c r="CW120" s="1019"/>
      <c r="CX120" s="1019"/>
      <c r="CY120" s="1019"/>
      <c r="CZ120" s="1019"/>
      <c r="DA120" s="1019"/>
      <c r="DB120" s="1019"/>
      <c r="DC120" s="1019"/>
      <c r="DD120" s="1019"/>
      <c r="DE120" s="1019"/>
      <c r="DF120" s="1020"/>
      <c r="DG120" s="937">
        <v>308670</v>
      </c>
      <c r="DH120" s="938"/>
      <c r="DI120" s="938"/>
      <c r="DJ120" s="938"/>
      <c r="DK120" s="938"/>
      <c r="DL120" s="938">
        <v>284234</v>
      </c>
      <c r="DM120" s="938"/>
      <c r="DN120" s="938"/>
      <c r="DO120" s="938"/>
      <c r="DP120" s="938"/>
      <c r="DQ120" s="938">
        <v>239904</v>
      </c>
      <c r="DR120" s="938"/>
      <c r="DS120" s="938"/>
      <c r="DT120" s="938"/>
      <c r="DU120" s="938"/>
      <c r="DV120" s="939">
        <v>14.6</v>
      </c>
      <c r="DW120" s="939"/>
      <c r="DX120" s="939"/>
      <c r="DY120" s="939"/>
      <c r="DZ120" s="940"/>
    </row>
    <row r="121" spans="1:130" s="231" customFormat="1" ht="26.25" customHeight="1" x14ac:dyDescent="0.15">
      <c r="A121" s="1062"/>
      <c r="B121" s="956"/>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448</v>
      </c>
      <c r="AB121" s="966"/>
      <c r="AC121" s="966"/>
      <c r="AD121" s="966"/>
      <c r="AE121" s="967"/>
      <c r="AF121" s="968" t="s">
        <v>448</v>
      </c>
      <c r="AG121" s="966"/>
      <c r="AH121" s="966"/>
      <c r="AI121" s="966"/>
      <c r="AJ121" s="967"/>
      <c r="AK121" s="968" t="s">
        <v>448</v>
      </c>
      <c r="AL121" s="966"/>
      <c r="AM121" s="966"/>
      <c r="AN121" s="966"/>
      <c r="AO121" s="967"/>
      <c r="AP121" s="969" t="s">
        <v>448</v>
      </c>
      <c r="AQ121" s="970"/>
      <c r="AR121" s="970"/>
      <c r="AS121" s="970"/>
      <c r="AT121" s="971"/>
      <c r="AU121" s="998"/>
      <c r="AV121" s="999"/>
      <c r="AW121" s="999"/>
      <c r="AX121" s="999"/>
      <c r="AY121" s="1000"/>
      <c r="AZ121" s="929" t="s">
        <v>480</v>
      </c>
      <c r="BA121" s="930"/>
      <c r="BB121" s="930"/>
      <c r="BC121" s="930"/>
      <c r="BD121" s="930"/>
      <c r="BE121" s="930"/>
      <c r="BF121" s="930"/>
      <c r="BG121" s="930"/>
      <c r="BH121" s="930"/>
      <c r="BI121" s="930"/>
      <c r="BJ121" s="930"/>
      <c r="BK121" s="930"/>
      <c r="BL121" s="930"/>
      <c r="BM121" s="930"/>
      <c r="BN121" s="930"/>
      <c r="BO121" s="930"/>
      <c r="BP121" s="931"/>
      <c r="BQ121" s="932" t="s">
        <v>448</v>
      </c>
      <c r="BR121" s="933"/>
      <c r="BS121" s="933"/>
      <c r="BT121" s="933"/>
      <c r="BU121" s="933"/>
      <c r="BV121" s="933" t="s">
        <v>448</v>
      </c>
      <c r="BW121" s="933"/>
      <c r="BX121" s="933"/>
      <c r="BY121" s="933"/>
      <c r="BZ121" s="933"/>
      <c r="CA121" s="933" t="s">
        <v>448</v>
      </c>
      <c r="CB121" s="933"/>
      <c r="CC121" s="933"/>
      <c r="CD121" s="933"/>
      <c r="CE121" s="933"/>
      <c r="CF121" s="927" t="s">
        <v>448</v>
      </c>
      <c r="CG121" s="928"/>
      <c r="CH121" s="928"/>
      <c r="CI121" s="928"/>
      <c r="CJ121" s="928"/>
      <c r="CK121" s="1013"/>
      <c r="CL121" s="1014"/>
      <c r="CM121" s="1014"/>
      <c r="CN121" s="1014"/>
      <c r="CO121" s="1015"/>
      <c r="CP121" s="1023" t="s">
        <v>481</v>
      </c>
      <c r="CQ121" s="1024"/>
      <c r="CR121" s="1024"/>
      <c r="CS121" s="1024"/>
      <c r="CT121" s="1024"/>
      <c r="CU121" s="1024"/>
      <c r="CV121" s="1024"/>
      <c r="CW121" s="1024"/>
      <c r="CX121" s="1024"/>
      <c r="CY121" s="1024"/>
      <c r="CZ121" s="1024"/>
      <c r="DA121" s="1024"/>
      <c r="DB121" s="1024"/>
      <c r="DC121" s="1024"/>
      <c r="DD121" s="1024"/>
      <c r="DE121" s="1024"/>
      <c r="DF121" s="1025"/>
      <c r="DG121" s="932">
        <v>124588</v>
      </c>
      <c r="DH121" s="933"/>
      <c r="DI121" s="933"/>
      <c r="DJ121" s="933"/>
      <c r="DK121" s="933"/>
      <c r="DL121" s="933">
        <v>134145</v>
      </c>
      <c r="DM121" s="933"/>
      <c r="DN121" s="933"/>
      <c r="DO121" s="933"/>
      <c r="DP121" s="933"/>
      <c r="DQ121" s="933">
        <v>142512</v>
      </c>
      <c r="DR121" s="933"/>
      <c r="DS121" s="933"/>
      <c r="DT121" s="933"/>
      <c r="DU121" s="933"/>
      <c r="DV121" s="934">
        <v>8.6999999999999993</v>
      </c>
      <c r="DW121" s="934"/>
      <c r="DX121" s="934"/>
      <c r="DY121" s="934"/>
      <c r="DZ121" s="935"/>
    </row>
    <row r="122" spans="1:130" s="231" customFormat="1" ht="26.25" customHeight="1" x14ac:dyDescent="0.15">
      <c r="A122" s="1062"/>
      <c r="B122" s="956"/>
      <c r="C122" s="929" t="s">
        <v>462</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448</v>
      </c>
      <c r="AB122" s="966"/>
      <c r="AC122" s="966"/>
      <c r="AD122" s="966"/>
      <c r="AE122" s="967"/>
      <c r="AF122" s="968" t="s">
        <v>448</v>
      </c>
      <c r="AG122" s="966"/>
      <c r="AH122" s="966"/>
      <c r="AI122" s="966"/>
      <c r="AJ122" s="967"/>
      <c r="AK122" s="968" t="s">
        <v>448</v>
      </c>
      <c r="AL122" s="966"/>
      <c r="AM122" s="966"/>
      <c r="AN122" s="966"/>
      <c r="AO122" s="967"/>
      <c r="AP122" s="969" t="s">
        <v>448</v>
      </c>
      <c r="AQ122" s="970"/>
      <c r="AR122" s="970"/>
      <c r="AS122" s="970"/>
      <c r="AT122" s="971"/>
      <c r="AU122" s="998"/>
      <c r="AV122" s="999"/>
      <c r="AW122" s="999"/>
      <c r="AX122" s="999"/>
      <c r="AY122" s="1000"/>
      <c r="AZ122" s="980" t="s">
        <v>482</v>
      </c>
      <c r="BA122" s="972"/>
      <c r="BB122" s="972"/>
      <c r="BC122" s="972"/>
      <c r="BD122" s="972"/>
      <c r="BE122" s="972"/>
      <c r="BF122" s="972"/>
      <c r="BG122" s="972"/>
      <c r="BH122" s="972"/>
      <c r="BI122" s="972"/>
      <c r="BJ122" s="972"/>
      <c r="BK122" s="972"/>
      <c r="BL122" s="972"/>
      <c r="BM122" s="972"/>
      <c r="BN122" s="972"/>
      <c r="BO122" s="972"/>
      <c r="BP122" s="973"/>
      <c r="BQ122" s="1003">
        <v>2793213</v>
      </c>
      <c r="BR122" s="1004"/>
      <c r="BS122" s="1004"/>
      <c r="BT122" s="1004"/>
      <c r="BU122" s="1004"/>
      <c r="BV122" s="1004">
        <v>2760630</v>
      </c>
      <c r="BW122" s="1004"/>
      <c r="BX122" s="1004"/>
      <c r="BY122" s="1004"/>
      <c r="BZ122" s="1004"/>
      <c r="CA122" s="1004">
        <v>2701796</v>
      </c>
      <c r="CB122" s="1004"/>
      <c r="CC122" s="1004"/>
      <c r="CD122" s="1004"/>
      <c r="CE122" s="1004"/>
      <c r="CF122" s="1021">
        <v>164.8</v>
      </c>
      <c r="CG122" s="1022"/>
      <c r="CH122" s="1022"/>
      <c r="CI122" s="1022"/>
      <c r="CJ122" s="1022"/>
      <c r="CK122" s="1013"/>
      <c r="CL122" s="1014"/>
      <c r="CM122" s="1014"/>
      <c r="CN122" s="1014"/>
      <c r="CO122" s="1015"/>
      <c r="CP122" s="1023" t="s">
        <v>483</v>
      </c>
      <c r="CQ122" s="1024"/>
      <c r="CR122" s="1024"/>
      <c r="CS122" s="1024"/>
      <c r="CT122" s="1024"/>
      <c r="CU122" s="1024"/>
      <c r="CV122" s="1024"/>
      <c r="CW122" s="1024"/>
      <c r="CX122" s="1024"/>
      <c r="CY122" s="1024"/>
      <c r="CZ122" s="1024"/>
      <c r="DA122" s="1024"/>
      <c r="DB122" s="1024"/>
      <c r="DC122" s="1024"/>
      <c r="DD122" s="1024"/>
      <c r="DE122" s="1024"/>
      <c r="DF122" s="1025"/>
      <c r="DG122" s="932">
        <v>96813</v>
      </c>
      <c r="DH122" s="933"/>
      <c r="DI122" s="933"/>
      <c r="DJ122" s="933"/>
      <c r="DK122" s="933"/>
      <c r="DL122" s="933">
        <v>81688</v>
      </c>
      <c r="DM122" s="933"/>
      <c r="DN122" s="933"/>
      <c r="DO122" s="933"/>
      <c r="DP122" s="933"/>
      <c r="DQ122" s="933">
        <v>65719</v>
      </c>
      <c r="DR122" s="933"/>
      <c r="DS122" s="933"/>
      <c r="DT122" s="933"/>
      <c r="DU122" s="933"/>
      <c r="DV122" s="934">
        <v>4</v>
      </c>
      <c r="DW122" s="934"/>
      <c r="DX122" s="934"/>
      <c r="DY122" s="934"/>
      <c r="DZ122" s="935"/>
    </row>
    <row r="123" spans="1:130" s="231" customFormat="1" ht="26.25" customHeight="1" x14ac:dyDescent="0.15">
      <c r="A123" s="1062"/>
      <c r="B123" s="956"/>
      <c r="C123" s="929" t="s">
        <v>468</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484</v>
      </c>
      <c r="AB123" s="966"/>
      <c r="AC123" s="966"/>
      <c r="AD123" s="966"/>
      <c r="AE123" s="967"/>
      <c r="AF123" s="968" t="s">
        <v>417</v>
      </c>
      <c r="AG123" s="966"/>
      <c r="AH123" s="966"/>
      <c r="AI123" s="966"/>
      <c r="AJ123" s="967"/>
      <c r="AK123" s="968" t="s">
        <v>485</v>
      </c>
      <c r="AL123" s="966"/>
      <c r="AM123" s="966"/>
      <c r="AN123" s="966"/>
      <c r="AO123" s="967"/>
      <c r="AP123" s="969" t="s">
        <v>448</v>
      </c>
      <c r="AQ123" s="970"/>
      <c r="AR123" s="970"/>
      <c r="AS123" s="970"/>
      <c r="AT123" s="971"/>
      <c r="AU123" s="1001"/>
      <c r="AV123" s="1002"/>
      <c r="AW123" s="1002"/>
      <c r="AX123" s="1002"/>
      <c r="AY123" s="1002"/>
      <c r="AZ123" s="253" t="s">
        <v>187</v>
      </c>
      <c r="BA123" s="253"/>
      <c r="BB123" s="253"/>
      <c r="BC123" s="253"/>
      <c r="BD123" s="253"/>
      <c r="BE123" s="253"/>
      <c r="BF123" s="253"/>
      <c r="BG123" s="253"/>
      <c r="BH123" s="253"/>
      <c r="BI123" s="253"/>
      <c r="BJ123" s="253"/>
      <c r="BK123" s="253"/>
      <c r="BL123" s="253"/>
      <c r="BM123" s="253"/>
      <c r="BN123" s="253"/>
      <c r="BO123" s="981" t="s">
        <v>486</v>
      </c>
      <c r="BP123" s="1009"/>
      <c r="BQ123" s="1068">
        <v>5098455</v>
      </c>
      <c r="BR123" s="1069"/>
      <c r="BS123" s="1069"/>
      <c r="BT123" s="1069"/>
      <c r="BU123" s="1069"/>
      <c r="BV123" s="1069">
        <v>4916198</v>
      </c>
      <c r="BW123" s="1069"/>
      <c r="BX123" s="1069"/>
      <c r="BY123" s="1069"/>
      <c r="BZ123" s="1069"/>
      <c r="CA123" s="1069">
        <v>4929392</v>
      </c>
      <c r="CB123" s="1069"/>
      <c r="CC123" s="1069"/>
      <c r="CD123" s="1069"/>
      <c r="CE123" s="1069"/>
      <c r="CF123" s="1005"/>
      <c r="CG123" s="1006"/>
      <c r="CH123" s="1006"/>
      <c r="CI123" s="1006"/>
      <c r="CJ123" s="1007"/>
      <c r="CK123" s="1013"/>
      <c r="CL123" s="1014"/>
      <c r="CM123" s="1014"/>
      <c r="CN123" s="1014"/>
      <c r="CO123" s="1015"/>
      <c r="CP123" s="1023" t="s">
        <v>487</v>
      </c>
      <c r="CQ123" s="1024"/>
      <c r="CR123" s="1024"/>
      <c r="CS123" s="1024"/>
      <c r="CT123" s="1024"/>
      <c r="CU123" s="1024"/>
      <c r="CV123" s="1024"/>
      <c r="CW123" s="1024"/>
      <c r="CX123" s="1024"/>
      <c r="CY123" s="1024"/>
      <c r="CZ123" s="1024"/>
      <c r="DA123" s="1024"/>
      <c r="DB123" s="1024"/>
      <c r="DC123" s="1024"/>
      <c r="DD123" s="1024"/>
      <c r="DE123" s="1024"/>
      <c r="DF123" s="1025"/>
      <c r="DG123" s="965">
        <v>56282</v>
      </c>
      <c r="DH123" s="966"/>
      <c r="DI123" s="966"/>
      <c r="DJ123" s="966"/>
      <c r="DK123" s="967"/>
      <c r="DL123" s="968">
        <v>48651</v>
      </c>
      <c r="DM123" s="966"/>
      <c r="DN123" s="966"/>
      <c r="DO123" s="966"/>
      <c r="DP123" s="967"/>
      <c r="DQ123" s="968">
        <v>46547</v>
      </c>
      <c r="DR123" s="966"/>
      <c r="DS123" s="966"/>
      <c r="DT123" s="966"/>
      <c r="DU123" s="967"/>
      <c r="DV123" s="969">
        <v>2.8</v>
      </c>
      <c r="DW123" s="970"/>
      <c r="DX123" s="970"/>
      <c r="DY123" s="970"/>
      <c r="DZ123" s="971"/>
    </row>
    <row r="124" spans="1:130" s="231" customFormat="1" ht="26.25" customHeight="1" thickBot="1" x14ac:dyDescent="0.2">
      <c r="A124" s="1062"/>
      <c r="B124" s="956"/>
      <c r="C124" s="929" t="s">
        <v>471</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488</v>
      </c>
      <c r="AB124" s="966"/>
      <c r="AC124" s="966"/>
      <c r="AD124" s="966"/>
      <c r="AE124" s="967"/>
      <c r="AF124" s="968" t="s">
        <v>448</v>
      </c>
      <c r="AG124" s="966"/>
      <c r="AH124" s="966"/>
      <c r="AI124" s="966"/>
      <c r="AJ124" s="967"/>
      <c r="AK124" s="968" t="s">
        <v>489</v>
      </c>
      <c r="AL124" s="966"/>
      <c r="AM124" s="966"/>
      <c r="AN124" s="966"/>
      <c r="AO124" s="967"/>
      <c r="AP124" s="969" t="s">
        <v>417</v>
      </c>
      <c r="AQ124" s="970"/>
      <c r="AR124" s="970"/>
      <c r="AS124" s="970"/>
      <c r="AT124" s="971"/>
      <c r="AU124" s="1064" t="s">
        <v>490</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484</v>
      </c>
      <c r="BR124" s="1031"/>
      <c r="BS124" s="1031"/>
      <c r="BT124" s="1031"/>
      <c r="BU124" s="1031"/>
      <c r="BV124" s="1031" t="s">
        <v>417</v>
      </c>
      <c r="BW124" s="1031"/>
      <c r="BX124" s="1031"/>
      <c r="BY124" s="1031"/>
      <c r="BZ124" s="1031"/>
      <c r="CA124" s="1031" t="s">
        <v>417</v>
      </c>
      <c r="CB124" s="1031"/>
      <c r="CC124" s="1031"/>
      <c r="CD124" s="1031"/>
      <c r="CE124" s="1031"/>
      <c r="CF124" s="1032"/>
      <c r="CG124" s="1033"/>
      <c r="CH124" s="1033"/>
      <c r="CI124" s="1033"/>
      <c r="CJ124" s="1034"/>
      <c r="CK124" s="1016"/>
      <c r="CL124" s="1016"/>
      <c r="CM124" s="1016"/>
      <c r="CN124" s="1016"/>
      <c r="CO124" s="1017"/>
      <c r="CP124" s="1023" t="s">
        <v>491</v>
      </c>
      <c r="CQ124" s="1024"/>
      <c r="CR124" s="1024"/>
      <c r="CS124" s="1024"/>
      <c r="CT124" s="1024"/>
      <c r="CU124" s="1024"/>
      <c r="CV124" s="1024"/>
      <c r="CW124" s="1024"/>
      <c r="CX124" s="1024"/>
      <c r="CY124" s="1024"/>
      <c r="CZ124" s="1024"/>
      <c r="DA124" s="1024"/>
      <c r="DB124" s="1024"/>
      <c r="DC124" s="1024"/>
      <c r="DD124" s="1024"/>
      <c r="DE124" s="1024"/>
      <c r="DF124" s="1025"/>
      <c r="DG124" s="1008" t="s">
        <v>485</v>
      </c>
      <c r="DH124" s="990"/>
      <c r="DI124" s="990"/>
      <c r="DJ124" s="990"/>
      <c r="DK124" s="991"/>
      <c r="DL124" s="989">
        <v>3792</v>
      </c>
      <c r="DM124" s="990"/>
      <c r="DN124" s="990"/>
      <c r="DO124" s="990"/>
      <c r="DP124" s="991"/>
      <c r="DQ124" s="989" t="s">
        <v>492</v>
      </c>
      <c r="DR124" s="990"/>
      <c r="DS124" s="990"/>
      <c r="DT124" s="990"/>
      <c r="DU124" s="991"/>
      <c r="DV124" s="992" t="s">
        <v>417</v>
      </c>
      <c r="DW124" s="993"/>
      <c r="DX124" s="993"/>
      <c r="DY124" s="993"/>
      <c r="DZ124" s="994"/>
    </row>
    <row r="125" spans="1:130" s="231" customFormat="1" ht="26.25" customHeight="1" x14ac:dyDescent="0.15">
      <c r="A125" s="1062"/>
      <c r="B125" s="956"/>
      <c r="C125" s="929" t="s">
        <v>473</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448</v>
      </c>
      <c r="AB125" s="966"/>
      <c r="AC125" s="966"/>
      <c r="AD125" s="966"/>
      <c r="AE125" s="967"/>
      <c r="AF125" s="968" t="s">
        <v>448</v>
      </c>
      <c r="AG125" s="966"/>
      <c r="AH125" s="966"/>
      <c r="AI125" s="966"/>
      <c r="AJ125" s="967"/>
      <c r="AK125" s="968" t="s">
        <v>417</v>
      </c>
      <c r="AL125" s="966"/>
      <c r="AM125" s="966"/>
      <c r="AN125" s="966"/>
      <c r="AO125" s="967"/>
      <c r="AP125" s="969" t="s">
        <v>448</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493</v>
      </c>
      <c r="CL125" s="1011"/>
      <c r="CM125" s="1011"/>
      <c r="CN125" s="1011"/>
      <c r="CO125" s="1012"/>
      <c r="CP125" s="936" t="s">
        <v>494</v>
      </c>
      <c r="CQ125" s="904"/>
      <c r="CR125" s="904"/>
      <c r="CS125" s="904"/>
      <c r="CT125" s="904"/>
      <c r="CU125" s="904"/>
      <c r="CV125" s="904"/>
      <c r="CW125" s="904"/>
      <c r="CX125" s="904"/>
      <c r="CY125" s="904"/>
      <c r="CZ125" s="904"/>
      <c r="DA125" s="904"/>
      <c r="DB125" s="904"/>
      <c r="DC125" s="904"/>
      <c r="DD125" s="904"/>
      <c r="DE125" s="904"/>
      <c r="DF125" s="905"/>
      <c r="DG125" s="937" t="s">
        <v>489</v>
      </c>
      <c r="DH125" s="938"/>
      <c r="DI125" s="938"/>
      <c r="DJ125" s="938"/>
      <c r="DK125" s="938"/>
      <c r="DL125" s="938" t="s">
        <v>495</v>
      </c>
      <c r="DM125" s="938"/>
      <c r="DN125" s="938"/>
      <c r="DO125" s="938"/>
      <c r="DP125" s="938"/>
      <c r="DQ125" s="938" t="s">
        <v>392</v>
      </c>
      <c r="DR125" s="938"/>
      <c r="DS125" s="938"/>
      <c r="DT125" s="938"/>
      <c r="DU125" s="938"/>
      <c r="DV125" s="939" t="s">
        <v>495</v>
      </c>
      <c r="DW125" s="939"/>
      <c r="DX125" s="939"/>
      <c r="DY125" s="939"/>
      <c r="DZ125" s="940"/>
    </row>
    <row r="126" spans="1:130" s="231" customFormat="1" ht="26.25" customHeight="1" thickBot="1" x14ac:dyDescent="0.2">
      <c r="A126" s="1062"/>
      <c r="B126" s="956"/>
      <c r="C126" s="929" t="s">
        <v>475</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417</v>
      </c>
      <c r="AB126" s="966"/>
      <c r="AC126" s="966"/>
      <c r="AD126" s="966"/>
      <c r="AE126" s="967"/>
      <c r="AF126" s="968" t="s">
        <v>485</v>
      </c>
      <c r="AG126" s="966"/>
      <c r="AH126" s="966"/>
      <c r="AI126" s="966"/>
      <c r="AJ126" s="967"/>
      <c r="AK126" s="968" t="s">
        <v>496</v>
      </c>
      <c r="AL126" s="966"/>
      <c r="AM126" s="966"/>
      <c r="AN126" s="966"/>
      <c r="AO126" s="967"/>
      <c r="AP126" s="969" t="s">
        <v>417</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497</v>
      </c>
      <c r="CQ126" s="930"/>
      <c r="CR126" s="930"/>
      <c r="CS126" s="930"/>
      <c r="CT126" s="930"/>
      <c r="CU126" s="930"/>
      <c r="CV126" s="930"/>
      <c r="CW126" s="930"/>
      <c r="CX126" s="930"/>
      <c r="CY126" s="930"/>
      <c r="CZ126" s="930"/>
      <c r="DA126" s="930"/>
      <c r="DB126" s="930"/>
      <c r="DC126" s="930"/>
      <c r="DD126" s="930"/>
      <c r="DE126" s="930"/>
      <c r="DF126" s="931"/>
      <c r="DG126" s="932" t="s">
        <v>488</v>
      </c>
      <c r="DH126" s="933"/>
      <c r="DI126" s="933"/>
      <c r="DJ126" s="933"/>
      <c r="DK126" s="933"/>
      <c r="DL126" s="933" t="s">
        <v>417</v>
      </c>
      <c r="DM126" s="933"/>
      <c r="DN126" s="933"/>
      <c r="DO126" s="933"/>
      <c r="DP126" s="933"/>
      <c r="DQ126" s="933" t="s">
        <v>417</v>
      </c>
      <c r="DR126" s="933"/>
      <c r="DS126" s="933"/>
      <c r="DT126" s="933"/>
      <c r="DU126" s="933"/>
      <c r="DV126" s="934" t="s">
        <v>498</v>
      </c>
      <c r="DW126" s="934"/>
      <c r="DX126" s="934"/>
      <c r="DY126" s="934"/>
      <c r="DZ126" s="935"/>
    </row>
    <row r="127" spans="1:130" s="231" customFormat="1" ht="26.25" customHeight="1" x14ac:dyDescent="0.15">
      <c r="A127" s="1063"/>
      <c r="B127" s="958"/>
      <c r="C127" s="980" t="s">
        <v>499</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485</v>
      </c>
      <c r="AB127" s="966"/>
      <c r="AC127" s="966"/>
      <c r="AD127" s="966"/>
      <c r="AE127" s="967"/>
      <c r="AF127" s="968" t="s">
        <v>489</v>
      </c>
      <c r="AG127" s="966"/>
      <c r="AH127" s="966"/>
      <c r="AI127" s="966"/>
      <c r="AJ127" s="967"/>
      <c r="AK127" s="968" t="s">
        <v>417</v>
      </c>
      <c r="AL127" s="966"/>
      <c r="AM127" s="966"/>
      <c r="AN127" s="966"/>
      <c r="AO127" s="967"/>
      <c r="AP127" s="969" t="s">
        <v>498</v>
      </c>
      <c r="AQ127" s="970"/>
      <c r="AR127" s="970"/>
      <c r="AS127" s="970"/>
      <c r="AT127" s="971"/>
      <c r="AU127" s="234"/>
      <c r="AV127" s="234"/>
      <c r="AW127" s="234"/>
      <c r="AX127" s="1035" t="s">
        <v>500</v>
      </c>
      <c r="AY127" s="1036"/>
      <c r="AZ127" s="1036"/>
      <c r="BA127" s="1036"/>
      <c r="BB127" s="1036"/>
      <c r="BC127" s="1036"/>
      <c r="BD127" s="1036"/>
      <c r="BE127" s="1037"/>
      <c r="BF127" s="1038" t="s">
        <v>501</v>
      </c>
      <c r="BG127" s="1036"/>
      <c r="BH127" s="1036"/>
      <c r="BI127" s="1036"/>
      <c r="BJ127" s="1036"/>
      <c r="BK127" s="1036"/>
      <c r="BL127" s="1037"/>
      <c r="BM127" s="1038" t="s">
        <v>502</v>
      </c>
      <c r="BN127" s="1036"/>
      <c r="BO127" s="1036"/>
      <c r="BP127" s="1036"/>
      <c r="BQ127" s="1036"/>
      <c r="BR127" s="1036"/>
      <c r="BS127" s="1037"/>
      <c r="BT127" s="1038" t="s">
        <v>503</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504</v>
      </c>
      <c r="CQ127" s="930"/>
      <c r="CR127" s="930"/>
      <c r="CS127" s="930"/>
      <c r="CT127" s="930"/>
      <c r="CU127" s="930"/>
      <c r="CV127" s="930"/>
      <c r="CW127" s="930"/>
      <c r="CX127" s="930"/>
      <c r="CY127" s="930"/>
      <c r="CZ127" s="930"/>
      <c r="DA127" s="930"/>
      <c r="DB127" s="930"/>
      <c r="DC127" s="930"/>
      <c r="DD127" s="930"/>
      <c r="DE127" s="930"/>
      <c r="DF127" s="931"/>
      <c r="DG127" s="932" t="s">
        <v>498</v>
      </c>
      <c r="DH127" s="933"/>
      <c r="DI127" s="933"/>
      <c r="DJ127" s="933"/>
      <c r="DK127" s="933"/>
      <c r="DL127" s="933" t="s">
        <v>495</v>
      </c>
      <c r="DM127" s="933"/>
      <c r="DN127" s="933"/>
      <c r="DO127" s="933"/>
      <c r="DP127" s="933"/>
      <c r="DQ127" s="933" t="s">
        <v>485</v>
      </c>
      <c r="DR127" s="933"/>
      <c r="DS127" s="933"/>
      <c r="DT127" s="933"/>
      <c r="DU127" s="933"/>
      <c r="DV127" s="934" t="s">
        <v>498</v>
      </c>
      <c r="DW127" s="934"/>
      <c r="DX127" s="934"/>
      <c r="DY127" s="934"/>
      <c r="DZ127" s="935"/>
    </row>
    <row r="128" spans="1:130" s="231" customFormat="1" ht="26.25" customHeight="1" thickBot="1" x14ac:dyDescent="0.2">
      <c r="A128" s="1046" t="s">
        <v>505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506</v>
      </c>
      <c r="X128" s="1048"/>
      <c r="Y128" s="1048"/>
      <c r="Z128" s="1049"/>
      <c r="AA128" s="1050">
        <v>3836</v>
      </c>
      <c r="AB128" s="1051"/>
      <c r="AC128" s="1051"/>
      <c r="AD128" s="1051"/>
      <c r="AE128" s="1052"/>
      <c r="AF128" s="1053" t="s">
        <v>417</v>
      </c>
      <c r="AG128" s="1051"/>
      <c r="AH128" s="1051"/>
      <c r="AI128" s="1051"/>
      <c r="AJ128" s="1052"/>
      <c r="AK128" s="1053">
        <v>4557</v>
      </c>
      <c r="AL128" s="1051"/>
      <c r="AM128" s="1051"/>
      <c r="AN128" s="1051"/>
      <c r="AO128" s="1052"/>
      <c r="AP128" s="1054"/>
      <c r="AQ128" s="1055"/>
      <c r="AR128" s="1055"/>
      <c r="AS128" s="1055"/>
      <c r="AT128" s="1056"/>
      <c r="AU128" s="234"/>
      <c r="AV128" s="234"/>
      <c r="AW128" s="234"/>
      <c r="AX128" s="903" t="s">
        <v>507</v>
      </c>
      <c r="AY128" s="904"/>
      <c r="AZ128" s="904"/>
      <c r="BA128" s="904"/>
      <c r="BB128" s="904"/>
      <c r="BC128" s="904"/>
      <c r="BD128" s="904"/>
      <c r="BE128" s="905"/>
      <c r="BF128" s="1057" t="s">
        <v>489</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508</v>
      </c>
      <c r="CQ128" s="1040"/>
      <c r="CR128" s="1040"/>
      <c r="CS128" s="1040"/>
      <c r="CT128" s="1040"/>
      <c r="CU128" s="1040"/>
      <c r="CV128" s="1040"/>
      <c r="CW128" s="1040"/>
      <c r="CX128" s="1040"/>
      <c r="CY128" s="1040"/>
      <c r="CZ128" s="1040"/>
      <c r="DA128" s="1040"/>
      <c r="DB128" s="1040"/>
      <c r="DC128" s="1040"/>
      <c r="DD128" s="1040"/>
      <c r="DE128" s="1040"/>
      <c r="DF128" s="1041"/>
      <c r="DG128" s="1042" t="s">
        <v>448</v>
      </c>
      <c r="DH128" s="1043"/>
      <c r="DI128" s="1043"/>
      <c r="DJ128" s="1043"/>
      <c r="DK128" s="1043"/>
      <c r="DL128" s="1043" t="s">
        <v>496</v>
      </c>
      <c r="DM128" s="1043"/>
      <c r="DN128" s="1043"/>
      <c r="DO128" s="1043"/>
      <c r="DP128" s="1043"/>
      <c r="DQ128" s="1043" t="s">
        <v>417</v>
      </c>
      <c r="DR128" s="1043"/>
      <c r="DS128" s="1043"/>
      <c r="DT128" s="1043"/>
      <c r="DU128" s="1043"/>
      <c r="DV128" s="1044" t="s">
        <v>417</v>
      </c>
      <c r="DW128" s="1044"/>
      <c r="DX128" s="1044"/>
      <c r="DY128" s="1044"/>
      <c r="DZ128" s="1045"/>
    </row>
    <row r="129" spans="1:131" s="231" customFormat="1" ht="26.25" customHeight="1" x14ac:dyDescent="0.15">
      <c r="A129" s="941" t="s">
        <v>106</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509</v>
      </c>
      <c r="X129" s="1076"/>
      <c r="Y129" s="1076"/>
      <c r="Z129" s="1077"/>
      <c r="AA129" s="965">
        <v>1841044</v>
      </c>
      <c r="AB129" s="966"/>
      <c r="AC129" s="966"/>
      <c r="AD129" s="966"/>
      <c r="AE129" s="967"/>
      <c r="AF129" s="968">
        <v>1902082</v>
      </c>
      <c r="AG129" s="966"/>
      <c r="AH129" s="966"/>
      <c r="AI129" s="966"/>
      <c r="AJ129" s="967"/>
      <c r="AK129" s="968">
        <v>1916678</v>
      </c>
      <c r="AL129" s="966"/>
      <c r="AM129" s="966"/>
      <c r="AN129" s="966"/>
      <c r="AO129" s="967"/>
      <c r="AP129" s="1078"/>
      <c r="AQ129" s="1079"/>
      <c r="AR129" s="1079"/>
      <c r="AS129" s="1079"/>
      <c r="AT129" s="1080"/>
      <c r="AU129" s="235"/>
      <c r="AV129" s="235"/>
      <c r="AW129" s="235"/>
      <c r="AX129" s="1070" t="s">
        <v>510</v>
      </c>
      <c r="AY129" s="930"/>
      <c r="AZ129" s="930"/>
      <c r="BA129" s="930"/>
      <c r="BB129" s="930"/>
      <c r="BC129" s="930"/>
      <c r="BD129" s="930"/>
      <c r="BE129" s="931"/>
      <c r="BF129" s="1071" t="s">
        <v>392</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511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512</v>
      </c>
      <c r="X130" s="1076"/>
      <c r="Y130" s="1076"/>
      <c r="Z130" s="1077"/>
      <c r="AA130" s="965">
        <v>273191</v>
      </c>
      <c r="AB130" s="966"/>
      <c r="AC130" s="966"/>
      <c r="AD130" s="966"/>
      <c r="AE130" s="967"/>
      <c r="AF130" s="968">
        <v>276519</v>
      </c>
      <c r="AG130" s="966"/>
      <c r="AH130" s="966"/>
      <c r="AI130" s="966"/>
      <c r="AJ130" s="967"/>
      <c r="AK130" s="968">
        <v>277246</v>
      </c>
      <c r="AL130" s="966"/>
      <c r="AM130" s="966"/>
      <c r="AN130" s="966"/>
      <c r="AO130" s="967"/>
      <c r="AP130" s="1078"/>
      <c r="AQ130" s="1079"/>
      <c r="AR130" s="1079"/>
      <c r="AS130" s="1079"/>
      <c r="AT130" s="1080"/>
      <c r="AU130" s="235"/>
      <c r="AV130" s="235"/>
      <c r="AW130" s="235"/>
      <c r="AX130" s="1070" t="s">
        <v>513</v>
      </c>
      <c r="AY130" s="930"/>
      <c r="AZ130" s="930"/>
      <c r="BA130" s="930"/>
      <c r="BB130" s="930"/>
      <c r="BC130" s="930"/>
      <c r="BD130" s="930"/>
      <c r="BE130" s="931"/>
      <c r="BF130" s="1106">
        <v>6.9</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514</v>
      </c>
      <c r="X131" s="1113"/>
      <c r="Y131" s="1113"/>
      <c r="Z131" s="1114"/>
      <c r="AA131" s="1008">
        <v>1567853</v>
      </c>
      <c r="AB131" s="990"/>
      <c r="AC131" s="990"/>
      <c r="AD131" s="990"/>
      <c r="AE131" s="991"/>
      <c r="AF131" s="989">
        <v>1625563</v>
      </c>
      <c r="AG131" s="990"/>
      <c r="AH131" s="990"/>
      <c r="AI131" s="990"/>
      <c r="AJ131" s="991"/>
      <c r="AK131" s="989">
        <v>1639432</v>
      </c>
      <c r="AL131" s="990"/>
      <c r="AM131" s="990"/>
      <c r="AN131" s="990"/>
      <c r="AO131" s="991"/>
      <c r="AP131" s="1115"/>
      <c r="AQ131" s="1116"/>
      <c r="AR131" s="1116"/>
      <c r="AS131" s="1116"/>
      <c r="AT131" s="1117"/>
      <c r="AU131" s="235"/>
      <c r="AV131" s="235"/>
      <c r="AW131" s="235"/>
      <c r="AX131" s="1088" t="s">
        <v>515</v>
      </c>
      <c r="AY131" s="1040"/>
      <c r="AZ131" s="1040"/>
      <c r="BA131" s="1040"/>
      <c r="BB131" s="1040"/>
      <c r="BC131" s="1040"/>
      <c r="BD131" s="1040"/>
      <c r="BE131" s="1041"/>
      <c r="BF131" s="1089" t="s">
        <v>484</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516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517</v>
      </c>
      <c r="W132" s="1099"/>
      <c r="X132" s="1099"/>
      <c r="Y132" s="1099"/>
      <c r="Z132" s="1100"/>
      <c r="AA132" s="1101">
        <v>6.6814937370000003</v>
      </c>
      <c r="AB132" s="1102"/>
      <c r="AC132" s="1102"/>
      <c r="AD132" s="1102"/>
      <c r="AE132" s="1103"/>
      <c r="AF132" s="1104">
        <v>7.3470545280000001</v>
      </c>
      <c r="AG132" s="1102"/>
      <c r="AH132" s="1102"/>
      <c r="AI132" s="1102"/>
      <c r="AJ132" s="1103"/>
      <c r="AK132" s="1104">
        <v>6.8806757459999996</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518</v>
      </c>
      <c r="W133" s="1082"/>
      <c r="X133" s="1082"/>
      <c r="Y133" s="1082"/>
      <c r="Z133" s="1083"/>
      <c r="AA133" s="1084">
        <v>6.1</v>
      </c>
      <c r="AB133" s="1085"/>
      <c r="AC133" s="1085"/>
      <c r="AD133" s="1085"/>
      <c r="AE133" s="1086"/>
      <c r="AF133" s="1084">
        <v>6.5</v>
      </c>
      <c r="AG133" s="1085"/>
      <c r="AH133" s="1085"/>
      <c r="AI133" s="1085"/>
      <c r="AJ133" s="1086"/>
      <c r="AK133" s="1084">
        <v>6.9</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84abzv9CM6myM0dwE9oFscKJYPhtGVBXHDE+GztUO3yAwValgDhNcRYatqfMWIFytwlyqAnZTBrmajrgaBKK7Q==" saltValue="oieQ2xDtfpVVJ/mFkqEm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Fay2QFiyvckbF0SPUU9KeTQUpoOXD0oEO4crun2WH4+bbfdmuZUDop9q3FAdD30aS1yotJjidE+dAXum3QuxIA==" saltValue="cdQF8jPgF1CmCpreKvO+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eNhS5H81WU2R8/S1VVxFvBR9eBkQX+JJ350ttKbY8re8sNTKi0PLSNREtn2opEHHDRU9qF5fWIGKP6f1B8C1Q==" saltValue="8tAZX/qPRvH5yz24tYuo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520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521</v>
      </c>
      <c r="AL6" s="268"/>
      <c r="AM6" s="268"/>
      <c r="AN6" s="268"/>
    </row>
    <row r="7" spans="1:46" ht="13.5" customHeight="1" x14ac:dyDescent="0.15">
      <c r="A7" s="267"/>
      <c r="AK7" s="270"/>
      <c r="AL7" s="271"/>
      <c r="AM7" s="271"/>
      <c r="AN7" s="272"/>
      <c r="AO7" s="1118" t="s">
        <v>522</v>
      </c>
      <c r="AP7" s="273"/>
      <c r="AQ7" s="274" t="s">
        <v>523</v>
      </c>
      <c r="AR7" s="275"/>
    </row>
    <row r="8" spans="1:46" x14ac:dyDescent="0.15">
      <c r="A8" s="267"/>
      <c r="AK8" s="276"/>
      <c r="AL8" s="277"/>
      <c r="AM8" s="277"/>
      <c r="AN8" s="278"/>
      <c r="AO8" s="1119"/>
      <c r="AP8" s="279" t="s">
        <v>524</v>
      </c>
      <c r="AQ8" s="280" t="s">
        <v>525</v>
      </c>
      <c r="AR8" s="281" t="s">
        <v>526</v>
      </c>
    </row>
    <row r="9" spans="1:46" x14ac:dyDescent="0.15">
      <c r="A9" s="267"/>
      <c r="AK9" s="1120" t="s">
        <v>527</v>
      </c>
      <c r="AL9" s="1121"/>
      <c r="AM9" s="1121"/>
      <c r="AN9" s="1122"/>
      <c r="AO9" s="282">
        <v>638095</v>
      </c>
      <c r="AP9" s="282">
        <v>365461</v>
      </c>
      <c r="AQ9" s="283">
        <v>224098</v>
      </c>
      <c r="AR9" s="284">
        <v>63.1</v>
      </c>
    </row>
    <row r="10" spans="1:46" ht="13.5" customHeight="1" x14ac:dyDescent="0.15">
      <c r="A10" s="267"/>
      <c r="AK10" s="1120" t="s">
        <v>528</v>
      </c>
      <c r="AL10" s="1121"/>
      <c r="AM10" s="1121"/>
      <c r="AN10" s="1122"/>
      <c r="AO10" s="285">
        <v>44892</v>
      </c>
      <c r="AP10" s="285">
        <v>25711</v>
      </c>
      <c r="AQ10" s="286">
        <v>32087</v>
      </c>
      <c r="AR10" s="287">
        <v>-19.899999999999999</v>
      </c>
    </row>
    <row r="11" spans="1:46" ht="13.5" customHeight="1" x14ac:dyDescent="0.15">
      <c r="A11" s="267"/>
      <c r="AK11" s="1120" t="s">
        <v>529</v>
      </c>
      <c r="AL11" s="1121"/>
      <c r="AM11" s="1121"/>
      <c r="AN11" s="1122"/>
      <c r="AO11" s="285" t="s">
        <v>530</v>
      </c>
      <c r="AP11" s="285" t="s">
        <v>530</v>
      </c>
      <c r="AQ11" s="286">
        <v>3587</v>
      </c>
      <c r="AR11" s="287" t="s">
        <v>530</v>
      </c>
    </row>
    <row r="12" spans="1:46" ht="13.5" customHeight="1" x14ac:dyDescent="0.15">
      <c r="A12" s="267"/>
      <c r="AK12" s="1120" t="s">
        <v>531</v>
      </c>
      <c r="AL12" s="1121"/>
      <c r="AM12" s="1121"/>
      <c r="AN12" s="1122"/>
      <c r="AO12" s="285" t="s">
        <v>530</v>
      </c>
      <c r="AP12" s="285" t="s">
        <v>530</v>
      </c>
      <c r="AQ12" s="286" t="s">
        <v>530</v>
      </c>
      <c r="AR12" s="287" t="s">
        <v>530</v>
      </c>
    </row>
    <row r="13" spans="1:46" ht="13.5" customHeight="1" x14ac:dyDescent="0.15">
      <c r="A13" s="267"/>
      <c r="AK13" s="1120" t="s">
        <v>532</v>
      </c>
      <c r="AL13" s="1121"/>
      <c r="AM13" s="1121"/>
      <c r="AN13" s="1122"/>
      <c r="AO13" s="285">
        <v>65231</v>
      </c>
      <c r="AP13" s="285">
        <v>37360</v>
      </c>
      <c r="AQ13" s="286">
        <v>11579</v>
      </c>
      <c r="AR13" s="287">
        <v>222.7</v>
      </c>
    </row>
    <row r="14" spans="1:46" ht="13.5" customHeight="1" x14ac:dyDescent="0.15">
      <c r="A14" s="267"/>
      <c r="AK14" s="1120" t="s">
        <v>533</v>
      </c>
      <c r="AL14" s="1121"/>
      <c r="AM14" s="1121"/>
      <c r="AN14" s="1122"/>
      <c r="AO14" s="285">
        <v>8389</v>
      </c>
      <c r="AP14" s="285">
        <v>4805</v>
      </c>
      <c r="AQ14" s="286">
        <v>4496</v>
      </c>
      <c r="AR14" s="287">
        <v>6.9</v>
      </c>
    </row>
    <row r="15" spans="1:46" ht="13.5" customHeight="1" x14ac:dyDescent="0.15">
      <c r="A15" s="267"/>
      <c r="AK15" s="1126" t="s">
        <v>534</v>
      </c>
      <c r="AL15" s="1127"/>
      <c r="AM15" s="1127"/>
      <c r="AN15" s="1128"/>
      <c r="AO15" s="285">
        <v>-35930</v>
      </c>
      <c r="AP15" s="285">
        <v>-20578</v>
      </c>
      <c r="AQ15" s="286">
        <v>-17592</v>
      </c>
      <c r="AR15" s="287">
        <v>17</v>
      </c>
    </row>
    <row r="16" spans="1:46" x14ac:dyDescent="0.15">
      <c r="A16" s="267"/>
      <c r="AK16" s="1126" t="s">
        <v>187</v>
      </c>
      <c r="AL16" s="1127"/>
      <c r="AM16" s="1127"/>
      <c r="AN16" s="1128"/>
      <c r="AO16" s="285">
        <v>720677</v>
      </c>
      <c r="AP16" s="285">
        <v>412759</v>
      </c>
      <c r="AQ16" s="286">
        <v>258255</v>
      </c>
      <c r="AR16" s="287">
        <v>59.8</v>
      </c>
    </row>
    <row r="17" spans="1:46" x14ac:dyDescent="0.15">
      <c r="A17" s="267"/>
    </row>
    <row r="18" spans="1:46" x14ac:dyDescent="0.15">
      <c r="A18" s="267"/>
      <c r="AQ18" s="288"/>
      <c r="AR18" s="288"/>
    </row>
    <row r="19" spans="1:46" x14ac:dyDescent="0.15">
      <c r="A19" s="267"/>
      <c r="AK19" s="263" t="s">
        <v>535</v>
      </c>
    </row>
    <row r="20" spans="1:46" x14ac:dyDescent="0.15">
      <c r="A20" s="267"/>
      <c r="AK20" s="289"/>
      <c r="AL20" s="290"/>
      <c r="AM20" s="290"/>
      <c r="AN20" s="291"/>
      <c r="AO20" s="292" t="s">
        <v>536</v>
      </c>
      <c r="AP20" s="293" t="s">
        <v>537</v>
      </c>
      <c r="AQ20" s="294" t="s">
        <v>538</v>
      </c>
      <c r="AR20" s="295"/>
    </row>
    <row r="21" spans="1:46" s="268" customFormat="1" x14ac:dyDescent="0.15">
      <c r="A21" s="296"/>
      <c r="AK21" s="1129" t="s">
        <v>539</v>
      </c>
      <c r="AL21" s="1130"/>
      <c r="AM21" s="1130"/>
      <c r="AN21" s="1131"/>
      <c r="AO21" s="297">
        <v>30.36</v>
      </c>
      <c r="AP21" s="298">
        <v>22.75</v>
      </c>
      <c r="AQ21" s="299">
        <v>7.61</v>
      </c>
      <c r="AS21" s="300"/>
      <c r="AT21" s="296"/>
    </row>
    <row r="22" spans="1:46" s="268" customFormat="1" x14ac:dyDescent="0.15">
      <c r="A22" s="296"/>
      <c r="AK22" s="1129" t="s">
        <v>540</v>
      </c>
      <c r="AL22" s="1130"/>
      <c r="AM22" s="1130"/>
      <c r="AN22" s="1131"/>
      <c r="AO22" s="301">
        <v>93.3</v>
      </c>
      <c r="AP22" s="302">
        <v>95.6</v>
      </c>
      <c r="AQ22" s="303">
        <v>-2.2999999999999998</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541</v>
      </c>
      <c r="AP26" s="288"/>
      <c r="AQ26" s="288"/>
      <c r="AR26" s="288"/>
    </row>
    <row r="27" spans="1:46" x14ac:dyDescent="0.15">
      <c r="A27" s="308"/>
      <c r="AS27" s="263"/>
      <c r="AT27" s="263"/>
    </row>
    <row r="28" spans="1:46" ht="17.25" x14ac:dyDescent="0.15">
      <c r="A28" s="264" t="s">
        <v>542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543</v>
      </c>
      <c r="AL29" s="268"/>
      <c r="AM29" s="268"/>
      <c r="AN29" s="268"/>
      <c r="AS29" s="310"/>
    </row>
    <row r="30" spans="1:46" ht="13.5" customHeight="1" x14ac:dyDescent="0.15">
      <c r="A30" s="267"/>
      <c r="AK30" s="270"/>
      <c r="AL30" s="271"/>
      <c r="AM30" s="271"/>
      <c r="AN30" s="272"/>
      <c r="AO30" s="1118" t="s">
        <v>522</v>
      </c>
      <c r="AP30" s="273"/>
      <c r="AQ30" s="274" t="s">
        <v>523</v>
      </c>
      <c r="AR30" s="275"/>
    </row>
    <row r="31" spans="1:46" x14ac:dyDescent="0.15">
      <c r="A31" s="267"/>
      <c r="AK31" s="276"/>
      <c r="AL31" s="277"/>
      <c r="AM31" s="277"/>
      <c r="AN31" s="278"/>
      <c r="AO31" s="1119"/>
      <c r="AP31" s="279" t="s">
        <v>524</v>
      </c>
      <c r="AQ31" s="280" t="s">
        <v>525</v>
      </c>
      <c r="AR31" s="281" t="s">
        <v>526</v>
      </c>
    </row>
    <row r="32" spans="1:46" ht="27" customHeight="1" x14ac:dyDescent="0.15">
      <c r="A32" s="267"/>
      <c r="AK32" s="1123" t="s">
        <v>544</v>
      </c>
      <c r="AL32" s="1124"/>
      <c r="AM32" s="1124"/>
      <c r="AN32" s="1125"/>
      <c r="AO32" s="311">
        <v>314858</v>
      </c>
      <c r="AP32" s="311">
        <v>180331</v>
      </c>
      <c r="AQ32" s="312">
        <v>146295</v>
      </c>
      <c r="AR32" s="313">
        <v>23.3</v>
      </c>
    </row>
    <row r="33" spans="1:46" ht="13.5" customHeight="1" x14ac:dyDescent="0.15">
      <c r="A33" s="267"/>
      <c r="AK33" s="1123" t="s">
        <v>545</v>
      </c>
      <c r="AL33" s="1124"/>
      <c r="AM33" s="1124"/>
      <c r="AN33" s="1125"/>
      <c r="AO33" s="311" t="s">
        <v>530</v>
      </c>
      <c r="AP33" s="311" t="s">
        <v>530</v>
      </c>
      <c r="AQ33" s="312" t="s">
        <v>530</v>
      </c>
      <c r="AR33" s="313" t="s">
        <v>530</v>
      </c>
    </row>
    <row r="34" spans="1:46" ht="27" customHeight="1" x14ac:dyDescent="0.15">
      <c r="A34" s="267"/>
      <c r="AK34" s="1123" t="s">
        <v>546</v>
      </c>
      <c r="AL34" s="1124"/>
      <c r="AM34" s="1124"/>
      <c r="AN34" s="1125"/>
      <c r="AO34" s="311" t="s">
        <v>530</v>
      </c>
      <c r="AP34" s="311" t="s">
        <v>530</v>
      </c>
      <c r="AQ34" s="312">
        <v>4</v>
      </c>
      <c r="AR34" s="313" t="s">
        <v>530</v>
      </c>
    </row>
    <row r="35" spans="1:46" ht="27" customHeight="1" x14ac:dyDescent="0.15">
      <c r="A35" s="267"/>
      <c r="AK35" s="1123" t="s">
        <v>547</v>
      </c>
      <c r="AL35" s="1124"/>
      <c r="AM35" s="1124"/>
      <c r="AN35" s="1125"/>
      <c r="AO35" s="311">
        <v>63881</v>
      </c>
      <c r="AP35" s="311">
        <v>36587</v>
      </c>
      <c r="AQ35" s="312">
        <v>31593</v>
      </c>
      <c r="AR35" s="313">
        <v>15.8</v>
      </c>
    </row>
    <row r="36" spans="1:46" ht="27" customHeight="1" x14ac:dyDescent="0.15">
      <c r="A36" s="267"/>
      <c r="AK36" s="1123" t="s">
        <v>548</v>
      </c>
      <c r="AL36" s="1124"/>
      <c r="AM36" s="1124"/>
      <c r="AN36" s="1125"/>
      <c r="AO36" s="311">
        <v>15589</v>
      </c>
      <c r="AP36" s="311">
        <v>8928</v>
      </c>
      <c r="AQ36" s="312">
        <v>3914</v>
      </c>
      <c r="AR36" s="313">
        <v>128.1</v>
      </c>
    </row>
    <row r="37" spans="1:46" ht="13.5" customHeight="1" x14ac:dyDescent="0.15">
      <c r="A37" s="267"/>
      <c r="AK37" s="1123" t="s">
        <v>549</v>
      </c>
      <c r="AL37" s="1124"/>
      <c r="AM37" s="1124"/>
      <c r="AN37" s="1125"/>
      <c r="AO37" s="311" t="s">
        <v>530</v>
      </c>
      <c r="AP37" s="311" t="s">
        <v>530</v>
      </c>
      <c r="AQ37" s="312">
        <v>1348</v>
      </c>
      <c r="AR37" s="313" t="s">
        <v>530</v>
      </c>
    </row>
    <row r="38" spans="1:46" ht="27" customHeight="1" x14ac:dyDescent="0.15">
      <c r="A38" s="267"/>
      <c r="AK38" s="1132" t="s">
        <v>550</v>
      </c>
      <c r="AL38" s="1133"/>
      <c r="AM38" s="1133"/>
      <c r="AN38" s="1134"/>
      <c r="AO38" s="314">
        <v>279</v>
      </c>
      <c r="AP38" s="314">
        <v>160</v>
      </c>
      <c r="AQ38" s="315">
        <v>27</v>
      </c>
      <c r="AR38" s="303">
        <v>492.6</v>
      </c>
      <c r="AS38" s="310"/>
    </row>
    <row r="39" spans="1:46" x14ac:dyDescent="0.15">
      <c r="A39" s="267"/>
      <c r="AK39" s="1132" t="s">
        <v>551</v>
      </c>
      <c r="AL39" s="1133"/>
      <c r="AM39" s="1133"/>
      <c r="AN39" s="1134"/>
      <c r="AO39" s="311">
        <v>-4557</v>
      </c>
      <c r="AP39" s="311">
        <v>-2610</v>
      </c>
      <c r="AQ39" s="312">
        <v>-7201</v>
      </c>
      <c r="AR39" s="313">
        <v>-63.8</v>
      </c>
      <c r="AS39" s="310"/>
    </row>
    <row r="40" spans="1:46" ht="27" customHeight="1" x14ac:dyDescent="0.15">
      <c r="A40" s="267"/>
      <c r="AK40" s="1123" t="s">
        <v>552</v>
      </c>
      <c r="AL40" s="1124"/>
      <c r="AM40" s="1124"/>
      <c r="AN40" s="1125"/>
      <c r="AO40" s="311">
        <v>-277246</v>
      </c>
      <c r="AP40" s="311">
        <v>-158789</v>
      </c>
      <c r="AQ40" s="312">
        <v>-128709</v>
      </c>
      <c r="AR40" s="313">
        <v>23.4</v>
      </c>
      <c r="AS40" s="310"/>
    </row>
    <row r="41" spans="1:46" x14ac:dyDescent="0.15">
      <c r="A41" s="267"/>
      <c r="AK41" s="1135" t="s">
        <v>298</v>
      </c>
      <c r="AL41" s="1136"/>
      <c r="AM41" s="1136"/>
      <c r="AN41" s="1137"/>
      <c r="AO41" s="311">
        <v>112804</v>
      </c>
      <c r="AP41" s="311">
        <v>64607</v>
      </c>
      <c r="AQ41" s="312">
        <v>47272</v>
      </c>
      <c r="AR41" s="313">
        <v>36.700000000000003</v>
      </c>
      <c r="AS41" s="310"/>
    </row>
    <row r="42" spans="1:46" x14ac:dyDescent="0.15">
      <c r="A42" s="267"/>
      <c r="AK42" s="316" t="s">
        <v>553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554</v>
      </c>
    </row>
    <row r="48" spans="1:46" x14ac:dyDescent="0.15">
      <c r="A48" s="267"/>
      <c r="AK48" s="321" t="s">
        <v>555</v>
      </c>
      <c r="AL48" s="321"/>
      <c r="AM48" s="321"/>
      <c r="AN48" s="321"/>
      <c r="AO48" s="321"/>
      <c r="AP48" s="321"/>
      <c r="AQ48" s="322"/>
      <c r="AR48" s="321"/>
    </row>
    <row r="49" spans="1:44" ht="13.5" customHeight="1" x14ac:dyDescent="0.15">
      <c r="A49" s="267"/>
      <c r="AK49" s="323"/>
      <c r="AL49" s="324"/>
      <c r="AM49" s="1138" t="s">
        <v>522</v>
      </c>
      <c r="AN49" s="1140" t="s">
        <v>556</v>
      </c>
      <c r="AO49" s="1141"/>
      <c r="AP49" s="1141"/>
      <c r="AQ49" s="1141"/>
      <c r="AR49" s="1142"/>
    </row>
    <row r="50" spans="1:44" x14ac:dyDescent="0.15">
      <c r="A50" s="267"/>
      <c r="AK50" s="325"/>
      <c r="AL50" s="326"/>
      <c r="AM50" s="1139"/>
      <c r="AN50" s="327" t="s">
        <v>557</v>
      </c>
      <c r="AO50" s="328" t="s">
        <v>558</v>
      </c>
      <c r="AP50" s="329" t="s">
        <v>559</v>
      </c>
      <c r="AQ50" s="330" t="s">
        <v>560</v>
      </c>
      <c r="AR50" s="331" t="s">
        <v>561</v>
      </c>
    </row>
    <row r="51" spans="1:44" x14ac:dyDescent="0.15">
      <c r="A51" s="267"/>
      <c r="AK51" s="323" t="s">
        <v>562</v>
      </c>
      <c r="AL51" s="324"/>
      <c r="AM51" s="332">
        <v>782998</v>
      </c>
      <c r="AN51" s="333">
        <v>389551</v>
      </c>
      <c r="AO51" s="334">
        <v>-28.2</v>
      </c>
      <c r="AP51" s="335">
        <v>291945</v>
      </c>
      <c r="AQ51" s="336">
        <v>4.0999999999999996</v>
      </c>
      <c r="AR51" s="337">
        <v>-32.299999999999997</v>
      </c>
    </row>
    <row r="52" spans="1:44" x14ac:dyDescent="0.15">
      <c r="A52" s="267"/>
      <c r="AK52" s="338"/>
      <c r="AL52" s="339" t="s">
        <v>563</v>
      </c>
      <c r="AM52" s="340">
        <v>459863</v>
      </c>
      <c r="AN52" s="341">
        <v>228788</v>
      </c>
      <c r="AO52" s="342">
        <v>-4.4000000000000004</v>
      </c>
      <c r="AP52" s="343">
        <v>127651</v>
      </c>
      <c r="AQ52" s="344">
        <v>0.3</v>
      </c>
      <c r="AR52" s="345">
        <v>-4.7</v>
      </c>
    </row>
    <row r="53" spans="1:44" x14ac:dyDescent="0.15">
      <c r="A53" s="267"/>
      <c r="AK53" s="323" t="s">
        <v>564</v>
      </c>
      <c r="AL53" s="324"/>
      <c r="AM53" s="332">
        <v>416611</v>
      </c>
      <c r="AN53" s="333">
        <v>215749</v>
      </c>
      <c r="AO53" s="334">
        <v>-44.6</v>
      </c>
      <c r="AP53" s="335">
        <v>291173</v>
      </c>
      <c r="AQ53" s="336">
        <v>-0.3</v>
      </c>
      <c r="AR53" s="337">
        <v>-44.3</v>
      </c>
    </row>
    <row r="54" spans="1:44" x14ac:dyDescent="0.15">
      <c r="A54" s="267"/>
      <c r="AK54" s="338"/>
      <c r="AL54" s="339" t="s">
        <v>563</v>
      </c>
      <c r="AM54" s="340">
        <v>209529</v>
      </c>
      <c r="AN54" s="341">
        <v>108508</v>
      </c>
      <c r="AO54" s="342">
        <v>-52.6</v>
      </c>
      <c r="AP54" s="343">
        <v>119071</v>
      </c>
      <c r="AQ54" s="344">
        <v>-6.7</v>
      </c>
      <c r="AR54" s="345">
        <v>-45.9</v>
      </c>
    </row>
    <row r="55" spans="1:44" x14ac:dyDescent="0.15">
      <c r="A55" s="267"/>
      <c r="AK55" s="323" t="s">
        <v>565</v>
      </c>
      <c r="AL55" s="324"/>
      <c r="AM55" s="332">
        <v>486048</v>
      </c>
      <c r="AN55" s="333">
        <v>262162</v>
      </c>
      <c r="AO55" s="334">
        <v>21.5</v>
      </c>
      <c r="AP55" s="335">
        <v>271581</v>
      </c>
      <c r="AQ55" s="336">
        <v>-6.7</v>
      </c>
      <c r="AR55" s="337">
        <v>28.2</v>
      </c>
    </row>
    <row r="56" spans="1:44" x14ac:dyDescent="0.15">
      <c r="A56" s="267"/>
      <c r="AK56" s="338"/>
      <c r="AL56" s="339" t="s">
        <v>563</v>
      </c>
      <c r="AM56" s="340">
        <v>222444</v>
      </c>
      <c r="AN56" s="341">
        <v>119981</v>
      </c>
      <c r="AO56" s="342">
        <v>10.6</v>
      </c>
      <c r="AP56" s="343">
        <v>117844</v>
      </c>
      <c r="AQ56" s="344">
        <v>-1</v>
      </c>
      <c r="AR56" s="345">
        <v>11.6</v>
      </c>
    </row>
    <row r="57" spans="1:44" x14ac:dyDescent="0.15">
      <c r="A57" s="267"/>
      <c r="AK57" s="323" t="s">
        <v>566</v>
      </c>
      <c r="AL57" s="324"/>
      <c r="AM57" s="332">
        <v>400707</v>
      </c>
      <c r="AN57" s="333">
        <v>222863</v>
      </c>
      <c r="AO57" s="334">
        <v>-15</v>
      </c>
      <c r="AP57" s="335">
        <v>268375</v>
      </c>
      <c r="AQ57" s="336">
        <v>-1.2</v>
      </c>
      <c r="AR57" s="337">
        <v>-13.8</v>
      </c>
    </row>
    <row r="58" spans="1:44" x14ac:dyDescent="0.15">
      <c r="A58" s="267"/>
      <c r="AK58" s="338"/>
      <c r="AL58" s="339" t="s">
        <v>563</v>
      </c>
      <c r="AM58" s="340">
        <v>200890</v>
      </c>
      <c r="AN58" s="341">
        <v>111730</v>
      </c>
      <c r="AO58" s="342">
        <v>-6.9</v>
      </c>
      <c r="AP58" s="343">
        <v>119602</v>
      </c>
      <c r="AQ58" s="344">
        <v>1.5</v>
      </c>
      <c r="AR58" s="345">
        <v>-8.4</v>
      </c>
    </row>
    <row r="59" spans="1:44" x14ac:dyDescent="0.15">
      <c r="A59" s="267"/>
      <c r="AK59" s="323" t="s">
        <v>567</v>
      </c>
      <c r="AL59" s="324"/>
      <c r="AM59" s="332">
        <v>282794</v>
      </c>
      <c r="AN59" s="333">
        <v>161967</v>
      </c>
      <c r="AO59" s="334">
        <v>-27.3</v>
      </c>
      <c r="AP59" s="335">
        <v>301035</v>
      </c>
      <c r="AQ59" s="336">
        <v>12.2</v>
      </c>
      <c r="AR59" s="337">
        <v>-39.5</v>
      </c>
    </row>
    <row r="60" spans="1:44" x14ac:dyDescent="0.15">
      <c r="A60" s="267"/>
      <c r="AK60" s="338"/>
      <c r="AL60" s="339" t="s">
        <v>563</v>
      </c>
      <c r="AM60" s="340">
        <v>102854</v>
      </c>
      <c r="AN60" s="341">
        <v>58908</v>
      </c>
      <c r="AO60" s="342">
        <v>-47.3</v>
      </c>
      <c r="AP60" s="343">
        <v>154376</v>
      </c>
      <c r="AQ60" s="344">
        <v>29.1</v>
      </c>
      <c r="AR60" s="345">
        <v>-76.400000000000006</v>
      </c>
    </row>
    <row r="61" spans="1:44" x14ac:dyDescent="0.15">
      <c r="A61" s="267"/>
      <c r="AK61" s="323" t="s">
        <v>568</v>
      </c>
      <c r="AL61" s="346"/>
      <c r="AM61" s="332">
        <v>473832</v>
      </c>
      <c r="AN61" s="333">
        <v>250458</v>
      </c>
      <c r="AO61" s="334">
        <v>-18.7</v>
      </c>
      <c r="AP61" s="335">
        <v>284822</v>
      </c>
      <c r="AQ61" s="347">
        <v>1.6</v>
      </c>
      <c r="AR61" s="337">
        <v>-20.3</v>
      </c>
    </row>
    <row r="62" spans="1:44" x14ac:dyDescent="0.15">
      <c r="A62" s="267"/>
      <c r="AK62" s="338"/>
      <c r="AL62" s="339" t="s">
        <v>563</v>
      </c>
      <c r="AM62" s="340">
        <v>239116</v>
      </c>
      <c r="AN62" s="341">
        <v>125583</v>
      </c>
      <c r="AO62" s="342">
        <v>-20.100000000000001</v>
      </c>
      <c r="AP62" s="343">
        <v>127709</v>
      </c>
      <c r="AQ62" s="344">
        <v>4.5999999999999996</v>
      </c>
      <c r="AR62" s="345">
        <v>-24.7</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sheetData>
  <sheetProtection algorithmName="SHA-512" hashValue="hUm0Se2bKaTBk478W7jcGWZRs8ePDxW8qJrDrEMLv+GBSsKgJ7X7JzO1UFI88CmgitdQOU/wC7K48FCqPqyItA==" saltValue="GoXjDdhhQv6e4iDzHXD4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570</v>
      </c>
    </row>
    <row r="121" spans="125:125" ht="13.5" hidden="1" customHeight="1" x14ac:dyDescent="0.15">
      <c r="DU121" s="261"/>
    </row>
  </sheetData>
  <sheetProtection algorithmName="SHA-512" hashValue="lyAwIHLe7sq+mIrvP5Xs9RWBn9QZMov4iLT7FI5v38AFd9UrC67V9EvGHMa9mMfNDMaJDoi6r0B5IfXWuyaJ+w==" saltValue="YEkrLVQudMM5zf/aGIYK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sheetData>
  <sheetProtection algorithmName="SHA-512" hashValue="P8/AlpbqUThPt2VXjLyTmJwq83T0pZz1CVGCWSoCj6rU/g3SscMyoDj1JVnphvFATM40Pkn7oFynUD4cSk8j9Q==" saltValue="5nVm3iHV5OTrobXrY3Sd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3" t="s">
        <v>3</v>
      </c>
      <c r="D47" s="1143"/>
      <c r="E47" s="1144"/>
      <c r="F47" s="11">
        <v>67.959999999999994</v>
      </c>
      <c r="G47" s="12">
        <v>69.599999999999994</v>
      </c>
      <c r="H47" s="12">
        <v>50.97</v>
      </c>
      <c r="I47" s="12">
        <v>48.39</v>
      </c>
      <c r="J47" s="13">
        <v>57.06</v>
      </c>
    </row>
    <row r="48" spans="2:10" ht="57.75" customHeight="1" x14ac:dyDescent="0.15">
      <c r="B48" s="14"/>
      <c r="C48" s="1145" t="s">
        <v>4</v>
      </c>
      <c r="D48" s="1145"/>
      <c r="E48" s="1146"/>
      <c r="F48" s="15">
        <v>21.7</v>
      </c>
      <c r="G48" s="16">
        <v>8.93</v>
      </c>
      <c r="H48" s="16">
        <v>12.16</v>
      </c>
      <c r="I48" s="16">
        <v>16.02</v>
      </c>
      <c r="J48" s="17">
        <v>8.86</v>
      </c>
    </row>
    <row r="49" spans="2:10" ht="57.75" customHeight="1" thickBot="1" x14ac:dyDescent="0.2">
      <c r="B49" s="18"/>
      <c r="C49" s="1147" t="s">
        <v>5</v>
      </c>
      <c r="D49" s="1147"/>
      <c r="E49" s="1148"/>
      <c r="F49" s="19" t="s">
        <v>577</v>
      </c>
      <c r="G49" s="20" t="s">
        <v>578</v>
      </c>
      <c r="H49" s="20" t="s">
        <v>579</v>
      </c>
      <c r="I49" s="20" t="s">
        <v>580</v>
      </c>
      <c r="J49" s="21" t="s">
        <v>581</v>
      </c>
    </row>
    <row r="50" spans="2:10" ht="13.5" customHeight="1" x14ac:dyDescent="0.15"/>
  </sheetData>
  <sheetProtection algorithmName="SHA-512" hashValue="Qkej1eod9aUAdFO7udnylyvy87/jQqLBcp91mTDuj3O/sOJGCEL7OFUkQfLZOnciHP5vsI6raAFBbz+iZk5jFA==" saltValue="lqu40ls0ZojBVBc+ge9K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2022-09-21T08:10:42Z</cp:lastPrinted>
  <dcterms:created xsi:type="dcterms:W3CDTF">2022-02-02T05:13:34Z</dcterms:created>
  <dcterms:modified xsi:type="dcterms:W3CDTF">2022-09-28T10:03:48Z</dcterms:modified>
  <cp:category/>
</cp:coreProperties>
</file>