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4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W41" i="9"/>
  <c r="BW42" i="9" s="1"/>
  <c r="BW43" i="9" s="1"/>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36" i="9"/>
  <c r="BW35" i="9"/>
  <c r="BW36" i="9" s="1"/>
  <c r="AM35" i="9"/>
  <c r="BW34" i="9"/>
  <c r="AM34" i="9"/>
  <c r="C34" i="9"/>
  <c r="CO34" i="9" l="1"/>
  <c r="CO35" i="9" s="1"/>
  <c r="U34" i="9"/>
  <c r="U35" i="9" s="1"/>
  <c r="U36" i="9" s="1"/>
  <c r="C35"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<sst xmlns="http://schemas.openxmlformats.org/spreadsheetml/2006/main" count="1084" uniqueCount="548">
  <si>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</si>
  <si>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</si>
  <si>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</si>
  <si>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</si>
  <si>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</si>
  <si>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</si>
  <si>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</si>
  <si>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</si>
  <si>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</si>
  <si>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</si>
  <si>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</si>
  <si>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</si>
  <si>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</si>
  <si>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</si>
  <si>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</si>
  <si>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</si>
  <si>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</si>
  <si>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</si>
  <si>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</si>
  <si>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</si>
  <si>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</si>
  <si>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</si>
  <si>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</si>
  <si>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</si>
  <si>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</si>
  <si>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</si>
  <si>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</si>
  <si>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</si>
  <si>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</si>
  <si>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</si>
  <si>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</si>
  <si>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</si>
  <si>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</si>
  <si>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</si>
  <si>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</si>
  <si>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</si>
  <si>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</si>
  <si>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</si>
  <si>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</si>
  <si>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</si>
  <si>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</si>
  <si>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</si>
  <si>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</si>
  <si>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</si>
  <si>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</si>
  <si>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</si>
  <si>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</si>
  <si>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</si>
  <si>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</si>
  <si>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</si>
  <si>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</si>
  <si>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</si>
  <si>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</si>
  <si>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</si>
  <si>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</si>
  <si>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</si>
  <si>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</si>
  <si>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</si>
  <si>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</si>
  <si>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</si>
  <si>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</si>
  <si>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</si>
  <si>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</si>
  <si>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</si>
  <si>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</si>
  <si>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</si>
  <si>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</si>
  <si>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</si>
  <si>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</si>
  <si>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</si>
  <si>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</si>
  <si>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</si>
  <si>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</si>
  <si>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</si>
  <si>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</si>
  <si>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</si>
  <si>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</si>
  <si>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</si>
  <si>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</si>
  <si>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</si>
  <si>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</si>
  <si>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</si>
  <si>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</si>
  <si>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</si>
  <si>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</si>
  <si>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</si>
  <si>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</si>
  <si>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</si>
  <si>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</si>
  <si>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</si>
  <si>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</si>
  <si>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</si>
  <si>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</si>
  <si>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</si>
  <si>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</si>
  <si>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</si>
  <si>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</si>
  <si>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</si>
  <si>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</si>
  <si>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</si>
  <si>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</si>
  <si>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</si>
  <si>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</si>
  <si>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</si>
  <si>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</si>
  <si>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</si>
  <si>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</si>
  <si>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</si>
  <si>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</si>
  <si>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</si>
  <si>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</si>
  <si>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</si>
  <si>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</si>
  <si>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</si>
  <si>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</si>
  <si>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</si>
  <si>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</si>
  <si>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</si>
  <si>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</si>
  <si>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</si>
  <si>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</si>
  <si>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</si>
  <si>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</si>
  <si>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</si>
  <si>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</si>
  <si>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</si>
  <si>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</si>
  <si>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</si>
  <si>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</si>
  <si>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</si>
  <si>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</si>
  <si>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</si>
  <si>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</si>
  <si>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</si>
  <si>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</si>
  <si>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</si>
  <si>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</si>
  <si>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</si>
  <si>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</si>
  <si>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</si>
  <si>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</si>
  <si>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</si>
  <si>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</si>
  <si>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</si>
  <si>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</si>
  <si>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</si>
  <si>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</si>
  <si>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</si>
  <si>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</si>
  <si>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</si>
  <si>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</si>
  <si>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</si>
  <si>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</si>
  <si>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</si>
  <si>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</si>
  <si>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</si>
  <si>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</si>
  <si>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</si>
  <si>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</si>
  <si>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</si>
  <si>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</si>
  <si>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</si>
  <si>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</si>
  <si>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</si>
  <si>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</si>
  <si>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</si>
  <si>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</si>
  <si>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</si>
  <si>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</si>
  <si>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</si>
  <si>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</si>
  <si>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</si>
  <si>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</si>
  <si>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</si>
  <si>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</si>
  <si>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</si>
  <si>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</si>
  <si>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</si>
  <si>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</si>
  <si>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</si>
  <si>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</si>
  <si>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</si>
  <si>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</si>
  <si>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</si>
  <si>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</si>
  <si>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</si>
  <si>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</si>
  <si>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</si>
  <si>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</si>
  <si>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</si>
  <si>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</si>
  <si>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</si>
  <si>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</si>
  <si>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</si>
  <si>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長野県小川村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</si>
  <si>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</si>
  <si>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</si>
  <si>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</si>
  <si>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</si>
  <si>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</si>
  <si>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</si>
  <si>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</si>
  <si>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</si>
  <si>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</si>
  <si>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</si>
  <si>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</si>
  <si>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</si>
  <si>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</si>
  <si>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</si>
  <si>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</si>
  <si>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</si>
  <si>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</si>
  <si>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</si>
  <si>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</si>
  <si>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</si>
  <si>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</si>
  <si>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</si>
  <si>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</si>
  <si>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</si>
  <si>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</si>
  <si>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</si>
  <si>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</si>
  <si>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</si>
  <si>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</si>
  <si>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</si>
  <si>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</si>
  <si>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</si>
  <si>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</si>
  <si>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</si>
  <si>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</si>
  <si>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</si>
  <si>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</si>
  <si>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</si>
  <si>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</si>
  <si>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</si>
  <si>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</si>
  <si>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</si>
  <si>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</si>
  <si>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</si>
  <si>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</si>
  <si>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</si>
  <si>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</si>
  <si>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</si>
  <si>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</si>
  <si>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</si>
  <si>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</si>
  <si>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</si>
  <si>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</si>
  <si>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</si>
  <si>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</si>
  <si>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</si>
  <si>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</si>
  <si>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</si>
  <si>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</si>
  <si>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</si>
  <si>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</si>
  <si>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</si>
  <si>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</si>
  <si>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</si>
  <si>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</si>
  <si>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</si>
  <si>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</si>
  <si>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</si>
  <si>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</si>
  <si>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</si>
  <si>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</si>
  <si>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</si>
  <si>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</si>
  <si>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</si>
  <si>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</si>
  <si>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</si>
  <si>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</si>
  <si>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</si>
  <si>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</si>
  <si>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</si>
  <si>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</si>
  <si>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</si>
  <si>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</si>
  <si>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</si>
  <si>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</si>
  <si>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</si>
  <si>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</si>
  <si>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</si>
  <si>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</si>
  <si>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</si>
  <si>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</si>
  <si>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</si>
  <si>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</si>
  <si>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</si>
  <si>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</si>
  <si>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</si>
  <si>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</si>
  <si>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</si>
  <si>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</si>
  <si>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</si>
  <si>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</si>
  <si>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</si>
  <si>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</si>
  <si>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</si>
  <si>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</si>
  <si>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</si>
  <si>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</si>
  <si>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</si>
  <si>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</si>
  <si>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</si>
  <si>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</si>
  <si>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</si>
  <si>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</si>
  <si>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</si>
  <si>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</si>
  <si>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</si>
  <si>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</si>
  <si>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</si>
  <si>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</si>
  <si>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</si>
  <si>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</si>
  <si>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</si>
  <si>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</si>
  <si>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</si>
  <si>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</si>
  <si>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</si>
  <si>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</si>
  <si>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</si>
  <si>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</si>
  <si>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</si>
  <si>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</si>
  <si>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</si>
  <si>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</si>
  <si>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</si>
  <si>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</si>
  <si>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</si>
  <si>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</si>
  <si>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</si>
  <si>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</si>
  <si>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</si>
  <si>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</si>
  <si>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</si>
  <si>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</si>
  <si>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</si>
  <si>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</si>
  <si>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</si>
  <si>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</si>
  <si>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</si>
  <si>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</si>
  <si>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長野県小川村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</si>
  <si>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</si>
  <si>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</si>
  <si>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</si>
  <si>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</si>
  <si>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</si>
  <si>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</si>
  <si>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</si>
  <si>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</si>
  <si>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</si>
  <si>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</si>
  <si>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</si>
  <si>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</si>
  <si>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</si>
  <si>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</si>
  <si>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</si>
  <si>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</si>
  <si>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</si>
  <si>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</si>
  <si>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</si>
  <si>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</si>
  <si>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小川村営バス事業特別会計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</si>
  <si>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</si>
  <si>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</si>
  <si>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</si>
  <si>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</si>
  <si>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</si>
  <si>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</si>
  <si>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</si>
  <si>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</si>
  <si>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</si>
  <si>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</si>
  <si>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</si>
  <si>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</si>
  <si>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</si>
  <si>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</si>
  <si>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</si>
  <si>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</si>
  <si>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</si>
  <si>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</si>
  <si>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</si>
  <si>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</si>
  <si>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</si>
  <si>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</si>
  <si>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</si>
  <si>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</si>
  <si>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</si>
  <si>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</si>
  <si>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</si>
  <si>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</si>
  <si>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</si>
  <si>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</si>
  <si>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</si>
  <si>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</si>
  <si>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</si>
  <si>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</si>
  <si>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</si>
  <si>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</si>
  <si>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</si>
  <si>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</si>
  <si>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</si>
  <si>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</si>
  <si>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</si>
  <si>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</si>
  <si>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</si>
  <si>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</si>
  <si>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</si>
  <si>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</si>
  <si>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</si>
  <si>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</si>
  <si>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</si>
  <si>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</si>
  <si>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</si>
  <si>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</si>
  <si>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</si>
  <si>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</si>
  <si>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</si>
  <si>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</si>
  <si>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</si>
  <si>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</si>
  <si>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</si>
  <si>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</si>
  <si>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</si>
  <si>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</si>
  <si>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</si>
  <si>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</si>
  <si>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</si>
  <si>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</si>
  <si>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</si>
  <si>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</si>
  <si>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</si>
  <si>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</si>
  <si>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</si>
  <si>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</si>
  <si>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</si>
  <si>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</si>
  <si>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</si>
  <si>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</si>
  <si>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</si>
  <si>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</si>
  <si>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</si>
  <si>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</si>
  <si>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</si>
  <si>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</si>
  <si>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</si>
  <si>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</si>
  <si>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</si>
  <si>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</si>
  <si>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</si>
  <si>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</si>
  <si>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</si>
  <si>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</si>
  <si>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</si>
  <si>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</si>
  <si>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</si>
  <si>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</si>
  <si>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</si>
  <si>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</si>
  <si>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</si>
  <si>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</si>
  <si>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</si>
  <si>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</si>
  <si>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</si>
  <si>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</si>
  <si>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</si>
  <si>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</si>
  <si>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</si>
  <si>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</si>
  <si>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</si>
  <si>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</si>
  <si>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</si>
  <si>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</si>
  <si>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</si>
  <si>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</si>
  <si>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</si>
  <si>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</si>
  <si>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</si>
  <si>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</si>
  <si>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</si>
  <si>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</si>
  <si>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</si>
  <si>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</si>
  <si>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</si>
  <si>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</si>
  <si>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</si>
  <si>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</si>
  <si>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</si>
  <si>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</si>
  <si>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</si>
  <si>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</si>
  <si>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</si>
  <si>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</si>
  <si>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</si>
  <si>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</si>
  <si>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</si>
  <si>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</si>
  <si>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</si>
  <si>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</si>
  <si>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</si>
  <si>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</si>
  <si>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</si>
  <si>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</si>
  <si>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</si>
  <si>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</si>
  <si>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</si>
  <si>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</si>
  <si>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</si>
  <si>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</si>
  <si>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</si>
  <si>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</si>
  <si>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</si>
  <si>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</si>
  <si>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</si>
  <si>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</si>
  <si>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t>
  </si>
  <si>
    <t>下水道事業特別会計</t>
  </si>
  <si>
    <t>簡易水道事業特別会計</t>
  </si>
  <si>
    <t>小川村営バス事業特別会計</t>
  </si>
  <si>
    <t>介護保険特別会計</t>
  </si>
  <si>
    <t>後期高齢者医療特別会計</t>
  </si>
  <si>
    <t>その他会計（赤字）</t>
  </si>
  <si>
    <t>その他会計（黒字）</t>
  </si>
  <si>
    <t>小川村土地開発公社</t>
    <rPh sb="0" eb="3">
      <t>オガワムラ</t>
    </rPh>
    <rPh sb="3" eb="5">
      <t>トチ</t>
    </rPh>
    <rPh sb="5" eb="7">
      <t>カイハツ</t>
    </rPh>
    <rPh sb="7" eb="9">
      <t>コウシャ</t>
    </rPh>
    <phoneticPr fontId="2"/>
  </si>
  <si>
    <t>小川村農林公社みらい</t>
    <rPh sb="0" eb="3">
      <t>オガワムラ</t>
    </rPh>
    <rPh sb="3" eb="5">
      <t>ノウリン</t>
    </rPh>
    <rPh sb="5" eb="7">
      <t>コウシャ</t>
    </rPh>
    <phoneticPr fontId="2"/>
  </si>
  <si>
    <t>-</t>
    <phoneticPr fontId="2"/>
  </si>
  <si>
    <t>-</t>
    <phoneticPr fontId="2"/>
  </si>
  <si>
    <t>長野広域連合一般会計</t>
    <rPh sb="0" eb="2">
      <t>ナガノ</t>
    </rPh>
    <rPh sb="2" eb="4">
      <t>コウイキ</t>
    </rPh>
    <rPh sb="4" eb="6">
      <t>レンゴウ</t>
    </rPh>
    <rPh sb="6" eb="8">
      <t>イッパン</t>
    </rPh>
    <rPh sb="8" eb="10">
      <t>カイケイ</t>
    </rPh>
    <phoneticPr fontId="2"/>
  </si>
  <si>
    <t>（一般会計）</t>
    <rPh sb="1" eb="3">
      <t>イッパン</t>
    </rPh>
    <rPh sb="3" eb="5">
      <t>カイケイ</t>
    </rPh>
    <phoneticPr fontId="2"/>
  </si>
  <si>
    <t>（一般会計）老人福祉施設等運営事業特別会計）</t>
    <rPh sb="1" eb="3">
      <t>イッパン</t>
    </rPh>
    <rPh sb="3" eb="5">
      <t>カイケイ</t>
    </rPh>
    <rPh sb="6" eb="8">
      <t>ロウジン</t>
    </rPh>
    <rPh sb="8" eb="10">
      <t>フクシ</t>
    </rPh>
    <rPh sb="10" eb="12">
      <t>シセツ</t>
    </rPh>
    <rPh sb="12" eb="13">
      <t>トウ</t>
    </rPh>
    <rPh sb="13" eb="15">
      <t>ウンエイ</t>
    </rPh>
    <rPh sb="15" eb="17">
      <t>ジギョウ</t>
    </rPh>
    <rPh sb="17" eb="19">
      <t>トクベツ</t>
    </rPh>
    <rPh sb="19" eb="21">
      <t>カイケイ</t>
    </rPh>
    <phoneticPr fontId="2"/>
  </si>
  <si>
    <t>（長野地域ふるさと事業特別会計）</t>
    <rPh sb="1" eb="3">
      <t>ナガノ</t>
    </rPh>
    <rPh sb="3" eb="5">
      <t>チイキ</t>
    </rPh>
    <rPh sb="9" eb="11">
      <t>ジギョウ</t>
    </rPh>
    <rPh sb="11" eb="13">
      <t>トクベツ</t>
    </rPh>
    <rPh sb="13" eb="15">
      <t>カイケイ</t>
    </rPh>
    <phoneticPr fontId="2"/>
  </si>
  <si>
    <t>長野市町村自治振興組合</t>
    <rPh sb="0" eb="2">
      <t>ナガノ</t>
    </rPh>
    <rPh sb="2" eb="5">
      <t>シチョウソン</t>
    </rPh>
    <rPh sb="5" eb="7">
      <t>ジチ</t>
    </rPh>
    <rPh sb="7" eb="9">
      <t>シンコウ</t>
    </rPh>
    <rPh sb="9" eb="11">
      <t>クミアイ</t>
    </rPh>
    <phoneticPr fontId="2"/>
  </si>
  <si>
    <t>長野県後期高齢者医療広域連合</t>
    <rPh sb="0" eb="3">
      <t>ナガノケン</t>
    </rPh>
    <rPh sb="3" eb="5">
      <t>コウキ</t>
    </rPh>
    <rPh sb="5" eb="7">
      <t>コウレイ</t>
    </rPh>
    <rPh sb="7" eb="8">
      <t>シャ</t>
    </rPh>
    <rPh sb="8" eb="10">
      <t>イリョウ</t>
    </rPh>
    <rPh sb="10" eb="12">
      <t>コウイキ</t>
    </rPh>
    <rPh sb="12" eb="14">
      <t>レンゴウ</t>
    </rPh>
    <phoneticPr fontId="2"/>
  </si>
  <si>
    <t>長野県市町村総合事務組合</t>
    <rPh sb="0" eb="3">
      <t>ナガノケン</t>
    </rPh>
    <rPh sb="3" eb="6">
      <t>シチョウソン</t>
    </rPh>
    <rPh sb="6" eb="8">
      <t>ソウゴウ</t>
    </rPh>
    <rPh sb="8" eb="10">
      <t>ジム</t>
    </rPh>
    <rPh sb="10" eb="12">
      <t>クミアイ</t>
    </rPh>
    <phoneticPr fontId="2"/>
  </si>
  <si>
    <t>(一般会計）</t>
    <rPh sb="1" eb="3">
      <t>イッパン</t>
    </rPh>
    <rPh sb="3" eb="5">
      <t>カイケイ</t>
    </rPh>
    <phoneticPr fontId="2"/>
  </si>
  <si>
    <t>（後期高齢者医療事業会計）</t>
    <rPh sb="1" eb="3">
      <t>コウキ</t>
    </rPh>
    <rPh sb="3" eb="6">
      <t>コウレイシャ</t>
    </rPh>
    <rPh sb="6" eb="8">
      <t>イリョウ</t>
    </rPh>
    <rPh sb="8" eb="10">
      <t>ジギョウ</t>
    </rPh>
    <rPh sb="10" eb="12">
      <t>カイケイ</t>
    </rPh>
    <phoneticPr fontId="2"/>
  </si>
  <si>
    <t>-</t>
    <phoneticPr fontId="2"/>
  </si>
  <si>
    <t>-</t>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</si>
  <si>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</si>
  <si>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北信地域町村交通災害災害事務組合</t>
    <rPh sb="0" eb="2">
      <t>ホクシン</t>
    </rPh>
    <rPh sb="2" eb="4">
      <t>チイキ</t>
    </rPh>
    <rPh sb="4" eb="6">
      <t>チョウソン</t>
    </rPh>
    <rPh sb="6" eb="8">
      <t>コウツウ</t>
    </rPh>
    <rPh sb="8" eb="10">
      <t>サイガイ</t>
    </rPh>
    <rPh sb="10" eb="12">
      <t>サイガイ</t>
    </rPh>
    <rPh sb="12" eb="14">
      <t>ジム</t>
    </rPh>
    <rPh sb="14" eb="16">
      <t>クミアイ</t>
    </rPh>
    <phoneticPr fontId="2"/>
  </si>
  <si>
    <t>長水部分林組合</t>
    <rPh sb="0" eb="1">
      <t>チョウ</t>
    </rPh>
    <rPh sb="1" eb="2">
      <t>スイ</t>
    </rPh>
    <rPh sb="2" eb="4">
      <t>ブブン</t>
    </rPh>
    <rPh sb="4" eb="5">
      <t>リン</t>
    </rPh>
    <rPh sb="5" eb="7">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</si>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</sst>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201428</c:v>
                </c:pt>
                <c:pt idx="2">
                  <c:v>221823</c:v>
                </c:pt>
                <c:pt idx="3">
                  <c:v>263041</c:v>
                </c:pt>
                <c:pt idx="4">
                  <c:v>272886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201373</c:v>
                </c:pt>
                <c:pt idx="1">
                  <c:v>123752</c:v>
                </c:pt>
                <c:pt idx="2">
                  <c:v>81271</c:v>
                </c:pt>
                <c:pt idx="3">
                  <c:v>93068</c:v>
                </c:pt>
                <c:pt idx="4">
                  <c:v>133675</c:v>
                </c:pt>
              </c:numCache>
            </c:numRef>
          </c:val>
          <c:smooth val="0"/>
        </c:ser>
        <c:dLbls>
          <c:showLegendKey val="0"/>
          <c:showVal val="0"/>
          <c:showCatName val="0"/>
          <c:showSerName val="0"/>
          <c:showPercent val="0"/>
          <c:showBubbleSize val="0"/>
        </c:dLbls>
        <c:marker val="1"/>
        <c:smooth val="0"/>
        <c:axId val="90301568"/>
        <c:axId val="90303488"/>
      </c:lineChart>
      <c:catAx>
        <c:axId val="90301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303488"/>
        <c:crosses val="autoZero"/>
        <c:auto val="1"/>
        <c:lblAlgn val="ctr"/>
        <c:lblOffset val="100"/>
        <c:tickLblSkip val="1"/>
        <c:tickMarkSkip val="1"/>
        <c:noMultiLvlLbl val="0"/>
      </c:catAx>
      <c:valAx>
        <c:axId val="9030348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301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11.25</c:v>
                </c:pt>
                <c:pt idx="1">
                  <c:v>18.29</c:v>
                </c:pt>
                <c:pt idx="2">
                  <c:v>10.42</c:v>
                </c:pt>
                <c:pt idx="3">
                  <c:v>17.739999999999998</c:v>
                </c:pt>
                <c:pt idx="4">
                  <c:v>12.57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27.75</c:v>
                </c:pt>
                <c:pt idx="1">
                  <c:v>30.32</c:v>
                </c:pt>
                <c:pt idx="2">
                  <c:v>41.89</c:v>
                </c:pt>
                <c:pt idx="3">
                  <c:v>41.59</c:v>
                </c:pt>
                <c:pt idx="4">
                  <c:v>53.45</c:v>
                </c:pt>
              </c:numCache>
            </c:numRef>
          </c:val>
        </c:ser>
        <c:dLbls>
          <c:showLegendKey val="0"/>
          <c:showVal val="0"/>
          <c:showCatName val="0"/>
          <c:showSerName val="0"/>
          <c:showPercent val="0"/>
          <c:showBubbleSize val="0"/>
        </c:dLbls>
        <c:gapWidth val="250"/>
        <c:overlap val="100"/>
        <c:axId val="82118528"/>
        <c:axId val="82124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14.91</c:v>
                </c:pt>
                <c:pt idx="1">
                  <c:v>9.9600000000000009</c:v>
                </c:pt>
                <c:pt idx="2">
                  <c:v>9.08</c:v>
                </c:pt>
                <c:pt idx="3">
                  <c:v>13.36</c:v>
                </c:pt>
                <c:pt idx="4">
                  <c:v>5.1100000000000003</c:v>
                </c:pt>
              </c:numCache>
            </c:numRef>
          </c:val>
          <c:smooth val="0"/>
        </c:ser>
        <c:dLbls>
          <c:showLegendKey val="0"/>
          <c:showVal val="0"/>
          <c:showCatName val="0"/>
          <c:showSerName val="0"/>
          <c:showPercent val="0"/>
          <c:showBubbleSize val="0"/>
        </c:dLbls>
        <c:marker val="1"/>
        <c:smooth val="0"/>
        <c:axId val="82118528"/>
        <c:axId val="82124800"/>
      </c:lineChart>
      <c:catAx>
        <c:axId val="8211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2124800"/>
        <c:crosses val="autoZero"/>
        <c:auto val="1"/>
        <c:lblAlgn val="ctr"/>
        <c:lblOffset val="100"/>
        <c:tickLblSkip val="1"/>
        <c:tickMarkSkip val="1"/>
        <c:noMultiLvlLbl val="0"/>
      </c:catAx>
      <c:valAx>
        <c:axId val="8212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11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ser>
        <c:ser>
          <c:idx val="5"/>
          <c:order val="5"/>
          <c:tx>
            <c:strRef>
              <c:f>データシート!$A$32</c:f>
              <c:strCache>
                <c:ptCount val="1"/>
                <c:pt idx="0">
                  <c:v>小川村営バス事業特別会計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0.04</c:v>
                </c:pt>
                <c:pt idx="4">
                  <c:v>#N/A</c:v>
                </c:pt>
                <c:pt idx="5">
                  <c:v>0.04</c:v>
                </c:pt>
                <c:pt idx="6">
                  <c:v>#N/A</c:v>
                </c:pt>
                <c:pt idx="7">
                  <c:v>0.02</c:v>
                </c:pt>
                <c:pt idx="8">
                  <c:v>#N/A</c:v>
                </c:pt>
                <c:pt idx="9">
                  <c:v>0.01</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0.17</c:v>
                </c:pt>
                <c:pt idx="2">
                  <c:v>#N/A</c:v>
                </c:pt>
                <c:pt idx="3">
                  <c:v>0.14000000000000001</c:v>
                </c:pt>
                <c:pt idx="4">
                  <c:v>#N/A</c:v>
                </c:pt>
                <c:pt idx="5">
                  <c:v>0.17</c:v>
                </c:pt>
                <c:pt idx="6">
                  <c:v>#N/A</c:v>
                </c:pt>
                <c:pt idx="7">
                  <c:v>0.26</c:v>
                </c:pt>
                <c:pt idx="8">
                  <c:v>#N/A</c:v>
                </c:pt>
                <c:pt idx="9">
                  <c:v>0.19</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0.24</c:v>
                </c:pt>
                <c:pt idx="2">
                  <c:v>#N/A</c:v>
                </c:pt>
                <c:pt idx="3">
                  <c:v>0.22</c:v>
                </c:pt>
                <c:pt idx="4">
                  <c:v>#N/A</c:v>
                </c:pt>
                <c:pt idx="5">
                  <c:v>0.35</c:v>
                </c:pt>
                <c:pt idx="6">
                  <c:v>#N/A</c:v>
                </c:pt>
                <c:pt idx="7">
                  <c:v>0.62</c:v>
                </c:pt>
                <c:pt idx="8">
                  <c:v>#N/A</c:v>
                </c:pt>
                <c:pt idx="9">
                  <c:v>0.61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1.98</c:v>
                </c:pt>
                <c:pt idx="2">
                  <c:v>#N/A</c:v>
                </c:pt>
                <c:pt idx="3">
                  <c:v>2.11</c:v>
                </c:pt>
                <c:pt idx="4">
                  <c:v>#N/A</c:v>
                </c:pt>
                <c:pt idx="5">
                  <c:v>2.5499999999999998</c:v>
                </c:pt>
                <c:pt idx="6">
                  <c:v>#N/A</c:v>
                </c:pt>
                <c:pt idx="7">
                  <c:v>2.31</c:v>
                </c:pt>
                <c:pt idx="8">
                  <c:v>#N/A</c:v>
                </c:pt>
                <c:pt idx="9">
                  <c:v>1.97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11.11</c:v>
                </c:pt>
                <c:pt idx="2">
                  <c:v>#N/A</c:v>
                </c:pt>
                <c:pt idx="3">
                  <c:v>18.23</c:v>
                </c:pt>
                <c:pt idx="4">
                  <c:v>#N/A</c:v>
                </c:pt>
                <c:pt idx="5">
                  <c:v>10.36</c:v>
                </c:pt>
                <c:pt idx="6">
                  <c:v>#N/A</c:v>
                </c:pt>
                <c:pt idx="7">
                  <c:v>17.690000000000001</c:v>
                </c:pt>
                <c:pt idx="8">
                  <c:v>#N/A</c:v>
                </c:pt>
                <c:pt idx="9">
                  <c:v>12.53</c:v>
                </c:pt>
              </c:numCache>
            </c:numRef>
          </c:val>
        </c:ser>
        <c:dLbls>
          <c:showLegendKey val="0"/>
          <c:showVal val="0"/>
          <c:showCatName val="0"/>
          <c:showSerName val="0"/>
          <c:showPercent val="0"/>
          <c:showBubbleSize val="0"/>
        </c:dLbls>
        <c:gapWidth val="150"/>
        <c:overlap val="100"/>
        <c:axId val="93114368"/>
        <c:axId val="93115904"/>
      </c:barChart>
      <c:catAx>
        <c:axId val="9311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115904"/>
        <c:crosses val="autoZero"/>
        <c:auto val="1"/>
        <c:lblAlgn val="ctr"/>
        <c:lblOffset val="100"/>
        <c:tickLblSkip val="1"/>
        <c:tickMarkSkip val="1"/>
        <c:noMultiLvlLbl val="0"/>
      </c:catAx>
      <c:valAx>
        <c:axId val="9311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14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475</c:v>
                </c:pt>
                <c:pt idx="5">
                  <c:v>396</c:v>
                </c:pt>
                <c:pt idx="8">
                  <c:v>393</c:v>
                </c:pt>
                <c:pt idx="11">
                  <c:v>402</c:v>
                </c:pt>
                <c:pt idx="14">
                  <c:v>386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280</c:v>
                </c:pt>
                <c:pt idx="3">
                  <c:v>261</c:v>
                </c:pt>
                <c:pt idx="6">
                  <c:v>238</c:v>
                </c:pt>
                <c:pt idx="9">
                  <c:v>233</c:v>
                </c:pt>
                <c:pt idx="12">
                  <c:v>226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450</c:v>
                </c:pt>
                <c:pt idx="3">
                  <c:v>345</c:v>
                </c:pt>
                <c:pt idx="6">
                  <c:v>346</c:v>
                </c:pt>
                <c:pt idx="9">
                  <c:v>340</c:v>
                </c:pt>
                <c:pt idx="12">
                  <c:v>301</c:v>
                </c:pt>
              </c:numCache>
            </c:numRef>
          </c:val>
        </c:ser>
        <c:dLbls>
          <c:showLegendKey val="0"/>
          <c:showVal val="0"/>
          <c:showCatName val="0"/>
          <c:showSerName val="0"/>
          <c:showPercent val="0"/>
          <c:showBubbleSize val="0"/>
        </c:dLbls>
        <c:gapWidth val="100"/>
        <c:overlap val="100"/>
        <c:axId val="92789376"/>
        <c:axId val="92791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255</c:v>
                </c:pt>
                <c:pt idx="2">
                  <c:v>#N/A</c:v>
                </c:pt>
                <c:pt idx="3">
                  <c:v>#N/A</c:v>
                </c:pt>
                <c:pt idx="4">
                  <c:v>210</c:v>
                </c:pt>
                <c:pt idx="5">
                  <c:v>#N/A</c:v>
                </c:pt>
                <c:pt idx="6">
                  <c:v>#N/A</c:v>
                </c:pt>
                <c:pt idx="7">
                  <c:v>191</c:v>
                </c:pt>
                <c:pt idx="8">
                  <c:v>#N/A</c:v>
                </c:pt>
                <c:pt idx="9">
                  <c:v>#N/A</c:v>
                </c:pt>
                <c:pt idx="10">
                  <c:v>171</c:v>
                </c:pt>
                <c:pt idx="11">
                  <c:v>#N/A</c:v>
                </c:pt>
                <c:pt idx="12">
                  <c:v>#N/A</c:v>
                </c:pt>
                <c:pt idx="13">
                  <c:v>141</c:v>
                </c:pt>
                <c:pt idx="14">
                  <c:v>#N/A</c:v>
                </c:pt>
              </c:numCache>
            </c:numRef>
          </c:val>
          <c:smooth val="0"/>
        </c:ser>
        <c:dLbls>
          <c:showLegendKey val="0"/>
          <c:showVal val="0"/>
          <c:showCatName val="0"/>
          <c:showSerName val="0"/>
          <c:showPercent val="0"/>
          <c:showBubbleSize val="0"/>
        </c:dLbls>
        <c:marker val="1"/>
        <c:smooth val="0"/>
        <c:axId val="92789376"/>
        <c:axId val="92791552"/>
      </c:lineChart>
      <c:catAx>
        <c:axId val="9278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791552"/>
        <c:crosses val="autoZero"/>
        <c:auto val="1"/>
        <c:lblAlgn val="ctr"/>
        <c:lblOffset val="100"/>
        <c:tickLblSkip val="1"/>
        <c:tickMarkSkip val="1"/>
        <c:noMultiLvlLbl val="0"/>
      </c:catAx>
      <c:valAx>
        <c:axId val="9279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8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3557</c:v>
                </c:pt>
                <c:pt idx="5">
                  <c:v>3427</c:v>
                </c:pt>
                <c:pt idx="8">
                  <c:v>3295</c:v>
                </c:pt>
                <c:pt idx="11">
                  <c:v>3149</c:v>
                </c:pt>
                <c:pt idx="14">
                  <c:v>3048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177</c:v>
                </c:pt>
                <c:pt idx="5">
                  <c:v>183</c:v>
                </c:pt>
                <c:pt idx="8">
                  <c:v>164</c:v>
                </c:pt>
                <c:pt idx="11">
                  <c:v>151</c:v>
                </c:pt>
                <c:pt idx="14">
                  <c:v>112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2288</c:v>
                </c:pt>
                <c:pt idx="5">
                  <c:v>2479</c:v>
                </c:pt>
                <c:pt idx="8">
                  <c:v>2775</c:v>
                </c:pt>
                <c:pt idx="11">
                  <c:v>2767</c:v>
                </c:pt>
                <c:pt idx="14">
                  <c:v>2973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665</c:v>
                </c:pt>
                <c:pt idx="3">
                  <c:v>663</c:v>
                </c:pt>
                <c:pt idx="6">
                  <c:v>662</c:v>
                </c:pt>
                <c:pt idx="9">
                  <c:v>667</c:v>
                </c:pt>
                <c:pt idx="12">
                  <c:v>623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2808</c:v>
                </c:pt>
                <c:pt idx="3">
                  <c:v>2637</c:v>
                </c:pt>
                <c:pt idx="6">
                  <c:v>2474</c:v>
                </c:pt>
                <c:pt idx="9">
                  <c:v>2303</c:v>
                </c:pt>
                <c:pt idx="12">
                  <c:v>2155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2630</c:v>
                </c:pt>
                <c:pt idx="3">
                  <c:v>2453</c:v>
                </c:pt>
                <c:pt idx="6">
                  <c:v>2172</c:v>
                </c:pt>
                <c:pt idx="9">
                  <c:v>1923</c:v>
                </c:pt>
                <c:pt idx="12">
                  <c:v>1862</c:v>
                </c:pt>
              </c:numCache>
            </c:numRef>
          </c:val>
        </c:ser>
        <c:dLbls>
          <c:showLegendKey val="0"/>
          <c:showVal val="0"/>
          <c:showCatName val="0"/>
          <c:showSerName val="0"/>
          <c:showPercent val="0"/>
          <c:showBubbleSize val="0"/>
        </c:dLbls>
        <c:gapWidth val="100"/>
        <c:overlap val="100"/>
        <c:axId val="92965120"/>
        <c:axId val="92971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965120"/>
        <c:axId val="92971392"/>
      </c:lineChart>
      <c:catAx>
        <c:axId val="9296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971392"/>
        <c:crosses val="autoZero"/>
        <c:auto val="1"/>
        <c:lblAlgn val="ctr"/>
        <c:lblOffset val="100"/>
        <c:tickLblSkip val="1"/>
        <c:tickMarkSkip val="1"/>
        <c:noMultiLvlLbl val="0"/>
      </c:catAx>
      <c:valAx>
        <c:axId val="92971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6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2,832
2,820
58.11
3,104,497
2,832,895
238,842
1,899,524
1,862,435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人口の減少及び全国平均を大きく上回る高齢化率（平成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年度末</a:t>
          </a:r>
          <a:r>
            <a:rPr kumimoji="1" lang="en-US" altLang="ja-JP" sz="1400">
              <a:solidFill>
                <a:schemeClr val="dk1"/>
              </a:solidFill>
              <a:effectLst/>
              <a:latin typeface="+mn-lt"/>
              <a:ea typeface="+mn-ea"/>
              <a:cs typeface="+mn-cs"/>
            </a:rPr>
            <a:t>43.98</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に</a:t>
          </a:r>
          <a:r>
            <a:rPr kumimoji="1" lang="ja-JP" altLang="ja-JP" sz="1400">
              <a:solidFill>
                <a:schemeClr val="dk1"/>
              </a:solidFill>
              <a:effectLst/>
              <a:latin typeface="+mn-lt"/>
              <a:ea typeface="+mn-ea"/>
              <a:cs typeface="+mn-cs"/>
            </a:rPr>
            <a:t>加え、主たる産業が無く税収が少ないため財政基盤が弱く、類似団体を下回っている。</a:t>
          </a:r>
          <a:endParaRPr lang="ja-JP" altLang="ja-JP" sz="1400">
            <a:effectLst/>
          </a:endParaRPr>
        </a:p>
        <a:p>
          <a:r>
            <a:rPr kumimoji="1" lang="ja-JP" altLang="ja-JP" sz="1400">
              <a:solidFill>
                <a:schemeClr val="dk1"/>
              </a:solidFill>
              <a:effectLst/>
              <a:latin typeface="+mn-lt"/>
              <a:ea typeface="+mn-ea"/>
              <a:cs typeface="+mn-cs"/>
            </a:rPr>
            <a:t>　地方創生を</a:t>
          </a:r>
          <a:r>
            <a:rPr kumimoji="1" lang="ja-JP" altLang="en-US" sz="1400">
              <a:solidFill>
                <a:schemeClr val="dk1"/>
              </a:solidFill>
              <a:effectLst/>
              <a:latin typeface="+mn-lt"/>
              <a:ea typeface="+mn-ea"/>
              <a:cs typeface="+mn-cs"/>
            </a:rPr>
            <a:t>推進</a:t>
          </a:r>
          <a:r>
            <a:rPr kumimoji="1" lang="ja-JP" altLang="ja-JP" sz="1400">
              <a:solidFill>
                <a:schemeClr val="dk1"/>
              </a:solidFill>
              <a:effectLst/>
              <a:latin typeface="+mn-lt"/>
              <a:ea typeface="+mn-ea"/>
              <a:cs typeface="+mn-cs"/>
            </a:rPr>
            <a:t>しながら、活力ある村づくりを計画的に展開し、投資的経費の抑制、行政の効率化に努めることで、歳出の徹底した見直しを実施し、財政の健全化を図る。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146352</xdr:rowOff>
    </xdr:from>
    <xdr:to>
      <xdr:col>7</xdr:col>
      <xdr:colOff>152400</xdr:colOff>
      <xdr:row>45</xdr:row>
      <xdr:rowOff>28122</xdr:rowOff>
    </xdr:to>
    <xdr:cxnSp macro="">
      <xdr:nvCxnSpPr>
        <xdr:cNvPr id="63" name="直線コネクタ 62"/>
        <xdr:cNvCxnSpPr/>
      </xdr:nvCxnSpPr>
      <xdr:spPr>
        <a:xfrm flipV="1">
          <a:off x="4953000" y="6318552"/>
          <a:ext cx="0" cy="14248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4"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5" name="直線コネクタ 64"/>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61279</xdr:rowOff>
    </xdr:from>
    <xdr:ext cx="762000" cy="259045"/>
    <xdr:sp macro="" textlink="">
      <xdr:nvSpPr>
        <xdr:cNvPr id="66"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146352</xdr:rowOff>
    </xdr:from>
    <xdr:to>
      <xdr:col>7</xdr:col>
      <xdr:colOff>241300</xdr:colOff>
      <xdr:row>36</xdr:row>
      <xdr:rowOff>146352</xdr:rowOff>
    </xdr:to>
    <xdr:cxnSp macro="">
      <xdr:nvCxnSpPr>
        <xdr:cNvPr id="67" name="直線コネクタ 66"/>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153609</xdr:rowOff>
    </xdr:from>
    <xdr:to>
      <xdr:col>7</xdr:col>
      <xdr:colOff>152400</xdr:colOff>
      <xdr:row>44</xdr:row>
      <xdr:rowOff>153609</xdr:rowOff>
    </xdr:to>
    <xdr:cxnSp macro="">
      <xdr:nvCxnSpPr>
        <xdr:cNvPr id="68" name="直線コネクタ 67"/>
        <xdr:cNvCxnSpPr/>
      </xdr:nvCxnSpPr>
      <xdr:spPr>
        <a:xfrm>
          <a:off x="4114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27412</xdr:rowOff>
    </xdr:from>
    <xdr:ext cx="762000" cy="259045"/>
    <xdr:sp macro="" textlink="">
      <xdr:nvSpPr>
        <xdr:cNvPr id="69" name="財政力平均値テキスト"/>
        <xdr:cNvSpPr txBox="1"/>
      </xdr:nvSpPr>
      <xdr:spPr>
        <a:xfrm>
          <a:off x="5041900" y="7399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70" name="フローチャート : 判断 69"/>
        <xdr:cNvSpPr/>
      </xdr:nvSpPr>
      <xdr:spPr>
        <a:xfrm>
          <a:off x="49022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153609</xdr:rowOff>
    </xdr:from>
    <xdr:to>
      <xdr:col>6</xdr:col>
      <xdr:colOff>0</xdr:colOff>
      <xdr:row>44</xdr:row>
      <xdr:rowOff>153609</xdr:rowOff>
    </xdr:to>
    <xdr:cxnSp macro="">
      <xdr:nvCxnSpPr>
        <xdr:cNvPr id="71" name="直線コネクタ 70"/>
        <xdr:cNvCxnSpPr/>
      </xdr:nvCxnSpPr>
      <xdr:spPr>
        <a:xfrm>
          <a:off x="3225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22376</xdr:rowOff>
    </xdr:from>
    <xdr:to>
      <xdr:col>6</xdr:col>
      <xdr:colOff>50800</xdr:colOff>
      <xdr:row>44</xdr:row>
      <xdr:rowOff>123976</xdr:rowOff>
    </xdr:to>
    <xdr:sp macro="" textlink="">
      <xdr:nvSpPr>
        <xdr:cNvPr id="72" name="フローチャート : 判断 71"/>
        <xdr:cNvSpPr/>
      </xdr:nvSpPr>
      <xdr:spPr>
        <a:xfrm>
          <a:off x="4064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134153</xdr:rowOff>
    </xdr:from>
    <xdr:ext cx="736600" cy="259045"/>
    <xdr:sp macro="" textlink="">
      <xdr:nvSpPr>
        <xdr:cNvPr id="73" name="テキスト ボックス 72"/>
        <xdr:cNvSpPr txBox="1"/>
      </xdr:nvSpPr>
      <xdr:spPr>
        <a:xfrm>
          <a:off x="3733800" y="733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142119</xdr:rowOff>
    </xdr:from>
    <xdr:to>
      <xdr:col>4</xdr:col>
      <xdr:colOff>482600</xdr:colOff>
      <xdr:row>44</xdr:row>
      <xdr:rowOff>153609</xdr:rowOff>
    </xdr:to>
    <xdr:cxnSp macro="">
      <xdr:nvCxnSpPr>
        <xdr:cNvPr id="74" name="直線コネクタ 73"/>
        <xdr:cNvCxnSpPr/>
      </xdr:nvCxnSpPr>
      <xdr:spPr>
        <a:xfrm>
          <a:off x="2336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10885</xdr:rowOff>
    </xdr:from>
    <xdr:to>
      <xdr:col>4</xdr:col>
      <xdr:colOff>533400</xdr:colOff>
      <xdr:row>44</xdr:row>
      <xdr:rowOff>112485</xdr:rowOff>
    </xdr:to>
    <xdr:sp macro="" textlink="">
      <xdr:nvSpPr>
        <xdr:cNvPr id="75" name="フローチャート : 判断 74"/>
        <xdr:cNvSpPr/>
      </xdr:nvSpPr>
      <xdr:spPr>
        <a:xfrm>
          <a:off x="3175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122662</xdr:rowOff>
    </xdr:from>
    <xdr:ext cx="762000" cy="259045"/>
    <xdr:sp macro="" textlink="">
      <xdr:nvSpPr>
        <xdr:cNvPr id="76" name="テキスト ボックス 75"/>
        <xdr:cNvSpPr txBox="1"/>
      </xdr:nvSpPr>
      <xdr:spPr>
        <a:xfrm>
          <a:off x="2844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142119</xdr:rowOff>
    </xdr:from>
    <xdr:to>
      <xdr:col>3</xdr:col>
      <xdr:colOff>279400</xdr:colOff>
      <xdr:row>44</xdr:row>
      <xdr:rowOff>142119</xdr:rowOff>
    </xdr:to>
    <xdr:cxnSp macro="">
      <xdr:nvCxnSpPr>
        <xdr:cNvPr id="77" name="直線コネクタ 76"/>
        <xdr:cNvCxnSpPr/>
      </xdr:nvCxnSpPr>
      <xdr:spPr>
        <a:xfrm>
          <a:off x="1447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170845</xdr:rowOff>
    </xdr:from>
    <xdr:to>
      <xdr:col>3</xdr:col>
      <xdr:colOff>330200</xdr:colOff>
      <xdr:row>44</xdr:row>
      <xdr:rowOff>100995</xdr:rowOff>
    </xdr:to>
    <xdr:sp macro="" textlink="">
      <xdr:nvSpPr>
        <xdr:cNvPr id="78" name="フローチャート : 判断 77"/>
        <xdr:cNvSpPr/>
      </xdr:nvSpPr>
      <xdr:spPr>
        <a:xfrm>
          <a:off x="2286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111172</xdr:rowOff>
    </xdr:from>
    <xdr:ext cx="762000" cy="259045"/>
    <xdr:sp macro="" textlink="">
      <xdr:nvSpPr>
        <xdr:cNvPr id="79" name="テキスト ボックス 78"/>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56848</xdr:rowOff>
    </xdr:from>
    <xdr:to>
      <xdr:col>2</xdr:col>
      <xdr:colOff>127000</xdr:colOff>
      <xdr:row>44</xdr:row>
      <xdr:rowOff>158448</xdr:rowOff>
    </xdr:to>
    <xdr:sp macro="" textlink="">
      <xdr:nvSpPr>
        <xdr:cNvPr id="80" name="フローチャート : 判断 79"/>
        <xdr:cNvSpPr/>
      </xdr:nvSpPr>
      <xdr:spPr>
        <a:xfrm>
          <a:off x="1397000" y="76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168625</xdr:rowOff>
    </xdr:from>
    <xdr:ext cx="762000" cy="259045"/>
    <xdr:sp macro="" textlink="">
      <xdr:nvSpPr>
        <xdr:cNvPr id="81" name="テキスト ボックス 80"/>
        <xdr:cNvSpPr txBox="1"/>
      </xdr:nvSpPr>
      <xdr:spPr>
        <a:xfrm>
          <a:off x="1066800" y="73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102809</xdr:rowOff>
    </xdr:from>
    <xdr:to>
      <xdr:col>7</xdr:col>
      <xdr:colOff>203200</xdr:colOff>
      <xdr:row>45</xdr:row>
      <xdr:rowOff>32959</xdr:rowOff>
    </xdr:to>
    <xdr:sp macro="" textlink="">
      <xdr:nvSpPr>
        <xdr:cNvPr id="87" name="円/楕円 86"/>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170136</xdr:rowOff>
    </xdr:from>
    <xdr:ext cx="762000" cy="259045"/>
    <xdr:sp macro="" textlink="">
      <xdr:nvSpPr>
        <xdr:cNvPr id="88" name="財政力該当値テキスト"/>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102809</xdr:rowOff>
    </xdr:from>
    <xdr:to>
      <xdr:col>6</xdr:col>
      <xdr:colOff>50800</xdr:colOff>
      <xdr:row>45</xdr:row>
      <xdr:rowOff>32959</xdr:rowOff>
    </xdr:to>
    <xdr:sp macro="" textlink="">
      <xdr:nvSpPr>
        <xdr:cNvPr id="89" name="円/楕円 88"/>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17736</xdr:rowOff>
    </xdr:from>
    <xdr:ext cx="736600" cy="259045"/>
    <xdr:sp macro="" textlink="">
      <xdr:nvSpPr>
        <xdr:cNvPr id="90" name="テキスト ボックス 89"/>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102809</xdr:rowOff>
    </xdr:from>
    <xdr:to>
      <xdr:col>4</xdr:col>
      <xdr:colOff>533400</xdr:colOff>
      <xdr:row>45</xdr:row>
      <xdr:rowOff>32959</xdr:rowOff>
    </xdr:to>
    <xdr:sp macro="" textlink="">
      <xdr:nvSpPr>
        <xdr:cNvPr id="91" name="円/楕円 90"/>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17736</xdr:rowOff>
    </xdr:from>
    <xdr:ext cx="762000" cy="259045"/>
    <xdr:sp macro="" textlink="">
      <xdr:nvSpPr>
        <xdr:cNvPr id="92" name="テキスト ボックス 91"/>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91319</xdr:rowOff>
    </xdr:from>
    <xdr:to>
      <xdr:col>3</xdr:col>
      <xdr:colOff>330200</xdr:colOff>
      <xdr:row>45</xdr:row>
      <xdr:rowOff>21469</xdr:rowOff>
    </xdr:to>
    <xdr:sp macro="" textlink="">
      <xdr:nvSpPr>
        <xdr:cNvPr id="93" name="円/楕円 92"/>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6246</xdr:rowOff>
    </xdr:from>
    <xdr:ext cx="762000" cy="259045"/>
    <xdr:sp macro="" textlink="">
      <xdr:nvSpPr>
        <xdr:cNvPr id="94" name="テキスト ボックス 93"/>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91319</xdr:rowOff>
    </xdr:from>
    <xdr:to>
      <xdr:col>2</xdr:col>
      <xdr:colOff>127000</xdr:colOff>
      <xdr:row>45</xdr:row>
      <xdr:rowOff>21469</xdr:rowOff>
    </xdr:to>
    <xdr:sp macro="" textlink="">
      <xdr:nvSpPr>
        <xdr:cNvPr id="95" name="円/楕円 94"/>
        <xdr:cNvSpPr/>
      </xdr:nvSpPr>
      <xdr:spPr>
        <a:xfrm>
          <a:off x="1397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6246</xdr:rowOff>
    </xdr:from>
    <xdr:ext cx="762000" cy="259045"/>
    <xdr:sp macro="" textlink="">
      <xdr:nvSpPr>
        <xdr:cNvPr id="96" name="テキスト ボックス 95"/>
        <xdr:cNvSpPr txBox="1"/>
      </xdr:nvSpPr>
      <xdr:spPr>
        <a:xfrm>
          <a:off x="1066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臨時的な投資事業は抑制しているが、前年</a:t>
          </a:r>
          <a:r>
            <a:rPr kumimoji="1" lang="ja-JP" altLang="en-US" sz="1400">
              <a:solidFill>
                <a:schemeClr val="dk1"/>
              </a:solidFill>
              <a:effectLst/>
              <a:latin typeface="+mn-lt"/>
              <a:ea typeface="+mn-ea"/>
              <a:cs typeface="+mn-cs"/>
            </a:rPr>
            <a:t>を大きく上回る</a:t>
          </a:r>
          <a:r>
            <a:rPr kumimoji="1" lang="en-US" altLang="ja-JP" sz="1400">
              <a:solidFill>
                <a:schemeClr val="dk1"/>
              </a:solidFill>
              <a:effectLst/>
              <a:latin typeface="+mn-lt"/>
              <a:ea typeface="+mn-ea"/>
              <a:cs typeface="+mn-cs"/>
            </a:rPr>
            <a:t>88.7</a:t>
          </a:r>
          <a:r>
            <a:rPr kumimoji="1" lang="ja-JP" altLang="ja-JP" sz="1400">
              <a:solidFill>
                <a:schemeClr val="dk1"/>
              </a:solidFill>
              <a:effectLst/>
              <a:latin typeface="+mn-lt"/>
              <a:ea typeface="+mn-ea"/>
              <a:cs typeface="+mn-cs"/>
            </a:rPr>
            <a:t>％となっている。</a:t>
          </a:r>
          <a:r>
            <a:rPr kumimoji="1" lang="ja-JP" altLang="en-US" sz="1400">
              <a:solidFill>
                <a:schemeClr val="dk1"/>
              </a:solidFill>
              <a:effectLst/>
              <a:latin typeface="+mn-lt"/>
              <a:ea typeface="+mn-ea"/>
              <a:cs typeface="+mn-cs"/>
            </a:rPr>
            <a:t>農業集落排水施設のを廃止し、特定環境保全公共下水道へのつなぎ込みに要する繰出金が主たる要因となっている。</a:t>
          </a:r>
          <a:r>
            <a:rPr kumimoji="1" lang="ja-JP" altLang="ja-JP" sz="1400">
              <a:solidFill>
                <a:schemeClr val="dk1"/>
              </a:solidFill>
              <a:effectLst/>
              <a:latin typeface="+mn-lt"/>
              <a:ea typeface="+mn-ea"/>
              <a:cs typeface="+mn-cs"/>
            </a:rPr>
            <a:t>公債費については償還ピークを過ぎ、年々減少傾向にある。物件費の削減はもとより、扶助費についても資格審査等の適正化による抑制、人件費については適正な定員管理に努めるなど、行政改革を進めて行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67</xdr:row>
      <xdr:rowOff>59902</xdr:rowOff>
    </xdr:to>
    <xdr:cxnSp macro="">
      <xdr:nvCxnSpPr>
        <xdr:cNvPr id="126" name="直線コネクタ 125"/>
        <xdr:cNvCxnSpPr/>
      </xdr:nvCxnSpPr>
      <xdr:spPr>
        <a:xfrm flipV="1">
          <a:off x="4953000" y="10215880"/>
          <a:ext cx="0" cy="1331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31979</xdr:rowOff>
    </xdr:from>
    <xdr:ext cx="762000" cy="259045"/>
    <xdr:sp macro="" textlink="">
      <xdr:nvSpPr>
        <xdr:cNvPr id="127" name="財政構造の弾力性最小値テキスト"/>
        <xdr:cNvSpPr txBox="1"/>
      </xdr:nvSpPr>
      <xdr:spPr>
        <a:xfrm>
          <a:off x="5041900" y="115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67</xdr:row>
      <xdr:rowOff>59902</xdr:rowOff>
    </xdr:from>
    <xdr:to>
      <xdr:col>7</xdr:col>
      <xdr:colOff>241300</xdr:colOff>
      <xdr:row>67</xdr:row>
      <xdr:rowOff>59902</xdr:rowOff>
    </xdr:to>
    <xdr:cxnSp macro="">
      <xdr:nvCxnSpPr>
        <xdr:cNvPr id="128" name="直線コネクタ 127"/>
        <xdr:cNvCxnSpPr/>
      </xdr:nvCxnSpPr>
      <xdr:spPr>
        <a:xfrm>
          <a:off x="4864100" y="1154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19262</xdr:rowOff>
    </xdr:from>
    <xdr:to>
      <xdr:col>7</xdr:col>
      <xdr:colOff>152400</xdr:colOff>
      <xdr:row>65</xdr:row>
      <xdr:rowOff>635</xdr:rowOff>
    </xdr:to>
    <xdr:cxnSp macro="">
      <xdr:nvCxnSpPr>
        <xdr:cNvPr id="131" name="直線コネクタ 130"/>
        <xdr:cNvCxnSpPr/>
      </xdr:nvCxnSpPr>
      <xdr:spPr>
        <a:xfrm>
          <a:off x="4114800" y="10992062"/>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2"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3" name="フローチャート : 判断 132"/>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3175</xdr:rowOff>
    </xdr:from>
    <xdr:to>
      <xdr:col>6</xdr:col>
      <xdr:colOff>0</xdr:colOff>
      <xdr:row>64</xdr:row>
      <xdr:rowOff>19262</xdr:rowOff>
    </xdr:to>
    <xdr:cxnSp macro="">
      <xdr:nvCxnSpPr>
        <xdr:cNvPr id="134" name="直線コネクタ 133"/>
        <xdr:cNvCxnSpPr/>
      </xdr:nvCxnSpPr>
      <xdr:spPr>
        <a:xfrm>
          <a:off x="3225800" y="1097597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5" name="フローチャート : 判断 134"/>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6" name="テキスト ボックス 135"/>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21802</xdr:rowOff>
    </xdr:from>
    <xdr:to>
      <xdr:col>4</xdr:col>
      <xdr:colOff>482600</xdr:colOff>
      <xdr:row>64</xdr:row>
      <xdr:rowOff>3175</xdr:rowOff>
    </xdr:to>
    <xdr:cxnSp macro="">
      <xdr:nvCxnSpPr>
        <xdr:cNvPr id="137" name="直線コネクタ 136"/>
        <xdr:cNvCxnSpPr/>
      </xdr:nvCxnSpPr>
      <xdr:spPr>
        <a:xfrm>
          <a:off x="2336800" y="10823152"/>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39" name="テキスト ボックス 138"/>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63</xdr:row>
      <xdr:rowOff>21802</xdr:rowOff>
    </xdr:to>
    <xdr:cxnSp macro="">
      <xdr:nvCxnSpPr>
        <xdr:cNvPr id="140" name="直線コネクタ 139"/>
        <xdr:cNvCxnSpPr/>
      </xdr:nvCxnSpPr>
      <xdr:spPr>
        <a:xfrm>
          <a:off x="1447800" y="1074674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1" name="フローチャート : 判断 140"/>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2" name="テキスト ボックス 141"/>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21802</xdr:rowOff>
    </xdr:from>
    <xdr:to>
      <xdr:col>2</xdr:col>
      <xdr:colOff>127000</xdr:colOff>
      <xdr:row>62</xdr:row>
      <xdr:rowOff>123402</xdr:rowOff>
    </xdr:to>
    <xdr:sp macro="" textlink="">
      <xdr:nvSpPr>
        <xdr:cNvPr id="143" name="フローチャート : 判断 142"/>
        <xdr:cNvSpPr/>
      </xdr:nvSpPr>
      <xdr:spPr>
        <a:xfrm>
          <a:off x="1397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133579</xdr:rowOff>
    </xdr:from>
    <xdr:ext cx="762000" cy="259045"/>
    <xdr:sp macro="" textlink="">
      <xdr:nvSpPr>
        <xdr:cNvPr id="144" name="テキスト ボックス 143"/>
        <xdr:cNvSpPr txBox="1"/>
      </xdr:nvSpPr>
      <xdr:spPr>
        <a:xfrm>
          <a:off x="1066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121285</xdr:rowOff>
    </xdr:from>
    <xdr:to>
      <xdr:col>7</xdr:col>
      <xdr:colOff>203200</xdr:colOff>
      <xdr:row>65</xdr:row>
      <xdr:rowOff>51435</xdr:rowOff>
    </xdr:to>
    <xdr:sp macro="" textlink="">
      <xdr:nvSpPr>
        <xdr:cNvPr id="150" name="円/楕円 149"/>
        <xdr:cNvSpPr/>
      </xdr:nvSpPr>
      <xdr:spPr>
        <a:xfrm>
          <a:off x="4902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93362</xdr:rowOff>
    </xdr:from>
    <xdr:ext cx="762000" cy="259045"/>
    <xdr:sp macro="" textlink="">
      <xdr:nvSpPr>
        <xdr:cNvPr id="151" name="財政構造の弾力性該当値テキスト"/>
        <xdr:cNvSpPr txBox="1"/>
      </xdr:nvSpPr>
      <xdr:spPr>
        <a:xfrm>
          <a:off x="5041900" y="1106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139912</xdr:rowOff>
    </xdr:from>
    <xdr:to>
      <xdr:col>6</xdr:col>
      <xdr:colOff>50800</xdr:colOff>
      <xdr:row>64</xdr:row>
      <xdr:rowOff>70062</xdr:rowOff>
    </xdr:to>
    <xdr:sp macro="" textlink="">
      <xdr:nvSpPr>
        <xdr:cNvPr id="152" name="円/楕円 151"/>
        <xdr:cNvSpPr/>
      </xdr:nvSpPr>
      <xdr:spPr>
        <a:xfrm>
          <a:off x="4064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54839</xdr:rowOff>
    </xdr:from>
    <xdr:ext cx="736600" cy="259045"/>
    <xdr:sp macro="" textlink="">
      <xdr:nvSpPr>
        <xdr:cNvPr id="153" name="テキスト ボックス 152"/>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123825</xdr:rowOff>
    </xdr:from>
    <xdr:to>
      <xdr:col>4</xdr:col>
      <xdr:colOff>533400</xdr:colOff>
      <xdr:row>64</xdr:row>
      <xdr:rowOff>53975</xdr:rowOff>
    </xdr:to>
    <xdr:sp macro="" textlink="">
      <xdr:nvSpPr>
        <xdr:cNvPr id="154" name="円/楕円 153"/>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38752</xdr:rowOff>
    </xdr:from>
    <xdr:ext cx="762000" cy="259045"/>
    <xdr:sp macro="" textlink="">
      <xdr:nvSpPr>
        <xdr:cNvPr id="155" name="テキスト ボックス 154"/>
        <xdr:cNvSpPr txBox="1"/>
      </xdr:nvSpPr>
      <xdr:spPr>
        <a:xfrm>
          <a:off x="2844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142452</xdr:rowOff>
    </xdr:from>
    <xdr:to>
      <xdr:col>3</xdr:col>
      <xdr:colOff>330200</xdr:colOff>
      <xdr:row>63</xdr:row>
      <xdr:rowOff>72602</xdr:rowOff>
    </xdr:to>
    <xdr:sp macro="" textlink="">
      <xdr:nvSpPr>
        <xdr:cNvPr id="156" name="円/楕円 155"/>
        <xdr:cNvSpPr/>
      </xdr:nvSpPr>
      <xdr:spPr>
        <a:xfrm>
          <a:off x="2286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57379</xdr:rowOff>
    </xdr:from>
    <xdr:ext cx="762000" cy="259045"/>
    <xdr:sp macro="" textlink="">
      <xdr:nvSpPr>
        <xdr:cNvPr id="157" name="テキスト ボックス 156"/>
        <xdr:cNvSpPr txBox="1"/>
      </xdr:nvSpPr>
      <xdr:spPr>
        <a:xfrm>
          <a:off x="1955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58" name="円/楕円 157"/>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152417</xdr:rowOff>
    </xdr:from>
    <xdr:ext cx="762000" cy="259045"/>
    <xdr:sp macro="" textlink="">
      <xdr:nvSpPr>
        <xdr:cNvPr id="159" name="テキスト ボックス 158"/>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[348,338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人件費・物件費等の見直しを行う中、類似団体</a:t>
          </a:r>
          <a:r>
            <a:rPr lang="ja-JP" altLang="en-US" sz="1400" b="0" i="0" baseline="0">
              <a:solidFill>
                <a:schemeClr val="dk1"/>
              </a:solidFill>
              <a:effectLst/>
              <a:latin typeface="+mn-lt"/>
              <a:ea typeface="+mn-ea"/>
              <a:cs typeface="+mn-cs"/>
            </a:rPr>
            <a:t>平均</a:t>
          </a:r>
          <a:r>
            <a:rPr lang="ja-JP" altLang="ja-JP" sz="1400" b="0" i="0" baseline="0">
              <a:solidFill>
                <a:schemeClr val="dk1"/>
              </a:solidFill>
              <a:effectLst/>
              <a:latin typeface="+mn-lt"/>
              <a:ea typeface="+mn-ea"/>
              <a:cs typeface="+mn-cs"/>
            </a:rPr>
            <a:t>を下回っている。</a:t>
          </a:r>
          <a:endParaRPr lang="ja-JP" altLang="ja-JP" sz="1400">
            <a:effectLst/>
          </a:endParaRPr>
        </a:p>
        <a:p>
          <a:pPr rtl="0" fontAlgn="base"/>
          <a:r>
            <a:rPr lang="ja-JP" altLang="ja-JP" sz="1400" b="0" i="0" baseline="0">
              <a:solidFill>
                <a:schemeClr val="dk1"/>
              </a:solidFill>
              <a:effectLst/>
              <a:latin typeface="+mn-lt"/>
              <a:ea typeface="+mn-ea"/>
              <a:cs typeface="+mn-cs"/>
            </a:rPr>
            <a:t>　今後、公共施設の老朽化に伴う維持補修費等の増加が懸念されるため、</a:t>
          </a:r>
          <a:r>
            <a:rPr lang="ja-JP" altLang="en-US" sz="1400" b="0" i="0" baseline="0">
              <a:solidFill>
                <a:schemeClr val="dk1"/>
              </a:solidFill>
              <a:effectLst/>
              <a:latin typeface="+mn-lt"/>
              <a:ea typeface="+mn-ea"/>
              <a:cs typeface="+mn-cs"/>
            </a:rPr>
            <a:t>公共施設等総合管理計画を策定するとともにそれに基づく</a:t>
          </a:r>
          <a:r>
            <a:rPr lang="ja-JP" altLang="ja-JP" sz="1400" b="0" i="0" baseline="0">
              <a:solidFill>
                <a:schemeClr val="dk1"/>
              </a:solidFill>
              <a:effectLst/>
              <a:latin typeface="+mn-lt"/>
              <a:ea typeface="+mn-ea"/>
              <a:cs typeface="+mn-cs"/>
            </a:rPr>
            <a:t>維持管理に努め、更なるコスト低減を図っていく。</a:t>
          </a:r>
          <a:endParaRPr lang="ja-JP" altLang="ja-JP" sz="1400">
            <a:effectLst/>
          </a:endParaRPr>
        </a:p>
        <a:p>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142869</xdr:rowOff>
    </xdr:from>
    <xdr:to>
      <xdr:col>7</xdr:col>
      <xdr:colOff>152400</xdr:colOff>
      <xdr:row>88</xdr:row>
      <xdr:rowOff>149391</xdr:rowOff>
    </xdr:to>
    <xdr:cxnSp macro="">
      <xdr:nvCxnSpPr>
        <xdr:cNvPr id="189" name="直線コネクタ 188"/>
        <xdr:cNvCxnSpPr/>
      </xdr:nvCxnSpPr>
      <xdr:spPr>
        <a:xfrm flipV="1">
          <a:off x="4953000" y="13687419"/>
          <a:ext cx="0" cy="1549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121468</xdr:rowOff>
    </xdr:from>
    <xdr:ext cx="762000" cy="259045"/>
    <xdr:sp macro="" textlink="">
      <xdr:nvSpPr>
        <xdr:cNvPr id="190" name="人件費・物件費等の状況最小値テキスト"/>
        <xdr:cNvSpPr txBox="1"/>
      </xdr:nvSpPr>
      <xdr:spPr>
        <a:xfrm>
          <a:off x="5041900" y="1520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1,371,439</a:t>
          </a:r>
          <a:endParaRPr kumimoji="1" lang="ja-JP" altLang="en-US" sz="1000" b="1">
            <a:latin typeface="ＭＳ Ｐゴシック"/>
          </a:endParaRPr>
        </a:p>
      </xdr:txBody>
    </xdr:sp>
    <xdr:clientData/>
  </xdr:oneCellAnchor>
  <xdr:twoCellAnchor>
    <xdr:from>
      <xdr:col>7</xdr:col>
      <xdr:colOff>63500</xdr:colOff>
      <xdr:row>88</xdr:row>
      <xdr:rowOff>149391</xdr:rowOff>
    </xdr:from>
    <xdr:to>
      <xdr:col>7</xdr:col>
      <xdr:colOff>241300</xdr:colOff>
      <xdr:row>88</xdr:row>
      <xdr:rowOff>149391</xdr:rowOff>
    </xdr:to>
    <xdr:cxnSp macro="">
      <xdr:nvCxnSpPr>
        <xdr:cNvPr id="191" name="直線コネクタ 190"/>
        <xdr:cNvCxnSpPr/>
      </xdr:nvCxnSpPr>
      <xdr:spPr>
        <a:xfrm>
          <a:off x="4864100" y="152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57796</xdr:rowOff>
    </xdr:from>
    <xdr:ext cx="762000" cy="259045"/>
    <xdr:sp macro="" textlink="">
      <xdr:nvSpPr>
        <xdr:cNvPr id="192" name="人件費・物件費等の状況最大値テキスト"/>
        <xdr:cNvSpPr txBox="1"/>
      </xdr:nvSpPr>
      <xdr:spPr>
        <a:xfrm>
          <a:off x="5041900" y="1343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215,522</a:t>
          </a:r>
          <a:endParaRPr kumimoji="1" lang="ja-JP" altLang="en-US" sz="1000" b="1">
            <a:latin typeface="ＭＳ Ｐゴシック"/>
          </a:endParaRPr>
        </a:p>
      </xdr:txBody>
    </xdr:sp>
    <xdr:clientData/>
  </xdr:oneCellAnchor>
  <xdr:twoCellAnchor>
    <xdr:from>
      <xdr:col>7</xdr:col>
      <xdr:colOff>63500</xdr:colOff>
      <xdr:row>79</xdr:row>
      <xdr:rowOff>142869</xdr:rowOff>
    </xdr:from>
    <xdr:to>
      <xdr:col>7</xdr:col>
      <xdr:colOff>241300</xdr:colOff>
      <xdr:row>79</xdr:row>
      <xdr:rowOff>142869</xdr:rowOff>
    </xdr:to>
    <xdr:cxnSp macro="">
      <xdr:nvCxnSpPr>
        <xdr:cNvPr id="193" name="直線コネクタ 192"/>
        <xdr:cNvCxnSpPr/>
      </xdr:nvCxnSpPr>
      <xdr:spPr>
        <a:xfrm>
          <a:off x="4864100" y="1368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81575</xdr:rowOff>
    </xdr:from>
    <xdr:to>
      <xdr:col>7</xdr:col>
      <xdr:colOff>152400</xdr:colOff>
      <xdr:row>80</xdr:row>
      <xdr:rowOff>149467</xdr:rowOff>
    </xdr:to>
    <xdr:cxnSp macro="">
      <xdr:nvCxnSpPr>
        <xdr:cNvPr id="194" name="直線コネクタ 193"/>
        <xdr:cNvCxnSpPr/>
      </xdr:nvCxnSpPr>
      <xdr:spPr>
        <a:xfrm>
          <a:off x="4114800" y="13797575"/>
          <a:ext cx="838200" cy="6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103821</xdr:rowOff>
    </xdr:from>
    <xdr:ext cx="762000" cy="259045"/>
    <xdr:sp macro="" textlink="">
      <xdr:nvSpPr>
        <xdr:cNvPr id="195" name="人件費・物件費等の状況平均値テキスト"/>
        <xdr:cNvSpPr txBox="1"/>
      </xdr:nvSpPr>
      <xdr:spPr>
        <a:xfrm>
          <a:off x="5041900" y="13648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87294</xdr:rowOff>
    </xdr:from>
    <xdr:to>
      <xdr:col>7</xdr:col>
      <xdr:colOff>203200</xdr:colOff>
      <xdr:row>81</xdr:row>
      <xdr:rowOff>17444</xdr:rowOff>
    </xdr:to>
    <xdr:sp macro="" textlink="">
      <xdr:nvSpPr>
        <xdr:cNvPr id="196" name="フローチャート : 判断 195"/>
        <xdr:cNvSpPr/>
      </xdr:nvSpPr>
      <xdr:spPr>
        <a:xfrm>
          <a:off x="4902200" y="138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76033</xdr:rowOff>
    </xdr:from>
    <xdr:to>
      <xdr:col>6</xdr:col>
      <xdr:colOff>0</xdr:colOff>
      <xdr:row>80</xdr:row>
      <xdr:rowOff>81575</xdr:rowOff>
    </xdr:to>
    <xdr:cxnSp macro="">
      <xdr:nvCxnSpPr>
        <xdr:cNvPr id="197" name="直線コネクタ 196"/>
        <xdr:cNvCxnSpPr/>
      </xdr:nvCxnSpPr>
      <xdr:spPr>
        <a:xfrm>
          <a:off x="3225800" y="13792033"/>
          <a:ext cx="889000" cy="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119357</xdr:rowOff>
    </xdr:from>
    <xdr:to>
      <xdr:col>6</xdr:col>
      <xdr:colOff>50800</xdr:colOff>
      <xdr:row>81</xdr:row>
      <xdr:rowOff>49507</xdr:rowOff>
    </xdr:to>
    <xdr:sp macro="" textlink="">
      <xdr:nvSpPr>
        <xdr:cNvPr id="198" name="フローチャート : 判断 197"/>
        <xdr:cNvSpPr/>
      </xdr:nvSpPr>
      <xdr:spPr>
        <a:xfrm>
          <a:off x="4064000" y="1383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34284</xdr:rowOff>
    </xdr:from>
    <xdr:ext cx="736600" cy="259045"/>
    <xdr:sp macro="" textlink="">
      <xdr:nvSpPr>
        <xdr:cNvPr id="199" name="テキスト ボックス 198"/>
        <xdr:cNvSpPr txBox="1"/>
      </xdr:nvSpPr>
      <xdr:spPr>
        <a:xfrm>
          <a:off x="3733800" y="139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76033</xdr:rowOff>
    </xdr:from>
    <xdr:to>
      <xdr:col>4</xdr:col>
      <xdr:colOff>482600</xdr:colOff>
      <xdr:row>80</xdr:row>
      <xdr:rowOff>77164</xdr:rowOff>
    </xdr:to>
    <xdr:cxnSp macro="">
      <xdr:nvCxnSpPr>
        <xdr:cNvPr id="200" name="直線コネクタ 199"/>
        <xdr:cNvCxnSpPr/>
      </xdr:nvCxnSpPr>
      <xdr:spPr>
        <a:xfrm flipV="1">
          <a:off x="2336800" y="13792033"/>
          <a:ext cx="889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97791</xdr:rowOff>
    </xdr:from>
    <xdr:to>
      <xdr:col>4</xdr:col>
      <xdr:colOff>533400</xdr:colOff>
      <xdr:row>81</xdr:row>
      <xdr:rowOff>27941</xdr:rowOff>
    </xdr:to>
    <xdr:sp macro="" textlink="">
      <xdr:nvSpPr>
        <xdr:cNvPr id="201" name="フローチャート : 判断 200"/>
        <xdr:cNvSpPr/>
      </xdr:nvSpPr>
      <xdr:spPr>
        <a:xfrm>
          <a:off x="317500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12718</xdr:rowOff>
    </xdr:from>
    <xdr:ext cx="762000" cy="259045"/>
    <xdr:sp macro="" textlink="">
      <xdr:nvSpPr>
        <xdr:cNvPr id="202" name="テキスト ボックス 201"/>
        <xdr:cNvSpPr txBox="1"/>
      </xdr:nvSpPr>
      <xdr:spPr>
        <a:xfrm>
          <a:off x="2844800" y="139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77164</xdr:rowOff>
    </xdr:from>
    <xdr:to>
      <xdr:col>3</xdr:col>
      <xdr:colOff>279400</xdr:colOff>
      <xdr:row>80</xdr:row>
      <xdr:rowOff>133694</xdr:rowOff>
    </xdr:to>
    <xdr:cxnSp macro="">
      <xdr:nvCxnSpPr>
        <xdr:cNvPr id="203" name="直線コネクタ 202"/>
        <xdr:cNvCxnSpPr/>
      </xdr:nvCxnSpPr>
      <xdr:spPr>
        <a:xfrm flipV="1">
          <a:off x="1447800" y="13793164"/>
          <a:ext cx="889000" cy="5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39887</xdr:rowOff>
    </xdr:from>
    <xdr:to>
      <xdr:col>3</xdr:col>
      <xdr:colOff>330200</xdr:colOff>
      <xdr:row>80</xdr:row>
      <xdr:rowOff>141487</xdr:rowOff>
    </xdr:to>
    <xdr:sp macro="" textlink="">
      <xdr:nvSpPr>
        <xdr:cNvPr id="204" name="フローチャート : 判断 203"/>
        <xdr:cNvSpPr/>
      </xdr:nvSpPr>
      <xdr:spPr>
        <a:xfrm>
          <a:off x="2286000" y="137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126264</xdr:rowOff>
    </xdr:from>
    <xdr:ext cx="762000" cy="259045"/>
    <xdr:sp macro="" textlink="">
      <xdr:nvSpPr>
        <xdr:cNvPr id="205" name="テキスト ボックス 204"/>
        <xdr:cNvSpPr txBox="1"/>
      </xdr:nvSpPr>
      <xdr:spPr>
        <a:xfrm>
          <a:off x="1955800" y="1384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68528</xdr:rowOff>
    </xdr:from>
    <xdr:to>
      <xdr:col>2</xdr:col>
      <xdr:colOff>127000</xdr:colOff>
      <xdr:row>80</xdr:row>
      <xdr:rowOff>170128</xdr:rowOff>
    </xdr:to>
    <xdr:sp macro="" textlink="">
      <xdr:nvSpPr>
        <xdr:cNvPr id="206" name="フローチャート : 判断 205"/>
        <xdr:cNvSpPr/>
      </xdr:nvSpPr>
      <xdr:spPr>
        <a:xfrm>
          <a:off x="1397000" y="137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8855</xdr:rowOff>
    </xdr:from>
    <xdr:ext cx="762000" cy="259045"/>
    <xdr:sp macro="" textlink="">
      <xdr:nvSpPr>
        <xdr:cNvPr id="207" name="テキスト ボックス 206"/>
        <xdr:cNvSpPr txBox="1"/>
      </xdr:nvSpPr>
      <xdr:spPr>
        <a:xfrm>
          <a:off x="1066800" y="1355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98667</xdr:rowOff>
    </xdr:from>
    <xdr:to>
      <xdr:col>7</xdr:col>
      <xdr:colOff>203200</xdr:colOff>
      <xdr:row>81</xdr:row>
      <xdr:rowOff>28817</xdr:rowOff>
    </xdr:to>
    <xdr:sp macro="" textlink="">
      <xdr:nvSpPr>
        <xdr:cNvPr id="213" name="円/楕円 212"/>
        <xdr:cNvSpPr/>
      </xdr:nvSpPr>
      <xdr:spPr>
        <a:xfrm>
          <a:off x="4902200" y="1381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70744</xdr:rowOff>
    </xdr:from>
    <xdr:ext cx="762000" cy="259045"/>
    <xdr:sp macro="" textlink="">
      <xdr:nvSpPr>
        <xdr:cNvPr id="214" name="人件費・物件費等の状況該当値テキスト"/>
        <xdr:cNvSpPr txBox="1"/>
      </xdr:nvSpPr>
      <xdr:spPr>
        <a:xfrm>
          <a:off x="5041900" y="1378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348,338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30775</xdr:rowOff>
    </xdr:from>
    <xdr:to>
      <xdr:col>6</xdr:col>
      <xdr:colOff>50800</xdr:colOff>
      <xdr:row>80</xdr:row>
      <xdr:rowOff>132375</xdr:rowOff>
    </xdr:to>
    <xdr:sp macro="" textlink="">
      <xdr:nvSpPr>
        <xdr:cNvPr id="215" name="円/楕円 214"/>
        <xdr:cNvSpPr/>
      </xdr:nvSpPr>
      <xdr:spPr>
        <a:xfrm>
          <a:off x="4064000" y="137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142552</xdr:rowOff>
    </xdr:from>
    <xdr:ext cx="736600" cy="259045"/>
    <xdr:sp macro="" textlink="">
      <xdr:nvSpPr>
        <xdr:cNvPr id="216" name="テキスト ボックス 215"/>
        <xdr:cNvSpPr txBox="1"/>
      </xdr:nvSpPr>
      <xdr:spPr>
        <a:xfrm>
          <a:off x="3733800" y="1351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297,694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25233</xdr:rowOff>
    </xdr:from>
    <xdr:to>
      <xdr:col>4</xdr:col>
      <xdr:colOff>533400</xdr:colOff>
      <xdr:row>80</xdr:row>
      <xdr:rowOff>126833</xdr:rowOff>
    </xdr:to>
    <xdr:sp macro="" textlink="">
      <xdr:nvSpPr>
        <xdr:cNvPr id="217" name="円/楕円 216"/>
        <xdr:cNvSpPr/>
      </xdr:nvSpPr>
      <xdr:spPr>
        <a:xfrm>
          <a:off x="3175000" y="1374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137010</xdr:rowOff>
    </xdr:from>
    <xdr:ext cx="762000" cy="259045"/>
    <xdr:sp macro="" textlink="">
      <xdr:nvSpPr>
        <xdr:cNvPr id="218" name="テキスト ボックス 217"/>
        <xdr:cNvSpPr txBox="1"/>
      </xdr:nvSpPr>
      <xdr:spPr>
        <a:xfrm>
          <a:off x="2844800" y="135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293,559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26364</xdr:rowOff>
    </xdr:from>
    <xdr:to>
      <xdr:col>3</xdr:col>
      <xdr:colOff>330200</xdr:colOff>
      <xdr:row>80</xdr:row>
      <xdr:rowOff>127964</xdr:rowOff>
    </xdr:to>
    <xdr:sp macro="" textlink="">
      <xdr:nvSpPr>
        <xdr:cNvPr id="219" name="円/楕円 218"/>
        <xdr:cNvSpPr/>
      </xdr:nvSpPr>
      <xdr:spPr>
        <a:xfrm>
          <a:off x="2286000" y="137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138141</xdr:rowOff>
    </xdr:from>
    <xdr:ext cx="762000" cy="259045"/>
    <xdr:sp macro="" textlink="">
      <xdr:nvSpPr>
        <xdr:cNvPr id="220" name="テキスト ボックス 219"/>
        <xdr:cNvSpPr txBox="1"/>
      </xdr:nvSpPr>
      <xdr:spPr>
        <a:xfrm>
          <a:off x="1955800" y="1351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294,404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82894</xdr:rowOff>
    </xdr:from>
    <xdr:to>
      <xdr:col>2</xdr:col>
      <xdr:colOff>127000</xdr:colOff>
      <xdr:row>81</xdr:row>
      <xdr:rowOff>13044</xdr:rowOff>
    </xdr:to>
    <xdr:sp macro="" textlink="">
      <xdr:nvSpPr>
        <xdr:cNvPr id="221" name="円/楕円 220"/>
        <xdr:cNvSpPr/>
      </xdr:nvSpPr>
      <xdr:spPr>
        <a:xfrm>
          <a:off x="1397000" y="137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169271</xdr:rowOff>
    </xdr:from>
    <xdr:ext cx="762000" cy="259045"/>
    <xdr:sp macro="" textlink="">
      <xdr:nvSpPr>
        <xdr:cNvPr id="222" name="テキスト ボックス 221"/>
        <xdr:cNvSpPr txBox="1"/>
      </xdr:nvSpPr>
      <xdr:spPr>
        <a:xfrm>
          <a:off x="1066800" y="1388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336,573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　</a:t>
          </a:r>
          <a:r>
            <a:rPr lang="ja-JP" altLang="ja-JP" sz="1400">
              <a:solidFill>
                <a:schemeClr val="dk1"/>
              </a:solidFill>
              <a:effectLst/>
              <a:latin typeface="+mn-lt"/>
              <a:ea typeface="+mn-ea"/>
              <a:cs typeface="+mn-cs"/>
            </a:rPr>
            <a:t>東日本大震災からの復興財源を確保するために国家公務員給与の減額</a:t>
          </a:r>
          <a:r>
            <a:rPr lang="ja-JP" altLang="ja-JP" sz="1400" b="0" i="0" baseline="0">
              <a:solidFill>
                <a:schemeClr val="dk1"/>
              </a:solidFill>
              <a:effectLst/>
              <a:latin typeface="+mn-lt"/>
              <a:ea typeface="+mn-ea"/>
              <a:cs typeface="+mn-cs"/>
            </a:rPr>
            <a:t>により指数は</a:t>
          </a:r>
          <a:r>
            <a:rPr lang="ja-JP" altLang="en-US"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24</a:t>
          </a:r>
          <a:r>
            <a:rPr lang="ja-JP" altLang="en-US" sz="1400" b="0" i="0" baseline="0">
              <a:solidFill>
                <a:schemeClr val="dk1"/>
              </a:solidFill>
              <a:effectLst/>
              <a:latin typeface="+mn-lt"/>
              <a:ea typeface="+mn-ea"/>
              <a:cs typeface="+mn-cs"/>
            </a:rPr>
            <a:t>年度</a:t>
          </a:r>
          <a:r>
            <a:rPr lang="ja-JP" altLang="ja-JP" sz="1400" b="0" i="0" baseline="0">
              <a:solidFill>
                <a:schemeClr val="dk1"/>
              </a:solidFill>
              <a:effectLst/>
              <a:latin typeface="+mn-lt"/>
              <a:ea typeface="+mn-ea"/>
              <a:cs typeface="+mn-cs"/>
            </a:rPr>
            <a:t>まで大幅に指数が高くなっているが、ほぼ類似団体を下回り推移している。</a:t>
          </a:r>
          <a:endParaRPr lang="ja-JP" altLang="ja-JP" sz="1400">
            <a:effectLst/>
          </a:endParaRPr>
        </a:p>
        <a:p>
          <a:pPr rtl="0" fontAlgn="base"/>
          <a:r>
            <a:rPr lang="ja-JP" altLang="ja-JP" sz="1400" b="0" i="0" baseline="0">
              <a:solidFill>
                <a:schemeClr val="dk1"/>
              </a:solidFill>
              <a:effectLst/>
              <a:latin typeface="+mn-lt"/>
              <a:ea typeface="+mn-ea"/>
              <a:cs typeface="+mn-cs"/>
            </a:rPr>
            <a:t>　過去から人員削減を図ってきており、今後も適正な定員管理に努める。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12277</xdr:rowOff>
    </xdr:from>
    <xdr:to>
      <xdr:col>24</xdr:col>
      <xdr:colOff>558800</xdr:colOff>
      <xdr:row>87</xdr:row>
      <xdr:rowOff>10584</xdr:rowOff>
    </xdr:to>
    <xdr:cxnSp macro="">
      <xdr:nvCxnSpPr>
        <xdr:cNvPr id="251" name="直線コネクタ 250"/>
        <xdr:cNvCxnSpPr/>
      </xdr:nvCxnSpPr>
      <xdr:spPr>
        <a:xfrm flipV="1">
          <a:off x="17018000" y="13728277"/>
          <a:ext cx="0" cy="1198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98654</xdr:rowOff>
    </xdr:from>
    <xdr:ext cx="762000" cy="259045"/>
    <xdr:sp macro="" textlink="">
      <xdr:nvSpPr>
        <xdr:cNvPr id="254" name="給与水準   （国との比較）最大値テキスト"/>
        <xdr:cNvSpPr txBox="1"/>
      </xdr:nvSpPr>
      <xdr:spPr>
        <a:xfrm>
          <a:off x="17106900" y="1347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24</xdr:col>
      <xdr:colOff>469900</xdr:colOff>
      <xdr:row>80</xdr:row>
      <xdr:rowOff>12277</xdr:rowOff>
    </xdr:from>
    <xdr:to>
      <xdr:col>24</xdr:col>
      <xdr:colOff>647700</xdr:colOff>
      <xdr:row>80</xdr:row>
      <xdr:rowOff>12277</xdr:rowOff>
    </xdr:to>
    <xdr:cxnSp macro="">
      <xdr:nvCxnSpPr>
        <xdr:cNvPr id="255" name="直線コネクタ 254"/>
        <xdr:cNvCxnSpPr/>
      </xdr:nvCxnSpPr>
      <xdr:spPr>
        <a:xfrm>
          <a:off x="16929100" y="1372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20743</xdr:rowOff>
    </xdr:from>
    <xdr:to>
      <xdr:col>24</xdr:col>
      <xdr:colOff>558800</xdr:colOff>
      <xdr:row>83</xdr:row>
      <xdr:rowOff>28787</xdr:rowOff>
    </xdr:to>
    <xdr:cxnSp macro="">
      <xdr:nvCxnSpPr>
        <xdr:cNvPr id="256" name="直線コネクタ 255"/>
        <xdr:cNvCxnSpPr/>
      </xdr:nvCxnSpPr>
      <xdr:spPr>
        <a:xfrm>
          <a:off x="16179800" y="1425109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92304</xdr:rowOff>
    </xdr:from>
    <xdr:ext cx="762000" cy="259045"/>
    <xdr:sp macro="" textlink="">
      <xdr:nvSpPr>
        <xdr:cNvPr id="257" name="給与水準   （国との比較）平均値テキスト"/>
        <xdr:cNvSpPr txBox="1"/>
      </xdr:nvSpPr>
      <xdr:spPr>
        <a:xfrm>
          <a:off x="17106900" y="1449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58" name="フローチャート : 判断 257"/>
        <xdr:cNvSpPr/>
      </xdr:nvSpPr>
      <xdr:spPr>
        <a:xfrm>
          <a:off x="169672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20743</xdr:rowOff>
    </xdr:from>
    <xdr:to>
      <xdr:col>23</xdr:col>
      <xdr:colOff>406400</xdr:colOff>
      <xdr:row>87</xdr:row>
      <xdr:rowOff>82973</xdr:rowOff>
    </xdr:to>
    <xdr:cxnSp macro="">
      <xdr:nvCxnSpPr>
        <xdr:cNvPr id="259" name="直線コネクタ 258"/>
        <xdr:cNvCxnSpPr/>
      </xdr:nvCxnSpPr>
      <xdr:spPr>
        <a:xfrm flipV="1">
          <a:off x="15290800" y="14251093"/>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60" name="フローチャート : 判断 259"/>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61" name="テキスト ボックス 260"/>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50800</xdr:rowOff>
    </xdr:from>
    <xdr:to>
      <xdr:col>22</xdr:col>
      <xdr:colOff>203200</xdr:colOff>
      <xdr:row>87</xdr:row>
      <xdr:rowOff>82973</xdr:rowOff>
    </xdr:to>
    <xdr:cxnSp macro="">
      <xdr:nvCxnSpPr>
        <xdr:cNvPr id="262" name="直線コネクタ 261"/>
        <xdr:cNvCxnSpPr/>
      </xdr:nvCxnSpPr>
      <xdr:spPr>
        <a:xfrm>
          <a:off x="14401800" y="149669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3" name="フローチャート : 判断 262"/>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75793</xdr:rowOff>
    </xdr:from>
    <xdr:ext cx="762000" cy="259045"/>
    <xdr:sp macro="" textlink="">
      <xdr:nvSpPr>
        <xdr:cNvPr id="264" name="テキスト ボックス 263"/>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149437</xdr:rowOff>
    </xdr:from>
    <xdr:to>
      <xdr:col>21</xdr:col>
      <xdr:colOff>0</xdr:colOff>
      <xdr:row>87</xdr:row>
      <xdr:rowOff>50800</xdr:rowOff>
    </xdr:to>
    <xdr:cxnSp macro="">
      <xdr:nvCxnSpPr>
        <xdr:cNvPr id="265" name="直線コネクタ 264"/>
        <xdr:cNvCxnSpPr/>
      </xdr:nvCxnSpPr>
      <xdr:spPr>
        <a:xfrm>
          <a:off x="13512800" y="14379787"/>
          <a:ext cx="8890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144780</xdr:rowOff>
    </xdr:from>
    <xdr:to>
      <xdr:col>21</xdr:col>
      <xdr:colOff>50800</xdr:colOff>
      <xdr:row>88</xdr:row>
      <xdr:rowOff>74930</xdr:rowOff>
    </xdr:to>
    <xdr:sp macro="" textlink="">
      <xdr:nvSpPr>
        <xdr:cNvPr id="266" name="フローチャート : 判断 265"/>
        <xdr:cNvSpPr/>
      </xdr:nvSpPr>
      <xdr:spPr>
        <a:xfrm>
          <a:off x="14351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67" name="テキスト ボックス 266"/>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63923</xdr:rowOff>
    </xdr:from>
    <xdr:to>
      <xdr:col>19</xdr:col>
      <xdr:colOff>533400</xdr:colOff>
      <xdr:row>84</xdr:row>
      <xdr:rowOff>165523</xdr:rowOff>
    </xdr:to>
    <xdr:sp macro="" textlink="">
      <xdr:nvSpPr>
        <xdr:cNvPr id="268" name="フローチャート : 判断 267"/>
        <xdr:cNvSpPr/>
      </xdr:nvSpPr>
      <xdr:spPr>
        <a:xfrm>
          <a:off x="13462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150300</xdr:rowOff>
    </xdr:from>
    <xdr:ext cx="762000" cy="259045"/>
    <xdr:sp macro="" textlink="">
      <xdr:nvSpPr>
        <xdr:cNvPr id="269" name="テキスト ボックス 268"/>
        <xdr:cNvSpPr txBox="1"/>
      </xdr:nvSpPr>
      <xdr:spPr>
        <a:xfrm>
          <a:off x="13131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149437</xdr:rowOff>
    </xdr:from>
    <xdr:to>
      <xdr:col>24</xdr:col>
      <xdr:colOff>609600</xdr:colOff>
      <xdr:row>83</xdr:row>
      <xdr:rowOff>79587</xdr:rowOff>
    </xdr:to>
    <xdr:sp macro="" textlink="">
      <xdr:nvSpPr>
        <xdr:cNvPr id="275" name="円/楕円 274"/>
        <xdr:cNvSpPr/>
      </xdr:nvSpPr>
      <xdr:spPr>
        <a:xfrm>
          <a:off x="16967200" y="142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165964</xdr:rowOff>
    </xdr:from>
    <xdr:ext cx="762000" cy="259045"/>
    <xdr:sp macro="" textlink="">
      <xdr:nvSpPr>
        <xdr:cNvPr id="276" name="給与水準   （国との比較）該当値テキスト"/>
        <xdr:cNvSpPr txBox="1"/>
      </xdr:nvSpPr>
      <xdr:spPr>
        <a:xfrm>
          <a:off x="17106900" y="1405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141393</xdr:rowOff>
    </xdr:from>
    <xdr:to>
      <xdr:col>23</xdr:col>
      <xdr:colOff>457200</xdr:colOff>
      <xdr:row>83</xdr:row>
      <xdr:rowOff>71543</xdr:rowOff>
    </xdr:to>
    <xdr:sp macro="" textlink="">
      <xdr:nvSpPr>
        <xdr:cNvPr id="277" name="円/楕円 276"/>
        <xdr:cNvSpPr/>
      </xdr:nvSpPr>
      <xdr:spPr>
        <a:xfrm>
          <a:off x="161290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81720</xdr:rowOff>
    </xdr:from>
    <xdr:ext cx="736600" cy="259045"/>
    <xdr:sp macro="" textlink="">
      <xdr:nvSpPr>
        <xdr:cNvPr id="278" name="テキスト ボックス 277"/>
        <xdr:cNvSpPr txBox="1"/>
      </xdr:nvSpPr>
      <xdr:spPr>
        <a:xfrm>
          <a:off x="15798800" y="1396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32173</xdr:rowOff>
    </xdr:from>
    <xdr:to>
      <xdr:col>22</xdr:col>
      <xdr:colOff>254000</xdr:colOff>
      <xdr:row>87</xdr:row>
      <xdr:rowOff>133773</xdr:rowOff>
    </xdr:to>
    <xdr:sp macro="" textlink="">
      <xdr:nvSpPr>
        <xdr:cNvPr id="279" name="円/楕円 278"/>
        <xdr:cNvSpPr/>
      </xdr:nvSpPr>
      <xdr:spPr>
        <a:xfrm>
          <a:off x="15240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143950</xdr:rowOff>
    </xdr:from>
    <xdr:ext cx="762000" cy="259045"/>
    <xdr:sp macro="" textlink="">
      <xdr:nvSpPr>
        <xdr:cNvPr id="280" name="テキスト ボックス 279"/>
        <xdr:cNvSpPr txBox="1"/>
      </xdr:nvSpPr>
      <xdr:spPr>
        <a:xfrm>
          <a:off x="14909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0</xdr:rowOff>
    </xdr:from>
    <xdr:to>
      <xdr:col>21</xdr:col>
      <xdr:colOff>50800</xdr:colOff>
      <xdr:row>87</xdr:row>
      <xdr:rowOff>101600</xdr:rowOff>
    </xdr:to>
    <xdr:sp macro="" textlink="">
      <xdr:nvSpPr>
        <xdr:cNvPr id="281" name="円/楕円 280"/>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82" name="テキスト ボックス 281"/>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98637</xdr:rowOff>
    </xdr:from>
    <xdr:to>
      <xdr:col>19</xdr:col>
      <xdr:colOff>533400</xdr:colOff>
      <xdr:row>84</xdr:row>
      <xdr:rowOff>28787</xdr:rowOff>
    </xdr:to>
    <xdr:sp macro="" textlink="">
      <xdr:nvSpPr>
        <xdr:cNvPr id="283" name="円/楕円 282"/>
        <xdr:cNvSpPr/>
      </xdr:nvSpPr>
      <xdr:spPr>
        <a:xfrm>
          <a:off x="13462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38964</xdr:rowOff>
    </xdr:from>
    <xdr:ext cx="762000" cy="259045"/>
    <xdr:sp macro="" textlink="">
      <xdr:nvSpPr>
        <xdr:cNvPr id="284" name="テキスト ボックス 283"/>
        <xdr:cNvSpPr txBox="1"/>
      </xdr:nvSpPr>
      <xdr:spPr>
        <a:xfrm>
          <a:off x="13131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mn-lt"/>
              <a:ea typeface="+mn-ea"/>
              <a:cs typeface="+mn-cs"/>
            </a:rPr>
            <a:t>過去から退職者数に対して新規採用職員を抑制しており、職員数の減員を図ってきている。今後も退職勧奨を含め定員管理の適正化に努める。</a:t>
          </a:r>
          <a:endParaRPr kumimoji="1" lang="ja-JP" altLang="en-US" sz="14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166080</xdr:rowOff>
    </xdr:from>
    <xdr:to>
      <xdr:col>24</xdr:col>
      <xdr:colOff>558800</xdr:colOff>
      <xdr:row>67</xdr:row>
      <xdr:rowOff>9689</xdr:rowOff>
    </xdr:to>
    <xdr:cxnSp macro="">
      <xdr:nvCxnSpPr>
        <xdr:cNvPr id="316" name="直線コネクタ 315"/>
        <xdr:cNvCxnSpPr/>
      </xdr:nvCxnSpPr>
      <xdr:spPr>
        <a:xfrm flipV="1">
          <a:off x="17018000" y="9938730"/>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153216</xdr:rowOff>
    </xdr:from>
    <xdr:ext cx="762000" cy="259045"/>
    <xdr:sp macro="" textlink="">
      <xdr:nvSpPr>
        <xdr:cNvPr id="317" name="定員管理の状況最小値テキスト"/>
        <xdr:cNvSpPr txBox="1"/>
      </xdr:nvSpPr>
      <xdr:spPr>
        <a:xfrm>
          <a:off x="17106900" y="1146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55.36</a:t>
          </a:r>
          <a:endParaRPr kumimoji="1" lang="ja-JP" altLang="en-US" sz="1000" b="1">
            <a:latin typeface="ＭＳ Ｐゴシック"/>
          </a:endParaRPr>
        </a:p>
      </xdr:txBody>
    </xdr:sp>
    <xdr:clientData/>
  </xdr:oneCellAnchor>
  <xdr:twoCellAnchor>
    <xdr:from>
      <xdr:col>24</xdr:col>
      <xdr:colOff>469900</xdr:colOff>
      <xdr:row>67</xdr:row>
      <xdr:rowOff>9689</xdr:rowOff>
    </xdr:from>
    <xdr:to>
      <xdr:col>24</xdr:col>
      <xdr:colOff>647700</xdr:colOff>
      <xdr:row>67</xdr:row>
      <xdr:rowOff>9689</xdr:rowOff>
    </xdr:to>
    <xdr:cxnSp macro="">
      <xdr:nvCxnSpPr>
        <xdr:cNvPr id="318" name="直線コネクタ 317"/>
        <xdr:cNvCxnSpPr/>
      </xdr:nvCxnSpPr>
      <xdr:spPr>
        <a:xfrm>
          <a:off x="16929100" y="1149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81007</xdr:rowOff>
    </xdr:from>
    <xdr:ext cx="762000" cy="259045"/>
    <xdr:sp macro="" textlink="">
      <xdr:nvSpPr>
        <xdr:cNvPr id="319" name="定員管理の状況最大値テキスト"/>
        <xdr:cNvSpPr txBox="1"/>
      </xdr:nvSpPr>
      <xdr:spPr>
        <a:xfrm>
          <a:off x="17106900" y="968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57</xdr:row>
      <xdr:rowOff>166080</xdr:rowOff>
    </xdr:from>
    <xdr:to>
      <xdr:col>24</xdr:col>
      <xdr:colOff>647700</xdr:colOff>
      <xdr:row>57</xdr:row>
      <xdr:rowOff>166080</xdr:rowOff>
    </xdr:to>
    <xdr:cxnSp macro="">
      <xdr:nvCxnSpPr>
        <xdr:cNvPr id="320" name="直線コネクタ 319"/>
        <xdr:cNvCxnSpPr/>
      </xdr:nvCxnSpPr>
      <xdr:spPr>
        <a:xfrm>
          <a:off x="16929100" y="993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141133</xdr:rowOff>
    </xdr:from>
    <xdr:to>
      <xdr:col>24</xdr:col>
      <xdr:colOff>558800</xdr:colOff>
      <xdr:row>58</xdr:row>
      <xdr:rowOff>143546</xdr:rowOff>
    </xdr:to>
    <xdr:cxnSp macro="">
      <xdr:nvCxnSpPr>
        <xdr:cNvPr id="321" name="直線コネクタ 320"/>
        <xdr:cNvCxnSpPr/>
      </xdr:nvCxnSpPr>
      <xdr:spPr>
        <a:xfrm>
          <a:off x="16179800" y="10085233"/>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163067</xdr:rowOff>
    </xdr:from>
    <xdr:ext cx="762000" cy="259045"/>
    <xdr:sp macro="" textlink="">
      <xdr:nvSpPr>
        <xdr:cNvPr id="322" name="定員管理の状況平均値テキスト"/>
        <xdr:cNvSpPr txBox="1"/>
      </xdr:nvSpPr>
      <xdr:spPr>
        <a:xfrm>
          <a:off x="17106900" y="1010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19540</xdr:rowOff>
    </xdr:from>
    <xdr:to>
      <xdr:col>24</xdr:col>
      <xdr:colOff>609600</xdr:colOff>
      <xdr:row>59</xdr:row>
      <xdr:rowOff>121140</xdr:rowOff>
    </xdr:to>
    <xdr:sp macro="" textlink="">
      <xdr:nvSpPr>
        <xdr:cNvPr id="323" name="フローチャート : 判断 322"/>
        <xdr:cNvSpPr/>
      </xdr:nvSpPr>
      <xdr:spPr>
        <a:xfrm>
          <a:off x="169672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141133</xdr:rowOff>
    </xdr:from>
    <xdr:to>
      <xdr:col>23</xdr:col>
      <xdr:colOff>406400</xdr:colOff>
      <xdr:row>58</xdr:row>
      <xdr:rowOff>144580</xdr:rowOff>
    </xdr:to>
    <xdr:cxnSp macro="">
      <xdr:nvCxnSpPr>
        <xdr:cNvPr id="324" name="直線コネクタ 323"/>
        <xdr:cNvCxnSpPr/>
      </xdr:nvCxnSpPr>
      <xdr:spPr>
        <a:xfrm flipV="1">
          <a:off x="15290800" y="1008523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21608</xdr:rowOff>
    </xdr:from>
    <xdr:to>
      <xdr:col>23</xdr:col>
      <xdr:colOff>457200</xdr:colOff>
      <xdr:row>59</xdr:row>
      <xdr:rowOff>123208</xdr:rowOff>
    </xdr:to>
    <xdr:sp macro="" textlink="">
      <xdr:nvSpPr>
        <xdr:cNvPr id="325" name="フローチャート : 判断 324"/>
        <xdr:cNvSpPr/>
      </xdr:nvSpPr>
      <xdr:spPr>
        <a:xfrm>
          <a:off x="16129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107985</xdr:rowOff>
    </xdr:from>
    <xdr:ext cx="736600" cy="259045"/>
    <xdr:sp macro="" textlink="">
      <xdr:nvSpPr>
        <xdr:cNvPr id="326" name="テキスト ボックス 325"/>
        <xdr:cNvSpPr txBox="1"/>
      </xdr:nvSpPr>
      <xdr:spPr>
        <a:xfrm>
          <a:off x="15798800" y="10223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144580</xdr:rowOff>
    </xdr:from>
    <xdr:to>
      <xdr:col>22</xdr:col>
      <xdr:colOff>203200</xdr:colOff>
      <xdr:row>58</xdr:row>
      <xdr:rowOff>164919</xdr:rowOff>
    </xdr:to>
    <xdr:cxnSp macro="">
      <xdr:nvCxnSpPr>
        <xdr:cNvPr id="327" name="直線コネクタ 326"/>
        <xdr:cNvCxnSpPr/>
      </xdr:nvCxnSpPr>
      <xdr:spPr>
        <a:xfrm flipV="1">
          <a:off x="14401800" y="10088680"/>
          <a:ext cx="889000" cy="2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16438</xdr:rowOff>
    </xdr:from>
    <xdr:to>
      <xdr:col>22</xdr:col>
      <xdr:colOff>254000</xdr:colOff>
      <xdr:row>59</xdr:row>
      <xdr:rowOff>118038</xdr:rowOff>
    </xdr:to>
    <xdr:sp macro="" textlink="">
      <xdr:nvSpPr>
        <xdr:cNvPr id="328" name="フローチャート : 判断 327"/>
        <xdr:cNvSpPr/>
      </xdr:nvSpPr>
      <xdr:spPr>
        <a:xfrm>
          <a:off x="15240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102815</xdr:rowOff>
    </xdr:from>
    <xdr:ext cx="762000" cy="259045"/>
    <xdr:sp macro="" textlink="">
      <xdr:nvSpPr>
        <xdr:cNvPr id="329" name="テキスト ボックス 328"/>
        <xdr:cNvSpPr txBox="1"/>
      </xdr:nvSpPr>
      <xdr:spPr>
        <a:xfrm>
          <a:off x="14909800" y="1021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158714</xdr:rowOff>
    </xdr:from>
    <xdr:to>
      <xdr:col>21</xdr:col>
      <xdr:colOff>0</xdr:colOff>
      <xdr:row>58</xdr:row>
      <xdr:rowOff>164919</xdr:rowOff>
    </xdr:to>
    <xdr:cxnSp macro="">
      <xdr:nvCxnSpPr>
        <xdr:cNvPr id="330" name="直線コネクタ 329"/>
        <xdr:cNvCxnSpPr/>
      </xdr:nvCxnSpPr>
      <xdr:spPr>
        <a:xfrm>
          <a:off x="13512800" y="10102814"/>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9543</xdr:rowOff>
    </xdr:from>
    <xdr:to>
      <xdr:col>21</xdr:col>
      <xdr:colOff>50800</xdr:colOff>
      <xdr:row>59</xdr:row>
      <xdr:rowOff>111143</xdr:rowOff>
    </xdr:to>
    <xdr:sp macro="" textlink="">
      <xdr:nvSpPr>
        <xdr:cNvPr id="331" name="フローチャート : 判断 330"/>
        <xdr:cNvSpPr/>
      </xdr:nvSpPr>
      <xdr:spPr>
        <a:xfrm>
          <a:off x="14351000" y="1012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95920</xdr:rowOff>
    </xdr:from>
    <xdr:ext cx="762000" cy="259045"/>
    <xdr:sp macro="" textlink="">
      <xdr:nvSpPr>
        <xdr:cNvPr id="332" name="テキスト ボックス 331"/>
        <xdr:cNvSpPr txBox="1"/>
      </xdr:nvSpPr>
      <xdr:spPr>
        <a:xfrm>
          <a:off x="14020800" y="1021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98824</xdr:rowOff>
    </xdr:from>
    <xdr:to>
      <xdr:col>19</xdr:col>
      <xdr:colOff>533400</xdr:colOff>
      <xdr:row>60</xdr:row>
      <xdr:rowOff>28974</xdr:rowOff>
    </xdr:to>
    <xdr:sp macro="" textlink="">
      <xdr:nvSpPr>
        <xdr:cNvPr id="333" name="フローチャート : 判断 332"/>
        <xdr:cNvSpPr/>
      </xdr:nvSpPr>
      <xdr:spPr>
        <a:xfrm>
          <a:off x="13462000" y="102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13751</xdr:rowOff>
    </xdr:from>
    <xdr:ext cx="762000" cy="259045"/>
    <xdr:sp macro="" textlink="">
      <xdr:nvSpPr>
        <xdr:cNvPr id="334" name="テキスト ボックス 333"/>
        <xdr:cNvSpPr txBox="1"/>
      </xdr:nvSpPr>
      <xdr:spPr>
        <a:xfrm>
          <a:off x="13131800" y="1030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92746</xdr:rowOff>
    </xdr:from>
    <xdr:to>
      <xdr:col>24</xdr:col>
      <xdr:colOff>609600</xdr:colOff>
      <xdr:row>59</xdr:row>
      <xdr:rowOff>22896</xdr:rowOff>
    </xdr:to>
    <xdr:sp macro="" textlink="">
      <xdr:nvSpPr>
        <xdr:cNvPr id="340" name="円/楕円 339"/>
        <xdr:cNvSpPr/>
      </xdr:nvSpPr>
      <xdr:spPr>
        <a:xfrm>
          <a:off x="16967200" y="1003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109273</xdr:rowOff>
    </xdr:from>
    <xdr:ext cx="762000" cy="259045"/>
    <xdr:sp macro="" textlink="">
      <xdr:nvSpPr>
        <xdr:cNvPr id="341" name="定員管理の状況該当値テキスト"/>
        <xdr:cNvSpPr txBox="1"/>
      </xdr:nvSpPr>
      <xdr:spPr>
        <a:xfrm>
          <a:off x="17106900" y="988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90333</xdr:rowOff>
    </xdr:from>
    <xdr:to>
      <xdr:col>23</xdr:col>
      <xdr:colOff>457200</xdr:colOff>
      <xdr:row>59</xdr:row>
      <xdr:rowOff>20483</xdr:rowOff>
    </xdr:to>
    <xdr:sp macro="" textlink="">
      <xdr:nvSpPr>
        <xdr:cNvPr id="342" name="円/楕円 341"/>
        <xdr:cNvSpPr/>
      </xdr:nvSpPr>
      <xdr:spPr>
        <a:xfrm>
          <a:off x="16129000" y="100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30660</xdr:rowOff>
    </xdr:from>
    <xdr:ext cx="736600" cy="259045"/>
    <xdr:sp macro="" textlink="">
      <xdr:nvSpPr>
        <xdr:cNvPr id="343" name="テキスト ボックス 342"/>
        <xdr:cNvSpPr txBox="1"/>
      </xdr:nvSpPr>
      <xdr:spPr>
        <a:xfrm>
          <a:off x="15798800" y="980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93780</xdr:rowOff>
    </xdr:from>
    <xdr:to>
      <xdr:col>22</xdr:col>
      <xdr:colOff>254000</xdr:colOff>
      <xdr:row>59</xdr:row>
      <xdr:rowOff>23930</xdr:rowOff>
    </xdr:to>
    <xdr:sp macro="" textlink="">
      <xdr:nvSpPr>
        <xdr:cNvPr id="344" name="円/楕円 343"/>
        <xdr:cNvSpPr/>
      </xdr:nvSpPr>
      <xdr:spPr>
        <a:xfrm>
          <a:off x="15240000" y="1003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34107</xdr:rowOff>
    </xdr:from>
    <xdr:ext cx="762000" cy="259045"/>
    <xdr:sp macro="" textlink="">
      <xdr:nvSpPr>
        <xdr:cNvPr id="345" name="テキスト ボックス 344"/>
        <xdr:cNvSpPr txBox="1"/>
      </xdr:nvSpPr>
      <xdr:spPr>
        <a:xfrm>
          <a:off x="14909800" y="980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114119</xdr:rowOff>
    </xdr:from>
    <xdr:to>
      <xdr:col>21</xdr:col>
      <xdr:colOff>50800</xdr:colOff>
      <xdr:row>59</xdr:row>
      <xdr:rowOff>44269</xdr:rowOff>
    </xdr:to>
    <xdr:sp macro="" textlink="">
      <xdr:nvSpPr>
        <xdr:cNvPr id="346" name="円/楕円 345"/>
        <xdr:cNvSpPr/>
      </xdr:nvSpPr>
      <xdr:spPr>
        <a:xfrm>
          <a:off x="14351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54446</xdr:rowOff>
    </xdr:from>
    <xdr:ext cx="762000" cy="259045"/>
    <xdr:sp macro="" textlink="">
      <xdr:nvSpPr>
        <xdr:cNvPr id="347" name="テキスト ボックス 346"/>
        <xdr:cNvSpPr txBox="1"/>
      </xdr:nvSpPr>
      <xdr:spPr>
        <a:xfrm>
          <a:off x="14020800" y="98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107914</xdr:rowOff>
    </xdr:from>
    <xdr:to>
      <xdr:col>19</xdr:col>
      <xdr:colOff>533400</xdr:colOff>
      <xdr:row>59</xdr:row>
      <xdr:rowOff>38064</xdr:rowOff>
    </xdr:to>
    <xdr:sp macro="" textlink="">
      <xdr:nvSpPr>
        <xdr:cNvPr id="348" name="円/楕円 347"/>
        <xdr:cNvSpPr/>
      </xdr:nvSpPr>
      <xdr:spPr>
        <a:xfrm>
          <a:off x="13462000" y="100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48241</xdr:rowOff>
    </xdr:from>
    <xdr:ext cx="762000" cy="259045"/>
    <xdr:sp macro="" textlink="">
      <xdr:nvSpPr>
        <xdr:cNvPr id="349" name="テキスト ボックス 348"/>
        <xdr:cNvSpPr txBox="1"/>
      </xdr:nvSpPr>
      <xdr:spPr>
        <a:xfrm>
          <a:off x="13131800" y="98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公営企業の公債費に充当した一般財源（繰出金）の減少及び繰上償還等により前年度比</a:t>
          </a:r>
          <a:r>
            <a:rPr lang="en-US" altLang="ja-JP" sz="1400" b="0" i="0" baseline="0">
              <a:solidFill>
                <a:schemeClr val="dk1"/>
              </a:solidFill>
              <a:effectLst/>
              <a:latin typeface="+mn-lt"/>
              <a:ea typeface="+mn-ea"/>
              <a:cs typeface="+mn-cs"/>
            </a:rPr>
            <a:t>1.2</a:t>
          </a:r>
          <a:r>
            <a:rPr lang="ja-JP" altLang="ja-JP" sz="1400" b="0" i="0" baseline="0">
              <a:solidFill>
                <a:schemeClr val="dk1"/>
              </a:solidFill>
              <a:effectLst/>
              <a:latin typeface="+mn-lt"/>
              <a:ea typeface="+mn-ea"/>
              <a:cs typeface="+mn-cs"/>
            </a:rPr>
            <a:t>％改善したが、類似団体平均を上回っている状況である。</a:t>
          </a:r>
          <a:endParaRPr lang="ja-JP" altLang="ja-JP" sz="1400">
            <a:effectLst/>
          </a:endParaRPr>
        </a:p>
        <a:p>
          <a:pPr rtl="0" fontAlgn="base"/>
          <a:r>
            <a:rPr lang="ja-JP" altLang="ja-JP" sz="1400" b="0" i="0" baseline="0">
              <a:solidFill>
                <a:schemeClr val="dk1"/>
              </a:solidFill>
              <a:effectLst/>
              <a:latin typeface="+mn-lt"/>
              <a:ea typeface="+mn-ea"/>
              <a:cs typeface="+mn-cs"/>
            </a:rPr>
            <a:t>　今後も、地方債残高のピークが過ぎたことから減少が見込まれ、地方債借入の抑制、公営企業会計の経営改善等による繰出金の抑制に努め、計画的な財政健全化を図っていく。</a:t>
          </a:r>
          <a:endParaRPr lang="ja-JP" altLang="ja-JP" sz="1400">
            <a:effectLst/>
          </a:endParaRPr>
        </a:p>
        <a:p>
          <a:endParaRPr kumimoji="1" lang="ja-JP" altLang="en-US" sz="14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64770</xdr:rowOff>
    </xdr:from>
    <xdr:to>
      <xdr:col>24</xdr:col>
      <xdr:colOff>558800</xdr:colOff>
      <xdr:row>43</xdr:row>
      <xdr:rowOff>28893</xdr:rowOff>
    </xdr:to>
    <xdr:cxnSp macro="">
      <xdr:nvCxnSpPr>
        <xdr:cNvPr id="374" name="直線コネクタ 373"/>
        <xdr:cNvCxnSpPr/>
      </xdr:nvCxnSpPr>
      <xdr:spPr>
        <a:xfrm flipV="1">
          <a:off x="17018000" y="6236970"/>
          <a:ext cx="0" cy="1164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970</xdr:rowOff>
    </xdr:from>
    <xdr:ext cx="762000" cy="259045"/>
    <xdr:sp macro="" textlink="">
      <xdr:nvSpPr>
        <xdr:cNvPr id="375" name="公債費負担の状況最小値テキスト"/>
        <xdr:cNvSpPr txBox="1"/>
      </xdr:nvSpPr>
      <xdr:spPr>
        <a:xfrm>
          <a:off x="17106900" y="737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28893</xdr:rowOff>
    </xdr:from>
    <xdr:to>
      <xdr:col>24</xdr:col>
      <xdr:colOff>647700</xdr:colOff>
      <xdr:row>43</xdr:row>
      <xdr:rowOff>28893</xdr:rowOff>
    </xdr:to>
    <xdr:cxnSp macro="">
      <xdr:nvCxnSpPr>
        <xdr:cNvPr id="376" name="直線コネクタ 375"/>
        <xdr:cNvCxnSpPr/>
      </xdr:nvCxnSpPr>
      <xdr:spPr>
        <a:xfrm>
          <a:off x="16929100" y="740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151147</xdr:rowOff>
    </xdr:from>
    <xdr:ext cx="762000" cy="259045"/>
    <xdr:sp macro="" textlink="">
      <xdr:nvSpPr>
        <xdr:cNvPr id="377" name="公債費負担の状況最大値テキスト"/>
        <xdr:cNvSpPr txBox="1"/>
      </xdr:nvSpPr>
      <xdr:spPr>
        <a:xfrm>
          <a:off x="17106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36</xdr:row>
      <xdr:rowOff>64770</xdr:rowOff>
    </xdr:from>
    <xdr:to>
      <xdr:col>24</xdr:col>
      <xdr:colOff>647700</xdr:colOff>
      <xdr:row>36</xdr:row>
      <xdr:rowOff>64770</xdr:rowOff>
    </xdr:to>
    <xdr:cxnSp macro="">
      <xdr:nvCxnSpPr>
        <xdr:cNvPr id="378" name="直線コネクタ 377"/>
        <xdr:cNvCxnSpPr/>
      </xdr:nvCxnSpPr>
      <xdr:spPr>
        <a:xfrm>
          <a:off x="16929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76200</xdr:rowOff>
    </xdr:to>
    <xdr:cxnSp macro="">
      <xdr:nvCxnSpPr>
        <xdr:cNvPr id="379" name="直線コネクタ 378"/>
        <xdr:cNvCxnSpPr/>
      </xdr:nvCxnSpPr>
      <xdr:spPr>
        <a:xfrm flipV="1">
          <a:off x="16179800" y="70332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80"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81" name="フローチャート : 判断 380"/>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148590</xdr:rowOff>
    </xdr:to>
    <xdr:cxnSp macro="">
      <xdr:nvCxnSpPr>
        <xdr:cNvPr id="382" name="直線コネクタ 381"/>
        <xdr:cNvCxnSpPr/>
      </xdr:nvCxnSpPr>
      <xdr:spPr>
        <a:xfrm flipV="1">
          <a:off x="15290800" y="71056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120968</xdr:rowOff>
    </xdr:from>
    <xdr:to>
      <xdr:col>23</xdr:col>
      <xdr:colOff>457200</xdr:colOff>
      <xdr:row>40</xdr:row>
      <xdr:rowOff>51118</xdr:rowOff>
    </xdr:to>
    <xdr:sp macro="" textlink="">
      <xdr:nvSpPr>
        <xdr:cNvPr id="383" name="フローチャート : 判断 382"/>
        <xdr:cNvSpPr/>
      </xdr:nvSpPr>
      <xdr:spPr>
        <a:xfrm>
          <a:off x="16129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61295</xdr:rowOff>
    </xdr:from>
    <xdr:ext cx="736600" cy="259045"/>
    <xdr:sp macro="" textlink="">
      <xdr:nvSpPr>
        <xdr:cNvPr id="384" name="テキスト ボックス 383"/>
        <xdr:cNvSpPr txBox="1"/>
      </xdr:nvSpPr>
      <xdr:spPr>
        <a:xfrm>
          <a:off x="15798800" y="65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148590</xdr:rowOff>
    </xdr:from>
    <xdr:to>
      <xdr:col>22</xdr:col>
      <xdr:colOff>203200</xdr:colOff>
      <xdr:row>42</xdr:row>
      <xdr:rowOff>97790</xdr:rowOff>
    </xdr:to>
    <xdr:cxnSp macro="">
      <xdr:nvCxnSpPr>
        <xdr:cNvPr id="385" name="直線コネクタ 384"/>
        <xdr:cNvCxnSpPr/>
      </xdr:nvCxnSpPr>
      <xdr:spPr>
        <a:xfrm flipV="1">
          <a:off x="14401800" y="71780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157163</xdr:rowOff>
    </xdr:from>
    <xdr:to>
      <xdr:col>22</xdr:col>
      <xdr:colOff>254000</xdr:colOff>
      <xdr:row>40</xdr:row>
      <xdr:rowOff>87313</xdr:rowOff>
    </xdr:to>
    <xdr:sp macro="" textlink="">
      <xdr:nvSpPr>
        <xdr:cNvPr id="386" name="フローチャート : 判断 385"/>
        <xdr:cNvSpPr/>
      </xdr:nvSpPr>
      <xdr:spPr>
        <a:xfrm>
          <a:off x="15240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97490</xdr:rowOff>
    </xdr:from>
    <xdr:ext cx="762000" cy="259045"/>
    <xdr:sp macro="" textlink="">
      <xdr:nvSpPr>
        <xdr:cNvPr id="387" name="テキスト ボックス 386"/>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43</xdr:row>
      <xdr:rowOff>77153</xdr:rowOff>
    </xdr:to>
    <xdr:cxnSp macro="">
      <xdr:nvCxnSpPr>
        <xdr:cNvPr id="388" name="直線コネクタ 387"/>
        <xdr:cNvCxnSpPr/>
      </xdr:nvCxnSpPr>
      <xdr:spPr>
        <a:xfrm flipV="1">
          <a:off x="13512800" y="729869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40005</xdr:rowOff>
    </xdr:from>
    <xdr:to>
      <xdr:col>21</xdr:col>
      <xdr:colOff>50800</xdr:colOff>
      <xdr:row>40</xdr:row>
      <xdr:rowOff>141605</xdr:rowOff>
    </xdr:to>
    <xdr:sp macro="" textlink="">
      <xdr:nvSpPr>
        <xdr:cNvPr id="389" name="フローチャート : 判断 388"/>
        <xdr:cNvSpPr/>
      </xdr:nvSpPr>
      <xdr:spPr>
        <a:xfrm>
          <a:off x="14351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151782</xdr:rowOff>
    </xdr:from>
    <xdr:ext cx="762000" cy="259045"/>
    <xdr:sp macro="" textlink="">
      <xdr:nvSpPr>
        <xdr:cNvPr id="390" name="テキスト ボックス 389"/>
        <xdr:cNvSpPr txBox="1"/>
      </xdr:nvSpPr>
      <xdr:spPr>
        <a:xfrm>
          <a:off x="14020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67628</xdr:rowOff>
    </xdr:from>
    <xdr:to>
      <xdr:col>19</xdr:col>
      <xdr:colOff>533400</xdr:colOff>
      <xdr:row>41</xdr:row>
      <xdr:rowOff>169228</xdr:rowOff>
    </xdr:to>
    <xdr:sp macro="" textlink="">
      <xdr:nvSpPr>
        <xdr:cNvPr id="391" name="フローチャート : 判断 390"/>
        <xdr:cNvSpPr/>
      </xdr:nvSpPr>
      <xdr:spPr>
        <a:xfrm>
          <a:off x="13462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7955</xdr:rowOff>
    </xdr:from>
    <xdr:ext cx="762000" cy="259045"/>
    <xdr:sp macro="" textlink="">
      <xdr:nvSpPr>
        <xdr:cNvPr id="392" name="テキスト ボックス 391"/>
        <xdr:cNvSpPr txBox="1"/>
      </xdr:nvSpPr>
      <xdr:spPr>
        <a:xfrm>
          <a:off x="13131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398" name="円/楕円 397"/>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96537</xdr:rowOff>
    </xdr:from>
    <xdr:ext cx="762000" cy="259045"/>
    <xdr:sp macro="" textlink="">
      <xdr:nvSpPr>
        <xdr:cNvPr id="399"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400" name="円/楕円 399"/>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401" name="テキスト ボックス 400"/>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97790</xdr:rowOff>
    </xdr:from>
    <xdr:to>
      <xdr:col>22</xdr:col>
      <xdr:colOff>254000</xdr:colOff>
      <xdr:row>42</xdr:row>
      <xdr:rowOff>27940</xdr:rowOff>
    </xdr:to>
    <xdr:sp macro="" textlink="">
      <xdr:nvSpPr>
        <xdr:cNvPr id="402" name="円/楕円 401"/>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403" name="テキスト ボックス 402"/>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46990</xdr:rowOff>
    </xdr:from>
    <xdr:to>
      <xdr:col>21</xdr:col>
      <xdr:colOff>50800</xdr:colOff>
      <xdr:row>42</xdr:row>
      <xdr:rowOff>148590</xdr:rowOff>
    </xdr:to>
    <xdr:sp macro="" textlink="">
      <xdr:nvSpPr>
        <xdr:cNvPr id="404" name="円/楕円 403"/>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133367</xdr:rowOff>
    </xdr:from>
    <xdr:ext cx="762000" cy="259045"/>
    <xdr:sp macro="" textlink="">
      <xdr:nvSpPr>
        <xdr:cNvPr id="405" name="テキスト ボックス 404"/>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26353</xdr:rowOff>
    </xdr:from>
    <xdr:to>
      <xdr:col>19</xdr:col>
      <xdr:colOff>533400</xdr:colOff>
      <xdr:row>43</xdr:row>
      <xdr:rowOff>127953</xdr:rowOff>
    </xdr:to>
    <xdr:sp macro="" textlink="">
      <xdr:nvSpPr>
        <xdr:cNvPr id="406" name="円/楕円 405"/>
        <xdr:cNvSpPr/>
      </xdr:nvSpPr>
      <xdr:spPr>
        <a:xfrm>
          <a:off x="13462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112730</xdr:rowOff>
    </xdr:from>
    <xdr:ext cx="762000" cy="259045"/>
    <xdr:sp macro="" textlink="">
      <xdr:nvSpPr>
        <xdr:cNvPr id="407" name="テキスト ボックス 406"/>
        <xdr:cNvSpPr txBox="1"/>
      </xdr:nvSpPr>
      <xdr:spPr>
        <a:xfrm>
          <a:off x="13131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計画的な事業実施により類似団体を下回っている。今後も後世の負担を軽減するよう計画的な事業の実施により村債の新規発行の抑制に努め、今後とも財政健全化を図っていく。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129011</xdr:rowOff>
    </xdr:to>
    <xdr:cxnSp macro="">
      <xdr:nvCxnSpPr>
        <xdr:cNvPr id="436" name="直線コネクタ 435"/>
        <xdr:cNvCxnSpPr/>
      </xdr:nvCxnSpPr>
      <xdr:spPr>
        <a:xfrm flipV="1">
          <a:off x="17018000" y="2370667"/>
          <a:ext cx="0" cy="1530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101088</xdr:rowOff>
    </xdr:from>
    <xdr:ext cx="762000" cy="259045"/>
    <xdr:sp macro="" textlink="">
      <xdr:nvSpPr>
        <xdr:cNvPr id="437" name="将来負担の状況最小値テキスト"/>
        <xdr:cNvSpPr txBox="1"/>
      </xdr:nvSpPr>
      <xdr:spPr>
        <a:xfrm>
          <a:off x="17106900" y="387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24</xdr:col>
      <xdr:colOff>469900</xdr:colOff>
      <xdr:row>22</xdr:row>
      <xdr:rowOff>129011</xdr:rowOff>
    </xdr:from>
    <xdr:to>
      <xdr:col>24</xdr:col>
      <xdr:colOff>647700</xdr:colOff>
      <xdr:row>22</xdr:row>
      <xdr:rowOff>129011</xdr:rowOff>
    </xdr:to>
    <xdr:cxnSp macro="">
      <xdr:nvCxnSpPr>
        <xdr:cNvPr id="438" name="直線コネクタ 437"/>
        <xdr:cNvCxnSpPr/>
      </xdr:nvCxnSpPr>
      <xdr:spPr>
        <a:xfrm>
          <a:off x="16929100" y="3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2" name="フローチャート :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5" name="フローチャート :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9" name="フローチャート :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14076</xdr:rowOff>
    </xdr:from>
    <xdr:to>
      <xdr:col>19</xdr:col>
      <xdr:colOff>533400</xdr:colOff>
      <xdr:row>14</xdr:row>
      <xdr:rowOff>115676</xdr:rowOff>
    </xdr:to>
    <xdr:sp macro="" textlink="">
      <xdr:nvSpPr>
        <xdr:cNvPr id="456" name="円/楕円 455"/>
        <xdr:cNvSpPr/>
      </xdr:nvSpPr>
      <xdr:spPr>
        <a:xfrm>
          <a:off x="13462000" y="24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100453</xdr:rowOff>
    </xdr:from>
    <xdr:ext cx="762000" cy="259045"/>
    <xdr:sp macro="" textlink="">
      <xdr:nvSpPr>
        <xdr:cNvPr id="457" name="テキスト ボックス 456"/>
        <xdr:cNvSpPr txBox="1"/>
      </xdr:nvSpPr>
      <xdr:spPr>
        <a:xfrm>
          <a:off x="13131800" y="250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2,832
2,820
58.11
3,104,497
2,832,895
238,842
1,899,524
1,862,435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　類似団体と比較すると、人件費に係る経常収支比率は低くなっている</a:t>
          </a:r>
          <a:r>
            <a:rPr lang="ja-JP" altLang="en-US" sz="1400" b="0" i="0" baseline="0">
              <a:solidFill>
                <a:schemeClr val="dk1"/>
              </a:solidFill>
              <a:effectLst/>
              <a:latin typeface="+mn-lt"/>
              <a:ea typeface="+mn-ea"/>
              <a:cs typeface="+mn-cs"/>
            </a:rPr>
            <a:t>。過去からの</a:t>
          </a:r>
          <a:r>
            <a:rPr lang="ja-JP" altLang="ja-JP" sz="1400" b="0" i="0" baseline="0">
              <a:solidFill>
                <a:schemeClr val="dk1"/>
              </a:solidFill>
              <a:effectLst/>
              <a:latin typeface="+mn-lt"/>
              <a:ea typeface="+mn-ea"/>
              <a:cs typeface="+mn-cs"/>
            </a:rPr>
            <a:t>適正な人員管理の結果である。</a:t>
          </a:r>
          <a:endParaRPr lang="ja-JP" altLang="ja-JP" sz="1400">
            <a:effectLst/>
          </a:endParaRPr>
        </a:p>
        <a:p>
          <a:pPr rtl="0"/>
          <a:r>
            <a:rPr lang="ja-JP" altLang="ja-JP" sz="1400" b="0" i="0" baseline="0">
              <a:solidFill>
                <a:schemeClr val="dk1"/>
              </a:solidFill>
              <a:effectLst/>
              <a:latin typeface="+mn-lt"/>
              <a:ea typeface="+mn-ea"/>
              <a:cs typeface="+mn-cs"/>
            </a:rPr>
            <a:t>　今後も適正な定員管理に努め、行政のスリム化及び指定管理者制度等による民間委託を推進することで人件費抑制に努める。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41</xdr:row>
      <xdr:rowOff>39370</xdr:rowOff>
    </xdr:to>
    <xdr:cxnSp macro="">
      <xdr:nvCxnSpPr>
        <xdr:cNvPr id="59" name="直線コネクタ 58"/>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0"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1" name="直線コネクタ 60"/>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2"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3" name="直線コネクタ 62"/>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35</xdr:row>
      <xdr:rowOff>138430</xdr:rowOff>
    </xdr:to>
    <xdr:cxnSp macro="">
      <xdr:nvCxnSpPr>
        <xdr:cNvPr id="64" name="直線コネクタ 63"/>
        <xdr:cNvCxnSpPr/>
      </xdr:nvCxnSpPr>
      <xdr:spPr>
        <a:xfrm>
          <a:off x="3987800" y="60477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5"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6" name="フローチャート : 判断 65"/>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92710</xdr:rowOff>
    </xdr:to>
    <xdr:cxnSp macro="">
      <xdr:nvCxnSpPr>
        <xdr:cNvPr id="67" name="直線コネクタ 66"/>
        <xdr:cNvCxnSpPr/>
      </xdr:nvCxnSpPr>
      <xdr:spPr>
        <a:xfrm flipV="1">
          <a:off x="3098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8" name="フローチャート : 判断 67"/>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86377</xdr:rowOff>
    </xdr:from>
    <xdr:ext cx="736600" cy="259045"/>
    <xdr:sp macro="" textlink="">
      <xdr:nvSpPr>
        <xdr:cNvPr id="69" name="テキスト ボックス 68"/>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165100</xdr:rowOff>
    </xdr:from>
    <xdr:to>
      <xdr:col>4</xdr:col>
      <xdr:colOff>346075</xdr:colOff>
      <xdr:row>35</xdr:row>
      <xdr:rowOff>92710</xdr:rowOff>
    </xdr:to>
    <xdr:cxnSp macro="">
      <xdr:nvCxnSpPr>
        <xdr:cNvPr id="70" name="直線コネクタ 69"/>
        <xdr:cNvCxnSpPr/>
      </xdr:nvCxnSpPr>
      <xdr:spPr>
        <a:xfrm>
          <a:off x="2209800" y="5994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1" name="フローチャート : 判断 70"/>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2" name="テキスト ボックス 71"/>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xdr:rowOff>
    </xdr:from>
    <xdr:to>
      <xdr:col>3</xdr:col>
      <xdr:colOff>142875</xdr:colOff>
      <xdr:row>34</xdr:row>
      <xdr:rowOff>165100</xdr:rowOff>
    </xdr:to>
    <xdr:cxnSp macro="">
      <xdr:nvCxnSpPr>
        <xdr:cNvPr id="73" name="直線コネクタ 72"/>
        <xdr:cNvCxnSpPr/>
      </xdr:nvCxnSpPr>
      <xdr:spPr>
        <a:xfrm>
          <a:off x="1320800" y="584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4" name="フローチャート : 判断 73"/>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5" name="テキスト ボックス 74"/>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76" name="フローチャート : 判断 75"/>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40657</xdr:rowOff>
    </xdr:from>
    <xdr:ext cx="762000" cy="259045"/>
    <xdr:sp macro="" textlink="">
      <xdr:nvSpPr>
        <xdr:cNvPr id="77" name="テキスト ボックス 76"/>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3" name="円/楕円 82"/>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4"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5" name="円/楕円 84"/>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86" name="テキスト ボックス 85"/>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7" name="円/楕円 86"/>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88" name="テキスト ボックス 87"/>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114300</xdr:rowOff>
    </xdr:from>
    <xdr:to>
      <xdr:col>3</xdr:col>
      <xdr:colOff>193675</xdr:colOff>
      <xdr:row>35</xdr:row>
      <xdr:rowOff>44450</xdr:rowOff>
    </xdr:to>
    <xdr:sp macro="" textlink="">
      <xdr:nvSpPr>
        <xdr:cNvPr id="89" name="円/楕円 88"/>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54627</xdr:rowOff>
    </xdr:from>
    <xdr:ext cx="762000" cy="259045"/>
    <xdr:sp macro="" textlink="">
      <xdr:nvSpPr>
        <xdr:cNvPr id="90" name="テキスト ボックス 89"/>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133350</xdr:rowOff>
    </xdr:from>
    <xdr:to>
      <xdr:col>1</xdr:col>
      <xdr:colOff>676275</xdr:colOff>
      <xdr:row>34</xdr:row>
      <xdr:rowOff>63500</xdr:rowOff>
    </xdr:to>
    <xdr:sp macro="" textlink="">
      <xdr:nvSpPr>
        <xdr:cNvPr id="91" name="円/楕円 90"/>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73677</xdr:rowOff>
    </xdr:from>
    <xdr:ext cx="762000" cy="259045"/>
    <xdr:sp macro="" textlink="">
      <xdr:nvSpPr>
        <xdr:cNvPr id="92" name="テキスト ボックス 91"/>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　ほぼ類似団体平均並みで推移している。</a:t>
          </a:r>
          <a:endParaRPr lang="ja-JP" altLang="ja-JP" sz="1400">
            <a:effectLst/>
          </a:endParaRPr>
        </a:p>
        <a:p>
          <a:pPr rtl="0" fontAlgn="base"/>
          <a:r>
            <a:rPr lang="ja-JP" altLang="ja-JP" sz="1400" b="0" i="0" baseline="0">
              <a:solidFill>
                <a:schemeClr val="dk1"/>
              </a:solidFill>
              <a:effectLst/>
              <a:latin typeface="+mn-lt"/>
              <a:ea typeface="+mn-ea"/>
              <a:cs typeface="+mn-cs"/>
            </a:rPr>
            <a:t>　徐々に比率の増加傾向が見られるのは、人件費の抑制による、委託事業や賃金の増加によるもの</a:t>
          </a:r>
          <a:r>
            <a:rPr lang="ja-JP" altLang="en-US" sz="1400" b="0" i="0" baseline="0">
              <a:solidFill>
                <a:schemeClr val="dk1"/>
              </a:solidFill>
              <a:effectLst/>
              <a:latin typeface="+mn-lt"/>
              <a:ea typeface="+mn-ea"/>
              <a:cs typeface="+mn-cs"/>
            </a:rPr>
            <a:t>である</a:t>
          </a:r>
          <a:r>
            <a:rPr lang="ja-JP" altLang="ja-JP" sz="14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163576</xdr:rowOff>
    </xdr:from>
    <xdr:to>
      <xdr:col>24</xdr:col>
      <xdr:colOff>31750</xdr:colOff>
      <xdr:row>22</xdr:row>
      <xdr:rowOff>8128</xdr:rowOff>
    </xdr:to>
    <xdr:cxnSp macro="">
      <xdr:nvCxnSpPr>
        <xdr:cNvPr id="117" name="直線コネクタ 116"/>
        <xdr:cNvCxnSpPr/>
      </xdr:nvCxnSpPr>
      <xdr:spPr>
        <a:xfrm flipV="1">
          <a:off x="16510000" y="2563876"/>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151655</xdr:rowOff>
    </xdr:from>
    <xdr:ext cx="762000" cy="259045"/>
    <xdr:sp macro="" textlink="">
      <xdr:nvSpPr>
        <xdr:cNvPr id="118" name="物件費最小値テキスト"/>
        <xdr:cNvSpPr txBox="1"/>
      </xdr:nvSpPr>
      <xdr:spPr>
        <a:xfrm>
          <a:off x="16598900" y="37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628650</xdr:colOff>
      <xdr:row>22</xdr:row>
      <xdr:rowOff>8128</xdr:rowOff>
    </xdr:from>
    <xdr:to>
      <xdr:col>24</xdr:col>
      <xdr:colOff>120650</xdr:colOff>
      <xdr:row>22</xdr:row>
      <xdr:rowOff>8128</xdr:rowOff>
    </xdr:to>
    <xdr:cxnSp macro="">
      <xdr:nvCxnSpPr>
        <xdr:cNvPr id="119" name="直線コネクタ 118"/>
        <xdr:cNvCxnSpPr/>
      </xdr:nvCxnSpPr>
      <xdr:spPr>
        <a:xfrm>
          <a:off x="16421100" y="378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78503</xdr:rowOff>
    </xdr:from>
    <xdr:ext cx="762000" cy="259045"/>
    <xdr:sp macro="" textlink="">
      <xdr:nvSpPr>
        <xdr:cNvPr id="120"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14</xdr:row>
      <xdr:rowOff>163576</xdr:rowOff>
    </xdr:from>
    <xdr:to>
      <xdr:col>24</xdr:col>
      <xdr:colOff>120650</xdr:colOff>
      <xdr:row>14</xdr:row>
      <xdr:rowOff>163576</xdr:rowOff>
    </xdr:to>
    <xdr:cxnSp macro="">
      <xdr:nvCxnSpPr>
        <xdr:cNvPr id="121" name="直線コネクタ 120"/>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37846</xdr:rowOff>
    </xdr:from>
    <xdr:to>
      <xdr:col>24</xdr:col>
      <xdr:colOff>31750</xdr:colOff>
      <xdr:row>17</xdr:row>
      <xdr:rowOff>69850</xdr:rowOff>
    </xdr:to>
    <xdr:cxnSp macro="">
      <xdr:nvCxnSpPr>
        <xdr:cNvPr id="122" name="直線コネクタ 121"/>
        <xdr:cNvCxnSpPr/>
      </xdr:nvCxnSpPr>
      <xdr:spPr>
        <a:xfrm>
          <a:off x="15671800" y="29524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170451</xdr:rowOff>
    </xdr:from>
    <xdr:ext cx="762000" cy="259045"/>
    <xdr:sp macro="" textlink="">
      <xdr:nvSpPr>
        <xdr:cNvPr id="123" name="物件費平均値テキスト"/>
        <xdr:cNvSpPr txBox="1"/>
      </xdr:nvSpPr>
      <xdr:spPr>
        <a:xfrm>
          <a:off x="16598900" y="2742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153924</xdr:rowOff>
    </xdr:from>
    <xdr:to>
      <xdr:col>24</xdr:col>
      <xdr:colOff>82550</xdr:colOff>
      <xdr:row>17</xdr:row>
      <xdr:rowOff>84074</xdr:rowOff>
    </xdr:to>
    <xdr:sp macro="" textlink="">
      <xdr:nvSpPr>
        <xdr:cNvPr id="124" name="フローチャート : 判断 123"/>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136144</xdr:rowOff>
    </xdr:from>
    <xdr:to>
      <xdr:col>22</xdr:col>
      <xdr:colOff>565150</xdr:colOff>
      <xdr:row>17</xdr:row>
      <xdr:rowOff>37846</xdr:rowOff>
    </xdr:to>
    <xdr:cxnSp macro="">
      <xdr:nvCxnSpPr>
        <xdr:cNvPr id="125" name="直線コネクタ 124"/>
        <xdr:cNvCxnSpPr/>
      </xdr:nvCxnSpPr>
      <xdr:spPr>
        <a:xfrm>
          <a:off x="14782800" y="28793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6" name="フローチャート : 判断 125"/>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21099</xdr:rowOff>
    </xdr:from>
    <xdr:ext cx="736600" cy="259045"/>
    <xdr:sp macro="" textlink="">
      <xdr:nvSpPr>
        <xdr:cNvPr id="127" name="テキスト ボックス 126"/>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131572</xdr:rowOff>
    </xdr:from>
    <xdr:to>
      <xdr:col>21</xdr:col>
      <xdr:colOff>361950</xdr:colOff>
      <xdr:row>16</xdr:row>
      <xdr:rowOff>136144</xdr:rowOff>
    </xdr:to>
    <xdr:cxnSp macro="">
      <xdr:nvCxnSpPr>
        <xdr:cNvPr id="128" name="直線コネクタ 127"/>
        <xdr:cNvCxnSpPr/>
      </xdr:nvCxnSpPr>
      <xdr:spPr>
        <a:xfrm>
          <a:off x="13893800" y="2874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67564</xdr:rowOff>
    </xdr:from>
    <xdr:to>
      <xdr:col>20</xdr:col>
      <xdr:colOff>158750</xdr:colOff>
      <xdr:row>16</xdr:row>
      <xdr:rowOff>131572</xdr:rowOff>
    </xdr:to>
    <xdr:cxnSp macro="">
      <xdr:nvCxnSpPr>
        <xdr:cNvPr id="131" name="直線コネクタ 130"/>
        <xdr:cNvCxnSpPr/>
      </xdr:nvCxnSpPr>
      <xdr:spPr>
        <a:xfrm>
          <a:off x="13004800" y="28107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2" name="フローチャート : 判断 131"/>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7383</xdr:rowOff>
    </xdr:from>
    <xdr:ext cx="762000" cy="259045"/>
    <xdr:sp macro="" textlink="">
      <xdr:nvSpPr>
        <xdr:cNvPr id="133" name="テキスト ボックス 132"/>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16764</xdr:rowOff>
    </xdr:from>
    <xdr:to>
      <xdr:col>19</xdr:col>
      <xdr:colOff>6350</xdr:colOff>
      <xdr:row>16</xdr:row>
      <xdr:rowOff>118364</xdr:rowOff>
    </xdr:to>
    <xdr:sp macro="" textlink="">
      <xdr:nvSpPr>
        <xdr:cNvPr id="134" name="フローチャート : 判断 133"/>
        <xdr:cNvSpPr/>
      </xdr:nvSpPr>
      <xdr:spPr>
        <a:xfrm>
          <a:off x="12954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128541</xdr:rowOff>
    </xdr:from>
    <xdr:ext cx="762000" cy="259045"/>
    <xdr:sp macro="" textlink="">
      <xdr:nvSpPr>
        <xdr:cNvPr id="135" name="テキスト ボックス 134"/>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1" name="円/楕円 140"/>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2"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158496</xdr:rowOff>
    </xdr:from>
    <xdr:to>
      <xdr:col>22</xdr:col>
      <xdr:colOff>615950</xdr:colOff>
      <xdr:row>17</xdr:row>
      <xdr:rowOff>88646</xdr:rowOff>
    </xdr:to>
    <xdr:sp macro="" textlink="">
      <xdr:nvSpPr>
        <xdr:cNvPr id="143" name="円/楕円 142"/>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73423</xdr:rowOff>
    </xdr:from>
    <xdr:ext cx="736600" cy="259045"/>
    <xdr:sp macro="" textlink="">
      <xdr:nvSpPr>
        <xdr:cNvPr id="144" name="テキスト ボックス 143"/>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85344</xdr:rowOff>
    </xdr:from>
    <xdr:to>
      <xdr:col>21</xdr:col>
      <xdr:colOff>412750</xdr:colOff>
      <xdr:row>17</xdr:row>
      <xdr:rowOff>15494</xdr:rowOff>
    </xdr:to>
    <xdr:sp macro="" textlink="">
      <xdr:nvSpPr>
        <xdr:cNvPr id="145" name="円/楕円 144"/>
        <xdr:cNvSpPr/>
      </xdr:nvSpPr>
      <xdr:spPr>
        <a:xfrm>
          <a:off x="14732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271</xdr:rowOff>
    </xdr:from>
    <xdr:ext cx="762000" cy="259045"/>
    <xdr:sp macro="" textlink="">
      <xdr:nvSpPr>
        <xdr:cNvPr id="146" name="テキスト ボックス 145"/>
        <xdr:cNvSpPr txBox="1"/>
      </xdr:nvSpPr>
      <xdr:spPr>
        <a:xfrm>
          <a:off x="14401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80772</xdr:rowOff>
    </xdr:from>
    <xdr:to>
      <xdr:col>20</xdr:col>
      <xdr:colOff>209550</xdr:colOff>
      <xdr:row>17</xdr:row>
      <xdr:rowOff>10922</xdr:rowOff>
    </xdr:to>
    <xdr:sp macro="" textlink="">
      <xdr:nvSpPr>
        <xdr:cNvPr id="147" name="円/楕円 146"/>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167149</xdr:rowOff>
    </xdr:from>
    <xdr:ext cx="762000" cy="259045"/>
    <xdr:sp macro="" textlink="">
      <xdr:nvSpPr>
        <xdr:cNvPr id="148" name="テキスト ボックス 147"/>
        <xdr:cNvSpPr txBox="1"/>
      </xdr:nvSpPr>
      <xdr:spPr>
        <a:xfrm>
          <a:off x="13512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16764</xdr:rowOff>
    </xdr:from>
    <xdr:to>
      <xdr:col>19</xdr:col>
      <xdr:colOff>6350</xdr:colOff>
      <xdr:row>16</xdr:row>
      <xdr:rowOff>118364</xdr:rowOff>
    </xdr:to>
    <xdr:sp macro="" textlink="">
      <xdr:nvSpPr>
        <xdr:cNvPr id="149" name="円/楕円 148"/>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103141</xdr:rowOff>
    </xdr:from>
    <xdr:ext cx="762000" cy="259045"/>
    <xdr:sp macro="" textlink="">
      <xdr:nvSpPr>
        <xdr:cNvPr id="150" name="テキスト ボックス 149"/>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類似団体と比較すると、扶助費に係る経常収</a:t>
          </a:r>
          <a:r>
            <a:rPr lang="ja-JP" altLang="ja-JP" sz="1400" b="0" i="0" baseline="0">
              <a:solidFill>
                <a:sysClr val="windowText" lastClr="000000"/>
              </a:solidFill>
              <a:effectLst/>
              <a:latin typeface="+mn-lt"/>
              <a:ea typeface="+mn-ea"/>
              <a:cs typeface="+mn-cs"/>
            </a:rPr>
            <a:t>支比率は低くなっている。</a:t>
          </a:r>
          <a:r>
            <a:rPr lang="ja-JP" altLang="en-US" sz="1400" b="0" i="0" baseline="0">
              <a:solidFill>
                <a:sysClr val="windowText" lastClr="000000"/>
              </a:solidFill>
              <a:effectLst/>
              <a:latin typeface="+mn-lt"/>
              <a:ea typeface="+mn-ea"/>
              <a:cs typeface="+mn-cs"/>
            </a:rPr>
            <a:t>障害者自立支援給付事業の生活介護サービスの増加。</a:t>
          </a:r>
          <a:r>
            <a:rPr lang="ja-JP" altLang="ja-JP" sz="1400" b="0" i="0" baseline="0">
              <a:solidFill>
                <a:schemeClr val="dk1"/>
              </a:solidFill>
              <a:effectLst/>
              <a:latin typeface="+mn-lt"/>
              <a:ea typeface="+mn-ea"/>
              <a:cs typeface="+mn-cs"/>
            </a:rPr>
            <a:t>今後も資格審査等の適正化等により抑制を図っていく。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161290</xdr:rowOff>
    </xdr:to>
    <xdr:cxnSp macro="">
      <xdr:nvCxnSpPr>
        <xdr:cNvPr id="175" name="直線コネクタ 174"/>
        <xdr:cNvCxnSpPr/>
      </xdr:nvCxnSpPr>
      <xdr:spPr>
        <a:xfrm flipV="1">
          <a:off x="4826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78"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79" name="直線コネクタ 178"/>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104140</xdr:rowOff>
    </xdr:from>
    <xdr:to>
      <xdr:col>7</xdr:col>
      <xdr:colOff>15875</xdr:colOff>
      <xdr:row>57</xdr:row>
      <xdr:rowOff>92710</xdr:rowOff>
    </xdr:to>
    <xdr:cxnSp macro="">
      <xdr:nvCxnSpPr>
        <xdr:cNvPr id="180" name="直線コネクタ 179"/>
        <xdr:cNvCxnSpPr/>
      </xdr:nvCxnSpPr>
      <xdr:spPr>
        <a:xfrm>
          <a:off x="3987800" y="97053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36847</xdr:rowOff>
    </xdr:from>
    <xdr:ext cx="762000" cy="259045"/>
    <xdr:sp macro="" textlink="">
      <xdr:nvSpPr>
        <xdr:cNvPr id="181"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2" name="フローチャート : 判断 18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104140</xdr:rowOff>
    </xdr:from>
    <xdr:to>
      <xdr:col>5</xdr:col>
      <xdr:colOff>549275</xdr:colOff>
      <xdr:row>56</xdr:row>
      <xdr:rowOff>127000</xdr:rowOff>
    </xdr:to>
    <xdr:cxnSp macro="">
      <xdr:nvCxnSpPr>
        <xdr:cNvPr id="183" name="直線コネクタ 182"/>
        <xdr:cNvCxnSpPr/>
      </xdr:nvCxnSpPr>
      <xdr:spPr>
        <a:xfrm flipV="1">
          <a:off x="3098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4" name="フローチャート : 判断 183"/>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85" name="テキスト ボックス 184"/>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81280</xdr:rowOff>
    </xdr:from>
    <xdr:to>
      <xdr:col>4</xdr:col>
      <xdr:colOff>346075</xdr:colOff>
      <xdr:row>56</xdr:row>
      <xdr:rowOff>127000</xdr:rowOff>
    </xdr:to>
    <xdr:cxnSp macro="">
      <xdr:nvCxnSpPr>
        <xdr:cNvPr id="186" name="直線コネクタ 185"/>
        <xdr:cNvCxnSpPr/>
      </xdr:nvCxnSpPr>
      <xdr:spPr>
        <a:xfrm>
          <a:off x="2209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161290</xdr:rowOff>
    </xdr:from>
    <xdr:to>
      <xdr:col>3</xdr:col>
      <xdr:colOff>142875</xdr:colOff>
      <xdr:row>56</xdr:row>
      <xdr:rowOff>81280</xdr:rowOff>
    </xdr:to>
    <xdr:cxnSp macro="">
      <xdr:nvCxnSpPr>
        <xdr:cNvPr id="189" name="直線コネクタ 188"/>
        <xdr:cNvCxnSpPr/>
      </xdr:nvCxnSpPr>
      <xdr:spPr>
        <a:xfrm>
          <a:off x="1320800" y="9591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167640</xdr:rowOff>
    </xdr:from>
    <xdr:to>
      <xdr:col>3</xdr:col>
      <xdr:colOff>193675</xdr:colOff>
      <xdr:row>57</xdr:row>
      <xdr:rowOff>97790</xdr:rowOff>
    </xdr:to>
    <xdr:sp macro="" textlink="">
      <xdr:nvSpPr>
        <xdr:cNvPr id="190" name="フローチャート : 判断 189"/>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82567</xdr:rowOff>
    </xdr:from>
    <xdr:ext cx="762000" cy="259045"/>
    <xdr:sp macro="" textlink="">
      <xdr:nvSpPr>
        <xdr:cNvPr id="191" name="テキスト ボックス 190"/>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xdr:rowOff>
    </xdr:from>
    <xdr:to>
      <xdr:col>1</xdr:col>
      <xdr:colOff>676275</xdr:colOff>
      <xdr:row>56</xdr:row>
      <xdr:rowOff>109220</xdr:rowOff>
    </xdr:to>
    <xdr:sp macro="" textlink="">
      <xdr:nvSpPr>
        <xdr:cNvPr id="192" name="フローチャート : 判断 191"/>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93997</xdr:rowOff>
    </xdr:from>
    <xdr:ext cx="762000" cy="259045"/>
    <xdr:sp macro="" textlink="">
      <xdr:nvSpPr>
        <xdr:cNvPr id="193" name="テキスト ボックス 192"/>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99" name="円/楕円 198"/>
        <xdr:cNvSpPr/>
      </xdr:nvSpPr>
      <xdr:spPr>
        <a:xfrm>
          <a:off x="4775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58437</xdr:rowOff>
    </xdr:from>
    <xdr:ext cx="762000" cy="259045"/>
    <xdr:sp macro="" textlink="">
      <xdr:nvSpPr>
        <xdr:cNvPr id="200" name="扶助費該当値テキスト"/>
        <xdr:cNvSpPr txBox="1"/>
      </xdr:nvSpPr>
      <xdr:spPr>
        <a:xfrm>
          <a:off x="49149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53340</xdr:rowOff>
    </xdr:from>
    <xdr:to>
      <xdr:col>5</xdr:col>
      <xdr:colOff>600075</xdr:colOff>
      <xdr:row>56</xdr:row>
      <xdr:rowOff>154940</xdr:rowOff>
    </xdr:to>
    <xdr:sp macro="" textlink="">
      <xdr:nvSpPr>
        <xdr:cNvPr id="201" name="円/楕円 200"/>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165117</xdr:rowOff>
    </xdr:from>
    <xdr:ext cx="736600" cy="259045"/>
    <xdr:sp macro="" textlink="">
      <xdr:nvSpPr>
        <xdr:cNvPr id="202" name="テキスト ボックス 201"/>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3" name="円/楕円 202"/>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204" name="テキスト ボックス 203"/>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30480</xdr:rowOff>
    </xdr:from>
    <xdr:to>
      <xdr:col>3</xdr:col>
      <xdr:colOff>193675</xdr:colOff>
      <xdr:row>56</xdr:row>
      <xdr:rowOff>132080</xdr:rowOff>
    </xdr:to>
    <xdr:sp macro="" textlink="">
      <xdr:nvSpPr>
        <xdr:cNvPr id="205" name="円/楕円 204"/>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142257</xdr:rowOff>
    </xdr:from>
    <xdr:ext cx="762000" cy="259045"/>
    <xdr:sp macro="" textlink="">
      <xdr:nvSpPr>
        <xdr:cNvPr id="206" name="テキスト ボックス 205"/>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207" name="円/楕円 206"/>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50817</xdr:rowOff>
    </xdr:from>
    <xdr:ext cx="762000" cy="259045"/>
    <xdr:sp macro="" textlink="">
      <xdr:nvSpPr>
        <xdr:cNvPr id="208" name="テキスト ボックス 207"/>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公営企業の運営の健全化を図るために下水道と、農集施設をつなぎ込むための建設費・繰上げ償還への繰出金が一時的に増加している。経常的な</a:t>
          </a:r>
          <a:r>
            <a:rPr lang="ja-JP" altLang="ja-JP" sz="1200" b="0" i="0" baseline="0">
              <a:solidFill>
                <a:schemeClr val="dk1"/>
              </a:solidFill>
              <a:effectLst/>
              <a:latin typeface="+mn-lt"/>
              <a:ea typeface="+mn-ea"/>
              <a:cs typeface="+mn-cs"/>
            </a:rPr>
            <a:t>公営企業の公債費に充当した一般財源（繰入金）</a:t>
          </a:r>
          <a:r>
            <a:rPr lang="ja-JP" altLang="en-US" sz="1200" b="0" i="0" baseline="0">
              <a:solidFill>
                <a:schemeClr val="dk1"/>
              </a:solidFill>
              <a:effectLst/>
              <a:latin typeface="+mn-lt"/>
              <a:ea typeface="+mn-ea"/>
              <a:cs typeface="+mn-cs"/>
            </a:rPr>
            <a:t>は</a:t>
          </a:r>
          <a:r>
            <a:rPr lang="ja-JP" altLang="ja-JP" sz="1200" b="0" i="0" baseline="0">
              <a:solidFill>
                <a:schemeClr val="dk1"/>
              </a:solidFill>
              <a:effectLst/>
              <a:latin typeface="+mn-lt"/>
              <a:ea typeface="+mn-ea"/>
              <a:cs typeface="+mn-cs"/>
            </a:rPr>
            <a:t>減少してきてはいるが、類似団体平均を大きく上回っている。</a:t>
          </a:r>
          <a:endParaRPr lang="ja-JP" altLang="ja-JP" sz="1200">
            <a:effectLst/>
          </a:endParaRPr>
        </a:p>
        <a:p>
          <a:pPr rtl="0"/>
          <a:r>
            <a:rPr lang="ja-JP" altLang="ja-JP" sz="1200" b="0" i="0" baseline="0">
              <a:solidFill>
                <a:schemeClr val="dk1"/>
              </a:solidFill>
              <a:effectLst/>
              <a:latin typeface="+mn-lt"/>
              <a:ea typeface="+mn-ea"/>
              <a:cs typeface="+mn-cs"/>
            </a:rPr>
            <a:t>　今後は、地方公営企業会計の地方債残高の減少に伴い繰出金の減少が見込まれ、経営改善（料金の見直し等）を進めることで、繰出金の抑制に努め、財政健全化を図っていく。</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26416</xdr:rowOff>
    </xdr:from>
    <xdr:to>
      <xdr:col>24</xdr:col>
      <xdr:colOff>31750</xdr:colOff>
      <xdr:row>59</xdr:row>
      <xdr:rowOff>138430</xdr:rowOff>
    </xdr:to>
    <xdr:cxnSp macro="">
      <xdr:nvCxnSpPr>
        <xdr:cNvPr id="233" name="直線コネクタ 232"/>
        <xdr:cNvCxnSpPr/>
      </xdr:nvCxnSpPr>
      <xdr:spPr>
        <a:xfrm flipV="1">
          <a:off x="16510000" y="9284716"/>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110507</xdr:rowOff>
    </xdr:from>
    <xdr:ext cx="762000" cy="259045"/>
    <xdr:sp macro="" textlink="">
      <xdr:nvSpPr>
        <xdr:cNvPr id="234" name="その他最小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59</xdr:row>
      <xdr:rowOff>138430</xdr:rowOff>
    </xdr:from>
    <xdr:to>
      <xdr:col>24</xdr:col>
      <xdr:colOff>120650</xdr:colOff>
      <xdr:row>59</xdr:row>
      <xdr:rowOff>138430</xdr:rowOff>
    </xdr:to>
    <xdr:cxnSp macro="">
      <xdr:nvCxnSpPr>
        <xdr:cNvPr id="235" name="直線コネクタ 234"/>
        <xdr:cNvCxnSpPr/>
      </xdr:nvCxnSpPr>
      <xdr:spPr>
        <a:xfrm>
          <a:off x="16421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112793</xdr:rowOff>
    </xdr:from>
    <xdr:ext cx="762000" cy="259045"/>
    <xdr:sp macro="" textlink="">
      <xdr:nvSpPr>
        <xdr:cNvPr id="236"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54</xdr:row>
      <xdr:rowOff>26416</xdr:rowOff>
    </xdr:from>
    <xdr:to>
      <xdr:col>24</xdr:col>
      <xdr:colOff>120650</xdr:colOff>
      <xdr:row>54</xdr:row>
      <xdr:rowOff>26416</xdr:rowOff>
    </xdr:to>
    <xdr:cxnSp macro="">
      <xdr:nvCxnSpPr>
        <xdr:cNvPr id="237" name="直線コネクタ 236"/>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42418</xdr:rowOff>
    </xdr:from>
    <xdr:to>
      <xdr:col>24</xdr:col>
      <xdr:colOff>31750</xdr:colOff>
      <xdr:row>59</xdr:row>
      <xdr:rowOff>138430</xdr:rowOff>
    </xdr:to>
    <xdr:cxnSp macro="">
      <xdr:nvCxnSpPr>
        <xdr:cNvPr id="238" name="直線コネクタ 237"/>
        <xdr:cNvCxnSpPr/>
      </xdr:nvCxnSpPr>
      <xdr:spPr>
        <a:xfrm>
          <a:off x="15671800" y="1015796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39"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40" name="フローチャート : 判断 239"/>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42418</xdr:rowOff>
    </xdr:from>
    <xdr:to>
      <xdr:col>22</xdr:col>
      <xdr:colOff>565150</xdr:colOff>
      <xdr:row>59</xdr:row>
      <xdr:rowOff>74422</xdr:rowOff>
    </xdr:to>
    <xdr:cxnSp macro="">
      <xdr:nvCxnSpPr>
        <xdr:cNvPr id="241" name="直線コネクタ 240"/>
        <xdr:cNvCxnSpPr/>
      </xdr:nvCxnSpPr>
      <xdr:spPr>
        <a:xfrm flipV="1">
          <a:off x="14782800" y="101579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48768</xdr:rowOff>
    </xdr:from>
    <xdr:to>
      <xdr:col>22</xdr:col>
      <xdr:colOff>615950</xdr:colOff>
      <xdr:row>56</xdr:row>
      <xdr:rowOff>150368</xdr:rowOff>
    </xdr:to>
    <xdr:sp macro="" textlink="">
      <xdr:nvSpPr>
        <xdr:cNvPr id="242" name="フローチャート : 判断 241"/>
        <xdr:cNvSpPr/>
      </xdr:nvSpPr>
      <xdr:spPr>
        <a:xfrm>
          <a:off x="15621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160545</xdr:rowOff>
    </xdr:from>
    <xdr:ext cx="736600" cy="259045"/>
    <xdr:sp macro="" textlink="">
      <xdr:nvSpPr>
        <xdr:cNvPr id="243" name="テキスト ボックス 242"/>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37846</xdr:rowOff>
    </xdr:from>
    <xdr:to>
      <xdr:col>21</xdr:col>
      <xdr:colOff>361950</xdr:colOff>
      <xdr:row>59</xdr:row>
      <xdr:rowOff>74422</xdr:rowOff>
    </xdr:to>
    <xdr:cxnSp macro="">
      <xdr:nvCxnSpPr>
        <xdr:cNvPr id="244" name="直線コネクタ 243"/>
        <xdr:cNvCxnSpPr/>
      </xdr:nvCxnSpPr>
      <xdr:spPr>
        <a:xfrm>
          <a:off x="13893800" y="10153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71628</xdr:rowOff>
    </xdr:from>
    <xdr:to>
      <xdr:col>21</xdr:col>
      <xdr:colOff>412750</xdr:colOff>
      <xdr:row>57</xdr:row>
      <xdr:rowOff>1778</xdr:rowOff>
    </xdr:to>
    <xdr:sp macro="" textlink="">
      <xdr:nvSpPr>
        <xdr:cNvPr id="245" name="フローチャート : 判断 244"/>
        <xdr:cNvSpPr/>
      </xdr:nvSpPr>
      <xdr:spPr>
        <a:xfrm>
          <a:off x="14732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11955</xdr:rowOff>
    </xdr:from>
    <xdr:ext cx="762000" cy="259045"/>
    <xdr:sp macro="" textlink="">
      <xdr:nvSpPr>
        <xdr:cNvPr id="246" name="テキスト ボックス 245"/>
        <xdr:cNvSpPr txBox="1"/>
      </xdr:nvSpPr>
      <xdr:spPr>
        <a:xfrm>
          <a:off x="14401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14986</xdr:rowOff>
    </xdr:from>
    <xdr:to>
      <xdr:col>20</xdr:col>
      <xdr:colOff>158750</xdr:colOff>
      <xdr:row>59</xdr:row>
      <xdr:rowOff>37846</xdr:rowOff>
    </xdr:to>
    <xdr:cxnSp macro="">
      <xdr:nvCxnSpPr>
        <xdr:cNvPr id="247" name="直線コネクタ 246"/>
        <xdr:cNvCxnSpPr/>
      </xdr:nvCxnSpPr>
      <xdr:spPr>
        <a:xfrm>
          <a:off x="13004800" y="101305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48" name="フローチャート : 判断 247"/>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49" name="テキスト ボックス 248"/>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0" name="フローチャート : 判断 249"/>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1" name="テキスト ボックス 250"/>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87630</xdr:rowOff>
    </xdr:from>
    <xdr:to>
      <xdr:col>24</xdr:col>
      <xdr:colOff>82550</xdr:colOff>
      <xdr:row>60</xdr:row>
      <xdr:rowOff>17780</xdr:rowOff>
    </xdr:to>
    <xdr:sp macro="" textlink="">
      <xdr:nvSpPr>
        <xdr:cNvPr id="257" name="円/楕円 256"/>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167657</xdr:rowOff>
    </xdr:from>
    <xdr:ext cx="762000" cy="259045"/>
    <xdr:sp macro="" textlink="">
      <xdr:nvSpPr>
        <xdr:cNvPr id="258" name="その他該当値テキスト"/>
        <xdr:cNvSpPr txBox="1"/>
      </xdr:nvSpPr>
      <xdr:spPr>
        <a:xfrm>
          <a:off x="16598900" y="1011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163068</xdr:rowOff>
    </xdr:from>
    <xdr:to>
      <xdr:col>22</xdr:col>
      <xdr:colOff>615950</xdr:colOff>
      <xdr:row>59</xdr:row>
      <xdr:rowOff>93218</xdr:rowOff>
    </xdr:to>
    <xdr:sp macro="" textlink="">
      <xdr:nvSpPr>
        <xdr:cNvPr id="259" name="円/楕円 258"/>
        <xdr:cNvSpPr/>
      </xdr:nvSpPr>
      <xdr:spPr>
        <a:xfrm>
          <a:off x="15621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77995</xdr:rowOff>
    </xdr:from>
    <xdr:ext cx="736600" cy="259045"/>
    <xdr:sp macro="" textlink="">
      <xdr:nvSpPr>
        <xdr:cNvPr id="260" name="テキスト ボックス 259"/>
        <xdr:cNvSpPr txBox="1"/>
      </xdr:nvSpPr>
      <xdr:spPr>
        <a:xfrm>
          <a:off x="15290800" y="1019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23622</xdr:rowOff>
    </xdr:from>
    <xdr:to>
      <xdr:col>21</xdr:col>
      <xdr:colOff>412750</xdr:colOff>
      <xdr:row>59</xdr:row>
      <xdr:rowOff>125222</xdr:rowOff>
    </xdr:to>
    <xdr:sp macro="" textlink="">
      <xdr:nvSpPr>
        <xdr:cNvPr id="261" name="円/楕円 260"/>
        <xdr:cNvSpPr/>
      </xdr:nvSpPr>
      <xdr:spPr>
        <a:xfrm>
          <a:off x="14732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109999</xdr:rowOff>
    </xdr:from>
    <xdr:ext cx="762000" cy="259045"/>
    <xdr:sp macro="" textlink="">
      <xdr:nvSpPr>
        <xdr:cNvPr id="262" name="テキスト ボックス 261"/>
        <xdr:cNvSpPr txBox="1"/>
      </xdr:nvSpPr>
      <xdr:spPr>
        <a:xfrm>
          <a:off x="14401800" y="102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158496</xdr:rowOff>
    </xdr:from>
    <xdr:to>
      <xdr:col>20</xdr:col>
      <xdr:colOff>209550</xdr:colOff>
      <xdr:row>59</xdr:row>
      <xdr:rowOff>88646</xdr:rowOff>
    </xdr:to>
    <xdr:sp macro="" textlink="">
      <xdr:nvSpPr>
        <xdr:cNvPr id="263" name="円/楕円 262"/>
        <xdr:cNvSpPr/>
      </xdr:nvSpPr>
      <xdr:spPr>
        <a:xfrm>
          <a:off x="13843000" y="10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73423</xdr:rowOff>
    </xdr:from>
    <xdr:ext cx="762000" cy="259045"/>
    <xdr:sp macro="" textlink="">
      <xdr:nvSpPr>
        <xdr:cNvPr id="264" name="テキスト ボックス 263"/>
        <xdr:cNvSpPr txBox="1"/>
      </xdr:nvSpPr>
      <xdr:spPr>
        <a:xfrm>
          <a:off x="13512800" y="1018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135636</xdr:rowOff>
    </xdr:from>
    <xdr:to>
      <xdr:col>19</xdr:col>
      <xdr:colOff>6350</xdr:colOff>
      <xdr:row>59</xdr:row>
      <xdr:rowOff>65786</xdr:rowOff>
    </xdr:to>
    <xdr:sp macro="" textlink="">
      <xdr:nvSpPr>
        <xdr:cNvPr id="265" name="円/楕円 264"/>
        <xdr:cNvSpPr/>
      </xdr:nvSpPr>
      <xdr:spPr>
        <a:xfrm>
          <a:off x="12954000" y="100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50563</xdr:rowOff>
    </xdr:from>
    <xdr:ext cx="762000" cy="259045"/>
    <xdr:sp macro="" textlink="">
      <xdr:nvSpPr>
        <xdr:cNvPr id="266" name="テキスト ボックス 265"/>
        <xdr:cNvSpPr txBox="1"/>
      </xdr:nvSpPr>
      <xdr:spPr>
        <a:xfrm>
          <a:off x="12623800" y="1016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　過去からの適正な補助事業の実施により、補助費が抑制されており類似団体平均を下回っている状況である。</a:t>
          </a:r>
          <a:endParaRPr lang="ja-JP" altLang="ja-JP" sz="1400">
            <a:effectLst/>
          </a:endParaRPr>
        </a:p>
        <a:p>
          <a:r>
            <a:rPr lang="ja-JP" altLang="ja-JP" sz="1400" b="0" i="0" baseline="0">
              <a:solidFill>
                <a:schemeClr val="dk1"/>
              </a:solidFill>
              <a:effectLst/>
              <a:latin typeface="+mn-lt"/>
              <a:ea typeface="+mn-ea"/>
              <a:cs typeface="+mn-cs"/>
            </a:rPr>
            <a:t>　今後も、適正な補助費の運用を図り、適正な事業実施に努めていく</a:t>
          </a:r>
          <a:r>
            <a:rPr lang="ja-JP" altLang="en-US" sz="14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0" name="テキスト ボックス 28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78994</xdr:rowOff>
    </xdr:to>
    <xdr:cxnSp macro="">
      <xdr:nvCxnSpPr>
        <xdr:cNvPr id="292" name="直線コネクタ 291"/>
        <xdr:cNvCxnSpPr/>
      </xdr:nvCxnSpPr>
      <xdr:spPr>
        <a:xfrm flipV="1">
          <a:off x="16510000" y="559968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51071</xdr:rowOff>
    </xdr:from>
    <xdr:ext cx="762000" cy="259045"/>
    <xdr:sp macro="" textlink="">
      <xdr:nvSpPr>
        <xdr:cNvPr id="293" name="補助費等最小値テキスト"/>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41</xdr:row>
      <xdr:rowOff>78994</xdr:rowOff>
    </xdr:from>
    <xdr:to>
      <xdr:col>24</xdr:col>
      <xdr:colOff>120650</xdr:colOff>
      <xdr:row>41</xdr:row>
      <xdr:rowOff>78994</xdr:rowOff>
    </xdr:to>
    <xdr:cxnSp macro="">
      <xdr:nvCxnSpPr>
        <xdr:cNvPr id="294" name="直線コネクタ 293"/>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295"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296" name="直線コネクタ 295"/>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35</xdr:row>
      <xdr:rowOff>165862</xdr:rowOff>
    </xdr:to>
    <xdr:cxnSp macro="">
      <xdr:nvCxnSpPr>
        <xdr:cNvPr id="297" name="直線コネクタ 296"/>
        <xdr:cNvCxnSpPr/>
      </xdr:nvCxnSpPr>
      <xdr:spPr>
        <a:xfrm>
          <a:off x="15671800" y="6166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298"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299" name="フローチャート : 判断 298"/>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110998</xdr:rowOff>
    </xdr:from>
    <xdr:to>
      <xdr:col>22</xdr:col>
      <xdr:colOff>565150</xdr:colOff>
      <xdr:row>35</xdr:row>
      <xdr:rowOff>165862</xdr:rowOff>
    </xdr:to>
    <xdr:cxnSp macro="">
      <xdr:nvCxnSpPr>
        <xdr:cNvPr id="300" name="直線コネクタ 299"/>
        <xdr:cNvCxnSpPr/>
      </xdr:nvCxnSpPr>
      <xdr:spPr>
        <a:xfrm>
          <a:off x="14782800" y="61117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01" name="フローチャート : 判断 300"/>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02" name="テキスト ボックス 301"/>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28702</xdr:rowOff>
    </xdr:from>
    <xdr:to>
      <xdr:col>21</xdr:col>
      <xdr:colOff>361950</xdr:colOff>
      <xdr:row>35</xdr:row>
      <xdr:rowOff>110998</xdr:rowOff>
    </xdr:to>
    <xdr:cxnSp macro="">
      <xdr:nvCxnSpPr>
        <xdr:cNvPr id="303" name="直線コネクタ 302"/>
        <xdr:cNvCxnSpPr/>
      </xdr:nvCxnSpPr>
      <xdr:spPr>
        <a:xfrm>
          <a:off x="13893800" y="60294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04" name="フローチャート : 判断 303"/>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05" name="テキスト ボックス 304"/>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99568</xdr:rowOff>
    </xdr:from>
    <xdr:to>
      <xdr:col>20</xdr:col>
      <xdr:colOff>158750</xdr:colOff>
      <xdr:row>35</xdr:row>
      <xdr:rowOff>28702</xdr:rowOff>
    </xdr:to>
    <xdr:cxnSp macro="">
      <xdr:nvCxnSpPr>
        <xdr:cNvPr id="306" name="直線コネクタ 305"/>
        <xdr:cNvCxnSpPr/>
      </xdr:nvCxnSpPr>
      <xdr:spPr>
        <a:xfrm>
          <a:off x="13004800" y="59288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07" name="フローチャート : 判断 30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08" name="テキスト ボックス 30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09" name="フローチャート : 判断 30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10" name="テキスト ボックス 309"/>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16" name="円/楕円 315"/>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17"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18" name="円/楕円 317"/>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19" name="テキスト ボックス 318"/>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20" name="円/楕円 319"/>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21" name="テキスト ボックス 320"/>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149352</xdr:rowOff>
    </xdr:from>
    <xdr:to>
      <xdr:col>20</xdr:col>
      <xdr:colOff>209550</xdr:colOff>
      <xdr:row>35</xdr:row>
      <xdr:rowOff>79502</xdr:rowOff>
    </xdr:to>
    <xdr:sp macro="" textlink="">
      <xdr:nvSpPr>
        <xdr:cNvPr id="322" name="円/楕円 321"/>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89679</xdr:rowOff>
    </xdr:from>
    <xdr:ext cx="762000" cy="259045"/>
    <xdr:sp macro="" textlink="">
      <xdr:nvSpPr>
        <xdr:cNvPr id="323" name="テキスト ボックス 322"/>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48768</xdr:rowOff>
    </xdr:from>
    <xdr:to>
      <xdr:col>19</xdr:col>
      <xdr:colOff>6350</xdr:colOff>
      <xdr:row>34</xdr:row>
      <xdr:rowOff>150368</xdr:rowOff>
    </xdr:to>
    <xdr:sp macro="" textlink="">
      <xdr:nvSpPr>
        <xdr:cNvPr id="324" name="円/楕円 323"/>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160545</xdr:rowOff>
    </xdr:from>
    <xdr:ext cx="762000" cy="259045"/>
    <xdr:sp macro="" textlink="">
      <xdr:nvSpPr>
        <xdr:cNvPr id="325" name="テキスト ボックス 324"/>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n-lt"/>
              <a:ea typeface="+mn-ea"/>
              <a:cs typeface="+mn-cs"/>
            </a:rPr>
            <a:t>　将来を見据えた計画的な借入を実施してきたことにより、地方債償還額のピークは過ぎており、更に繰上償還の実施により地方債残高及び償還額は年々減少傾向にある。</a:t>
          </a:r>
          <a:endParaRPr lang="ja-JP" altLang="ja-JP" sz="1200">
            <a:effectLst/>
          </a:endParaRPr>
        </a:p>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27</a:t>
          </a:r>
          <a:r>
            <a:rPr lang="ja-JP" altLang="en-US" sz="1200" b="0" i="0" baseline="0">
              <a:solidFill>
                <a:schemeClr val="dk1"/>
              </a:solidFill>
              <a:effectLst/>
              <a:latin typeface="+mn-lt"/>
              <a:ea typeface="+mn-ea"/>
              <a:cs typeface="+mn-cs"/>
            </a:rPr>
            <a:t>年度防災行政無線更新、平成</a:t>
          </a:r>
          <a:r>
            <a:rPr lang="en-US" altLang="ja-JP" sz="1200" b="0" i="0" baseline="0">
              <a:solidFill>
                <a:schemeClr val="dk1"/>
              </a:solidFill>
              <a:effectLst/>
              <a:latin typeface="+mn-lt"/>
              <a:ea typeface="+mn-ea"/>
              <a:cs typeface="+mn-cs"/>
            </a:rPr>
            <a:t>28</a:t>
          </a:r>
          <a:r>
            <a:rPr lang="ja-JP" altLang="en-US" sz="1200" b="0" i="0" baseline="0">
              <a:solidFill>
                <a:schemeClr val="dk1"/>
              </a:solidFill>
              <a:effectLst/>
              <a:latin typeface="+mn-lt"/>
              <a:ea typeface="+mn-ea"/>
              <a:cs typeface="+mn-cs"/>
            </a:rPr>
            <a:t>年度中央拠点施設建設事業と大型事業を実施し、一時的に公債費の増加の要因になり得るが、繰り上げ償還等</a:t>
          </a:r>
          <a:r>
            <a:rPr lang="ja-JP" altLang="ja-JP" sz="1200" b="0" i="0" baseline="0">
              <a:solidFill>
                <a:schemeClr val="dk1"/>
              </a:solidFill>
              <a:effectLst/>
              <a:latin typeface="+mn-lt"/>
              <a:ea typeface="+mn-ea"/>
              <a:cs typeface="+mn-cs"/>
            </a:rPr>
            <a:t>今後も計画的な運用に努め、地方債借入の抑制及び繰上償還等により一層の財政健全化に努めていく。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1" name="テキスト ボックス 34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3" name="テキスト ボックス 34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5" name="テキスト ボックス 34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7" name="テキスト ボックス 34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94996</xdr:rowOff>
    </xdr:to>
    <xdr:cxnSp macro="">
      <xdr:nvCxnSpPr>
        <xdr:cNvPr id="350" name="直線コネクタ 349"/>
        <xdr:cNvCxnSpPr/>
      </xdr:nvCxnSpPr>
      <xdr:spPr>
        <a:xfrm flipV="1">
          <a:off x="4826000" y="1258570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51"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52" name="直線コネクタ 351"/>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4" name="直線コネクタ 35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88137</xdr:rowOff>
    </xdr:from>
    <xdr:to>
      <xdr:col>7</xdr:col>
      <xdr:colOff>15875</xdr:colOff>
      <xdr:row>77</xdr:row>
      <xdr:rowOff>129287</xdr:rowOff>
    </xdr:to>
    <xdr:cxnSp macro="">
      <xdr:nvCxnSpPr>
        <xdr:cNvPr id="355" name="直線コネクタ 354"/>
        <xdr:cNvCxnSpPr/>
      </xdr:nvCxnSpPr>
      <xdr:spPr>
        <a:xfrm flipV="1">
          <a:off x="3987800" y="1328978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119142</xdr:rowOff>
    </xdr:from>
    <xdr:ext cx="762000" cy="259045"/>
    <xdr:sp macro="" textlink="">
      <xdr:nvSpPr>
        <xdr:cNvPr id="356" name="公債費平均値テキスト"/>
        <xdr:cNvSpPr txBox="1"/>
      </xdr:nvSpPr>
      <xdr:spPr>
        <a:xfrm>
          <a:off x="4914900" y="13320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57" name="フローチャート : 判断 356"/>
        <xdr:cNvSpPr/>
      </xdr:nvSpPr>
      <xdr:spPr>
        <a:xfrm>
          <a:off x="4775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129287</xdr:rowOff>
    </xdr:from>
    <xdr:to>
      <xdr:col>5</xdr:col>
      <xdr:colOff>549275</xdr:colOff>
      <xdr:row>77</xdr:row>
      <xdr:rowOff>147574</xdr:rowOff>
    </xdr:to>
    <xdr:cxnSp macro="">
      <xdr:nvCxnSpPr>
        <xdr:cNvPr id="358" name="直線コネクタ 357"/>
        <xdr:cNvCxnSpPr/>
      </xdr:nvCxnSpPr>
      <xdr:spPr>
        <a:xfrm flipV="1">
          <a:off x="3098800" y="133309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59" name="フローチャート : 判断 358"/>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60" name="テキスト ボックス 359"/>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124713</xdr:rowOff>
    </xdr:from>
    <xdr:to>
      <xdr:col>4</xdr:col>
      <xdr:colOff>346075</xdr:colOff>
      <xdr:row>77</xdr:row>
      <xdr:rowOff>147574</xdr:rowOff>
    </xdr:to>
    <xdr:cxnSp macro="">
      <xdr:nvCxnSpPr>
        <xdr:cNvPr id="361" name="直線コネクタ 360"/>
        <xdr:cNvCxnSpPr/>
      </xdr:nvCxnSpPr>
      <xdr:spPr>
        <a:xfrm>
          <a:off x="2209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62" name="フローチャート : 判断 361"/>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63" name="テキスト ボックス 362"/>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78</xdr:row>
      <xdr:rowOff>113285</xdr:rowOff>
    </xdr:to>
    <xdr:cxnSp macro="">
      <xdr:nvCxnSpPr>
        <xdr:cNvPr id="364" name="直線コネクタ 363"/>
        <xdr:cNvCxnSpPr/>
      </xdr:nvCxnSpPr>
      <xdr:spPr>
        <a:xfrm flipV="1">
          <a:off x="1320800" y="13326363"/>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65" name="フローチャート : 判断 364"/>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66" name="テキスト ボックス 365"/>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67" name="フローチャート : 判断 366"/>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68" name="テキスト ボックス 367"/>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4" name="円/楕円 373"/>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53864</xdr:rowOff>
    </xdr:from>
    <xdr:ext cx="762000" cy="259045"/>
    <xdr:sp macro="" textlink="">
      <xdr:nvSpPr>
        <xdr:cNvPr id="375" name="公債費該当値テキスト"/>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78487</xdr:rowOff>
    </xdr:from>
    <xdr:to>
      <xdr:col>5</xdr:col>
      <xdr:colOff>600075</xdr:colOff>
      <xdr:row>78</xdr:row>
      <xdr:rowOff>8637</xdr:rowOff>
    </xdr:to>
    <xdr:sp macro="" textlink="">
      <xdr:nvSpPr>
        <xdr:cNvPr id="376" name="円/楕円 375"/>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18814</xdr:rowOff>
    </xdr:from>
    <xdr:ext cx="736600" cy="259045"/>
    <xdr:sp macro="" textlink="">
      <xdr:nvSpPr>
        <xdr:cNvPr id="377" name="テキスト ボックス 376"/>
        <xdr:cNvSpPr txBox="1"/>
      </xdr:nvSpPr>
      <xdr:spPr>
        <a:xfrm>
          <a:off x="3606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96774</xdr:rowOff>
    </xdr:from>
    <xdr:to>
      <xdr:col>4</xdr:col>
      <xdr:colOff>396875</xdr:colOff>
      <xdr:row>78</xdr:row>
      <xdr:rowOff>26924</xdr:rowOff>
    </xdr:to>
    <xdr:sp macro="" textlink="">
      <xdr:nvSpPr>
        <xdr:cNvPr id="378" name="円/楕円 377"/>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37101</xdr:rowOff>
    </xdr:from>
    <xdr:ext cx="762000" cy="259045"/>
    <xdr:sp macro="" textlink="">
      <xdr:nvSpPr>
        <xdr:cNvPr id="379" name="テキスト ボックス 378"/>
        <xdr:cNvSpPr txBox="1"/>
      </xdr:nvSpPr>
      <xdr:spPr>
        <a:xfrm>
          <a:off x="2717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73913</xdr:rowOff>
    </xdr:from>
    <xdr:to>
      <xdr:col>3</xdr:col>
      <xdr:colOff>193675</xdr:colOff>
      <xdr:row>78</xdr:row>
      <xdr:rowOff>4063</xdr:rowOff>
    </xdr:to>
    <xdr:sp macro="" textlink="">
      <xdr:nvSpPr>
        <xdr:cNvPr id="380" name="円/楕円 379"/>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14240</xdr:rowOff>
    </xdr:from>
    <xdr:ext cx="762000" cy="259045"/>
    <xdr:sp macro="" textlink="">
      <xdr:nvSpPr>
        <xdr:cNvPr id="381" name="テキスト ボックス 380"/>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62485</xdr:rowOff>
    </xdr:from>
    <xdr:to>
      <xdr:col>1</xdr:col>
      <xdr:colOff>676275</xdr:colOff>
      <xdr:row>78</xdr:row>
      <xdr:rowOff>164085</xdr:rowOff>
    </xdr:to>
    <xdr:sp macro="" textlink="">
      <xdr:nvSpPr>
        <xdr:cNvPr id="382" name="円/楕円 381"/>
        <xdr:cNvSpPr/>
      </xdr:nvSpPr>
      <xdr:spPr>
        <a:xfrm>
          <a:off x="1270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2812</xdr:rowOff>
    </xdr:from>
    <xdr:ext cx="762000" cy="259045"/>
    <xdr:sp macro="" textlink="">
      <xdr:nvSpPr>
        <xdr:cNvPr id="383" name="テキスト ボックス 382"/>
        <xdr:cNvSpPr txBox="1"/>
      </xdr:nvSpPr>
      <xdr:spPr>
        <a:xfrm>
          <a:off x="939800" y="1320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7" name="正方形/長方形 38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8" name="正方形/長方形 38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89" name="正方形/長方形 38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0" name="正方形/長方形 38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2" name="正方形/長方形 39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4" name="テキスト ボックス 39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　公営企業の公債費等に充当した一般財源（繰入金）が減少してきてはいるが、類似団体平均を上回っている。</a:t>
          </a:r>
          <a:endParaRPr lang="ja-JP" altLang="ja-JP" sz="1400">
            <a:effectLst/>
          </a:endParaRPr>
        </a:p>
        <a:p>
          <a:pPr rtl="0" fontAlgn="base"/>
          <a:r>
            <a:rPr lang="ja-JP" altLang="ja-JP" sz="1400" b="0" i="0" baseline="0">
              <a:solidFill>
                <a:schemeClr val="dk1"/>
              </a:solidFill>
              <a:effectLst/>
              <a:latin typeface="+mn-lt"/>
              <a:ea typeface="+mn-ea"/>
              <a:cs typeface="+mn-cs"/>
            </a:rPr>
            <a:t>　今後は、地方公営企業会計の地方債残高の減少に伴い繰出金の減少が見込まれ、経営改善（料金の見直し等）を進めることで、繰出金の抑制に努め、財政健全化を図っていく。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7" name="テキスト ボックス 39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399" name="テキスト ボックス 39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1" name="テキスト ボックス 40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3" name="テキスト ボックス 40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5" name="テキスト ボックス 40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7" name="テキスト ボックス 40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24130</xdr:rowOff>
    </xdr:from>
    <xdr:to>
      <xdr:col>24</xdr:col>
      <xdr:colOff>31750</xdr:colOff>
      <xdr:row>82</xdr:row>
      <xdr:rowOff>31750</xdr:rowOff>
    </xdr:to>
    <xdr:cxnSp macro="">
      <xdr:nvCxnSpPr>
        <xdr:cNvPr id="411" name="直線コネクタ 410"/>
        <xdr:cNvCxnSpPr/>
      </xdr:nvCxnSpPr>
      <xdr:spPr>
        <a:xfrm flipV="1">
          <a:off x="16510000" y="12711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3827</xdr:rowOff>
    </xdr:from>
    <xdr:ext cx="762000" cy="259045"/>
    <xdr:sp macro="" textlink="">
      <xdr:nvSpPr>
        <xdr:cNvPr id="412" name="公債費以外最小値テキスト"/>
        <xdr:cNvSpPr txBox="1"/>
      </xdr:nvSpPr>
      <xdr:spPr>
        <a:xfrm>
          <a:off x="16598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628650</xdr:colOff>
      <xdr:row>82</xdr:row>
      <xdr:rowOff>31750</xdr:rowOff>
    </xdr:from>
    <xdr:to>
      <xdr:col>24</xdr:col>
      <xdr:colOff>120650</xdr:colOff>
      <xdr:row>82</xdr:row>
      <xdr:rowOff>31750</xdr:rowOff>
    </xdr:to>
    <xdr:cxnSp macro="">
      <xdr:nvCxnSpPr>
        <xdr:cNvPr id="413" name="直線コネクタ 412"/>
        <xdr:cNvCxnSpPr/>
      </xdr:nvCxnSpPr>
      <xdr:spPr>
        <a:xfrm>
          <a:off x="16421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110507</xdr:rowOff>
    </xdr:from>
    <xdr:ext cx="762000" cy="259045"/>
    <xdr:sp macro="" textlink="">
      <xdr:nvSpPr>
        <xdr:cNvPr id="41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628650</xdr:colOff>
      <xdr:row>74</xdr:row>
      <xdr:rowOff>24130</xdr:rowOff>
    </xdr:from>
    <xdr:to>
      <xdr:col>24</xdr:col>
      <xdr:colOff>120650</xdr:colOff>
      <xdr:row>74</xdr:row>
      <xdr:rowOff>24130</xdr:rowOff>
    </xdr:to>
    <xdr:cxnSp macro="">
      <xdr:nvCxnSpPr>
        <xdr:cNvPr id="415" name="直線コネクタ 41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54611</xdr:rowOff>
    </xdr:from>
    <xdr:to>
      <xdr:col>24</xdr:col>
      <xdr:colOff>31750</xdr:colOff>
      <xdr:row>80</xdr:row>
      <xdr:rowOff>62230</xdr:rowOff>
    </xdr:to>
    <xdr:cxnSp macro="">
      <xdr:nvCxnSpPr>
        <xdr:cNvPr id="416" name="直線コネクタ 415"/>
        <xdr:cNvCxnSpPr/>
      </xdr:nvCxnSpPr>
      <xdr:spPr>
        <a:xfrm>
          <a:off x="15671800" y="13599161"/>
          <a:ext cx="8382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39388</xdr:rowOff>
    </xdr:from>
    <xdr:ext cx="762000" cy="259045"/>
    <xdr:sp macro="" textlink="">
      <xdr:nvSpPr>
        <xdr:cNvPr id="417" name="公債費以外平均値テキスト"/>
        <xdr:cNvSpPr txBox="1"/>
      </xdr:nvSpPr>
      <xdr:spPr>
        <a:xfrm>
          <a:off x="16598900" y="1324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18" name="フローチャート : 判断 417"/>
        <xdr:cNvSpPr/>
      </xdr:nvSpPr>
      <xdr:spPr>
        <a:xfrm>
          <a:off x="164592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24130</xdr:rowOff>
    </xdr:from>
    <xdr:to>
      <xdr:col>22</xdr:col>
      <xdr:colOff>565150</xdr:colOff>
      <xdr:row>79</xdr:row>
      <xdr:rowOff>54611</xdr:rowOff>
    </xdr:to>
    <xdr:cxnSp macro="">
      <xdr:nvCxnSpPr>
        <xdr:cNvPr id="419" name="直線コネクタ 418"/>
        <xdr:cNvCxnSpPr/>
      </xdr:nvCxnSpPr>
      <xdr:spPr>
        <a:xfrm>
          <a:off x="14782800" y="13568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0" name="フローチャート : 判断 419"/>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1" name="テキスト ボックス 420"/>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69850</xdr:rowOff>
    </xdr:from>
    <xdr:to>
      <xdr:col>21</xdr:col>
      <xdr:colOff>361950</xdr:colOff>
      <xdr:row>79</xdr:row>
      <xdr:rowOff>24130</xdr:rowOff>
    </xdr:to>
    <xdr:cxnSp macro="">
      <xdr:nvCxnSpPr>
        <xdr:cNvPr id="422" name="直線コネクタ 421"/>
        <xdr:cNvCxnSpPr/>
      </xdr:nvCxnSpPr>
      <xdr:spPr>
        <a:xfrm>
          <a:off x="13893800" y="134429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80011</xdr:rowOff>
    </xdr:from>
    <xdr:to>
      <xdr:col>21</xdr:col>
      <xdr:colOff>412750</xdr:colOff>
      <xdr:row>78</xdr:row>
      <xdr:rowOff>10161</xdr:rowOff>
    </xdr:to>
    <xdr:sp macro="" textlink="">
      <xdr:nvSpPr>
        <xdr:cNvPr id="423" name="フローチャート : 判断 422"/>
        <xdr:cNvSpPr/>
      </xdr:nvSpPr>
      <xdr:spPr>
        <a:xfrm>
          <a:off x="14732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20338</xdr:rowOff>
    </xdr:from>
    <xdr:ext cx="762000" cy="259045"/>
    <xdr:sp macro="" textlink="">
      <xdr:nvSpPr>
        <xdr:cNvPr id="424" name="テキスト ボックス 423"/>
        <xdr:cNvSpPr txBox="1"/>
      </xdr:nvSpPr>
      <xdr:spPr>
        <a:xfrm>
          <a:off x="14401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78</xdr:row>
      <xdr:rowOff>69850</xdr:rowOff>
    </xdr:to>
    <xdr:cxnSp macro="">
      <xdr:nvCxnSpPr>
        <xdr:cNvPr id="425" name="直線コネクタ 424"/>
        <xdr:cNvCxnSpPr/>
      </xdr:nvCxnSpPr>
      <xdr:spPr>
        <a:xfrm>
          <a:off x="13004800" y="1323721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64770</xdr:rowOff>
    </xdr:from>
    <xdr:to>
      <xdr:col>20</xdr:col>
      <xdr:colOff>209550</xdr:colOff>
      <xdr:row>77</xdr:row>
      <xdr:rowOff>166370</xdr:rowOff>
    </xdr:to>
    <xdr:sp macro="" textlink="">
      <xdr:nvSpPr>
        <xdr:cNvPr id="426" name="フローチャート : 判断 425"/>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5097</xdr:rowOff>
    </xdr:from>
    <xdr:ext cx="762000" cy="259045"/>
    <xdr:sp macro="" textlink="">
      <xdr:nvSpPr>
        <xdr:cNvPr id="427" name="テキスト ボックス 426"/>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28" name="フローチャート : 判断 427"/>
        <xdr:cNvSpPr/>
      </xdr:nvSpPr>
      <xdr:spPr>
        <a:xfrm>
          <a:off x="12954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29" name="テキスト ボックス 428"/>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80</xdr:row>
      <xdr:rowOff>11430</xdr:rowOff>
    </xdr:from>
    <xdr:to>
      <xdr:col>24</xdr:col>
      <xdr:colOff>82550</xdr:colOff>
      <xdr:row>80</xdr:row>
      <xdr:rowOff>113030</xdr:rowOff>
    </xdr:to>
    <xdr:sp macro="" textlink="">
      <xdr:nvSpPr>
        <xdr:cNvPr id="435" name="円/楕円 434"/>
        <xdr:cNvSpPr/>
      </xdr:nvSpPr>
      <xdr:spPr>
        <a:xfrm>
          <a:off x="164592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154957</xdr:rowOff>
    </xdr:from>
    <xdr:ext cx="762000" cy="259045"/>
    <xdr:sp macro="" textlink="">
      <xdr:nvSpPr>
        <xdr:cNvPr id="436" name="公債費以外該当値テキスト"/>
        <xdr:cNvSpPr txBox="1"/>
      </xdr:nvSpPr>
      <xdr:spPr>
        <a:xfrm>
          <a:off x="165989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3811</xdr:rowOff>
    </xdr:from>
    <xdr:to>
      <xdr:col>22</xdr:col>
      <xdr:colOff>615950</xdr:colOff>
      <xdr:row>79</xdr:row>
      <xdr:rowOff>105411</xdr:rowOff>
    </xdr:to>
    <xdr:sp macro="" textlink="">
      <xdr:nvSpPr>
        <xdr:cNvPr id="437" name="円/楕円 436"/>
        <xdr:cNvSpPr/>
      </xdr:nvSpPr>
      <xdr:spPr>
        <a:xfrm>
          <a:off x="15621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90188</xdr:rowOff>
    </xdr:from>
    <xdr:ext cx="736600" cy="259045"/>
    <xdr:sp macro="" textlink="">
      <xdr:nvSpPr>
        <xdr:cNvPr id="438" name="テキスト ボックス 437"/>
        <xdr:cNvSpPr txBox="1"/>
      </xdr:nvSpPr>
      <xdr:spPr>
        <a:xfrm>
          <a:off x="15290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144780</xdr:rowOff>
    </xdr:from>
    <xdr:to>
      <xdr:col>21</xdr:col>
      <xdr:colOff>412750</xdr:colOff>
      <xdr:row>79</xdr:row>
      <xdr:rowOff>74930</xdr:rowOff>
    </xdr:to>
    <xdr:sp macro="" textlink="">
      <xdr:nvSpPr>
        <xdr:cNvPr id="439" name="円/楕円 438"/>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59707</xdr:rowOff>
    </xdr:from>
    <xdr:ext cx="762000" cy="259045"/>
    <xdr:sp macro="" textlink="">
      <xdr:nvSpPr>
        <xdr:cNvPr id="440" name="テキスト ボックス 439"/>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19050</xdr:rowOff>
    </xdr:from>
    <xdr:to>
      <xdr:col>20</xdr:col>
      <xdr:colOff>209550</xdr:colOff>
      <xdr:row>78</xdr:row>
      <xdr:rowOff>120650</xdr:rowOff>
    </xdr:to>
    <xdr:sp macro="" textlink="">
      <xdr:nvSpPr>
        <xdr:cNvPr id="441" name="円/楕円 440"/>
        <xdr:cNvSpPr/>
      </xdr:nvSpPr>
      <xdr:spPr>
        <a:xfrm>
          <a:off x="13843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105427</xdr:rowOff>
    </xdr:from>
    <xdr:ext cx="762000" cy="259045"/>
    <xdr:sp macro="" textlink="">
      <xdr:nvSpPr>
        <xdr:cNvPr id="442" name="テキスト ボックス 441"/>
        <xdr:cNvSpPr txBox="1"/>
      </xdr:nvSpPr>
      <xdr:spPr>
        <a:xfrm>
          <a:off x="13512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3" name="円/楕円 442"/>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71138</xdr:rowOff>
    </xdr:from>
    <xdr:ext cx="762000" cy="259045"/>
    <xdr:sp macro="" textlink="">
      <xdr:nvSpPr>
        <xdr:cNvPr id="444" name="テキスト ボックス 443"/>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長野県小川村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142850</xdr:rowOff>
    </xdr:from>
    <xdr:to>
      <xdr:col>4</xdr:col>
      <xdr:colOff>1117600</xdr:colOff>
      <xdr:row>20</xdr:row>
      <xdr:rowOff>42932</xdr:rowOff>
    </xdr:to>
    <xdr:cxnSp macro="">
      <xdr:nvCxnSpPr>
        <xdr:cNvPr id="47" name="直線コネクタ 46"/>
        <xdr:cNvCxnSpPr/>
      </xdr:nvCxnSpPr>
      <xdr:spPr bwMode="auto">
        <a:xfrm flipV="1">
          <a:off x="5651500" y="2076425"/>
          <a:ext cx="0" cy="1443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15009</xdr:rowOff>
    </xdr:from>
    <xdr:ext cx="762000" cy="259045"/>
    <xdr:sp macro="" textlink="">
      <xdr:nvSpPr>
        <xdr:cNvPr id="48" name="人口1人当たり決算額の推移最小値テキスト130"/>
        <xdr:cNvSpPr txBox="1"/>
      </xdr:nvSpPr>
      <xdr:spPr>
        <a:xfrm>
          <a:off x="5740400" y="3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127,826</a:t>
          </a:r>
          <a:endParaRPr kumimoji="1" lang="ja-JP" altLang="en-US" sz="1000" b="1">
            <a:latin typeface="ＭＳ Ｐゴシック"/>
          </a:endParaRPr>
        </a:p>
      </xdr:txBody>
    </xdr:sp>
    <xdr:clientData/>
  </xdr:oneCellAnchor>
  <xdr:twoCellAnchor>
    <xdr:from>
      <xdr:col>4</xdr:col>
      <xdr:colOff>1028700</xdr:colOff>
      <xdr:row>20</xdr:row>
      <xdr:rowOff>42932</xdr:rowOff>
    </xdr:from>
    <xdr:to>
      <xdr:col>5</xdr:col>
      <xdr:colOff>73025</xdr:colOff>
      <xdr:row>20</xdr:row>
      <xdr:rowOff>42932</xdr:rowOff>
    </xdr:to>
    <xdr:cxnSp macro="">
      <xdr:nvCxnSpPr>
        <xdr:cNvPr id="49" name="直線コネクタ 48"/>
        <xdr:cNvCxnSpPr/>
      </xdr:nvCxnSpPr>
      <xdr:spPr bwMode="auto">
        <a:xfrm>
          <a:off x="5562600" y="3519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57777</xdr:rowOff>
    </xdr:from>
    <xdr:ext cx="762000" cy="259045"/>
    <xdr:sp macro="" textlink="">
      <xdr:nvSpPr>
        <xdr:cNvPr id="50" name="人口1人当たり決算額の推移最大値テキスト130"/>
        <xdr:cNvSpPr txBox="1"/>
      </xdr:nvSpPr>
      <xdr:spPr>
        <a:xfrm>
          <a:off x="5740400" y="181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569,730</a:t>
          </a:r>
          <a:endParaRPr kumimoji="1" lang="ja-JP" altLang="en-US" sz="1000" b="1">
            <a:latin typeface="ＭＳ Ｐゴシック"/>
          </a:endParaRPr>
        </a:p>
      </xdr:txBody>
    </xdr:sp>
    <xdr:clientData/>
  </xdr:oneCellAnchor>
  <xdr:twoCellAnchor>
    <xdr:from>
      <xdr:col>4</xdr:col>
      <xdr:colOff>1028700</xdr:colOff>
      <xdr:row>11</xdr:row>
      <xdr:rowOff>142850</xdr:rowOff>
    </xdr:from>
    <xdr:to>
      <xdr:col>5</xdr:col>
      <xdr:colOff>73025</xdr:colOff>
      <xdr:row>11</xdr:row>
      <xdr:rowOff>142850</xdr:rowOff>
    </xdr:to>
    <xdr:cxnSp macro="">
      <xdr:nvCxnSpPr>
        <xdr:cNvPr id="51" name="直線コネクタ 50"/>
        <xdr:cNvCxnSpPr/>
      </xdr:nvCxnSpPr>
      <xdr:spPr bwMode="auto">
        <a:xfrm>
          <a:off x="5562600" y="2076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43921</xdr:rowOff>
    </xdr:from>
    <xdr:to>
      <xdr:col>4</xdr:col>
      <xdr:colOff>1117600</xdr:colOff>
      <xdr:row>19</xdr:row>
      <xdr:rowOff>87881</xdr:rowOff>
    </xdr:to>
    <xdr:cxnSp macro="">
      <xdr:nvCxnSpPr>
        <xdr:cNvPr id="52" name="直線コネクタ 51"/>
        <xdr:cNvCxnSpPr/>
      </xdr:nvCxnSpPr>
      <xdr:spPr bwMode="auto">
        <a:xfrm flipV="1">
          <a:off x="5003800" y="3349096"/>
          <a:ext cx="647700" cy="43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131825</xdr:rowOff>
    </xdr:from>
    <xdr:ext cx="762000" cy="259045"/>
    <xdr:sp macro="" textlink="">
      <xdr:nvSpPr>
        <xdr:cNvPr id="53" name="人口1人当たり決算額の推移平均値テキスト130"/>
        <xdr:cNvSpPr txBox="1"/>
      </xdr:nvSpPr>
      <xdr:spPr>
        <a:xfrm>
          <a:off x="5740400" y="3094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115298</xdr:rowOff>
    </xdr:from>
    <xdr:to>
      <xdr:col>5</xdr:col>
      <xdr:colOff>34925</xdr:colOff>
      <xdr:row>19</xdr:row>
      <xdr:rowOff>45448</xdr:rowOff>
    </xdr:to>
    <xdr:sp macro="" textlink="">
      <xdr:nvSpPr>
        <xdr:cNvPr id="54" name="フローチャート : 判断 53"/>
        <xdr:cNvSpPr/>
      </xdr:nvSpPr>
      <xdr:spPr bwMode="auto">
        <a:xfrm>
          <a:off x="5600700" y="3249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79900</xdr:rowOff>
    </xdr:from>
    <xdr:to>
      <xdr:col>4</xdr:col>
      <xdr:colOff>469900</xdr:colOff>
      <xdr:row>19</xdr:row>
      <xdr:rowOff>87881</xdr:rowOff>
    </xdr:to>
    <xdr:cxnSp macro="">
      <xdr:nvCxnSpPr>
        <xdr:cNvPr id="55" name="直線コネクタ 54"/>
        <xdr:cNvCxnSpPr/>
      </xdr:nvCxnSpPr>
      <xdr:spPr bwMode="auto">
        <a:xfrm>
          <a:off x="4305300" y="3385075"/>
          <a:ext cx="698500" cy="7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127851</xdr:rowOff>
    </xdr:from>
    <xdr:to>
      <xdr:col>4</xdr:col>
      <xdr:colOff>520700</xdr:colOff>
      <xdr:row>19</xdr:row>
      <xdr:rowOff>58001</xdr:rowOff>
    </xdr:to>
    <xdr:sp macro="" textlink="">
      <xdr:nvSpPr>
        <xdr:cNvPr id="56" name="フローチャート : 判断 55"/>
        <xdr:cNvSpPr/>
      </xdr:nvSpPr>
      <xdr:spPr bwMode="auto">
        <a:xfrm>
          <a:off x="49530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68179</xdr:rowOff>
    </xdr:from>
    <xdr:ext cx="736600" cy="259045"/>
    <xdr:sp macro="" textlink="">
      <xdr:nvSpPr>
        <xdr:cNvPr id="57" name="テキスト ボックス 56"/>
        <xdr:cNvSpPr txBox="1"/>
      </xdr:nvSpPr>
      <xdr:spPr>
        <a:xfrm>
          <a:off x="4622800" y="303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79900</xdr:rowOff>
    </xdr:from>
    <xdr:to>
      <xdr:col>3</xdr:col>
      <xdr:colOff>904875</xdr:colOff>
      <xdr:row>19</xdr:row>
      <xdr:rowOff>85415</xdr:rowOff>
    </xdr:to>
    <xdr:cxnSp macro="">
      <xdr:nvCxnSpPr>
        <xdr:cNvPr id="58" name="直線コネクタ 57"/>
        <xdr:cNvCxnSpPr/>
      </xdr:nvCxnSpPr>
      <xdr:spPr bwMode="auto">
        <a:xfrm flipV="1">
          <a:off x="3606800" y="3385075"/>
          <a:ext cx="698500" cy="5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134765</xdr:rowOff>
    </xdr:from>
    <xdr:to>
      <xdr:col>3</xdr:col>
      <xdr:colOff>955675</xdr:colOff>
      <xdr:row>19</xdr:row>
      <xdr:rowOff>64915</xdr:rowOff>
    </xdr:to>
    <xdr:sp macro="" textlink="">
      <xdr:nvSpPr>
        <xdr:cNvPr id="59" name="フローチャート : 判断 58"/>
        <xdr:cNvSpPr/>
      </xdr:nvSpPr>
      <xdr:spPr bwMode="auto">
        <a:xfrm>
          <a:off x="42545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75092</xdr:rowOff>
    </xdr:from>
    <xdr:ext cx="762000" cy="259045"/>
    <xdr:sp macro="" textlink="">
      <xdr:nvSpPr>
        <xdr:cNvPr id="60" name="テキスト ボックス 59"/>
        <xdr:cNvSpPr txBox="1"/>
      </xdr:nvSpPr>
      <xdr:spPr>
        <a:xfrm>
          <a:off x="3924300" y="30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85415</xdr:rowOff>
    </xdr:from>
    <xdr:to>
      <xdr:col>3</xdr:col>
      <xdr:colOff>206375</xdr:colOff>
      <xdr:row>19</xdr:row>
      <xdr:rowOff>85487</xdr:rowOff>
    </xdr:to>
    <xdr:cxnSp macro="">
      <xdr:nvCxnSpPr>
        <xdr:cNvPr id="61" name="直線コネクタ 60"/>
        <xdr:cNvCxnSpPr/>
      </xdr:nvCxnSpPr>
      <xdr:spPr bwMode="auto">
        <a:xfrm flipV="1">
          <a:off x="2908300" y="3390590"/>
          <a:ext cx="698500" cy="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119318</xdr:rowOff>
    </xdr:from>
    <xdr:to>
      <xdr:col>3</xdr:col>
      <xdr:colOff>257175</xdr:colOff>
      <xdr:row>19</xdr:row>
      <xdr:rowOff>49468</xdr:rowOff>
    </xdr:to>
    <xdr:sp macro="" textlink="">
      <xdr:nvSpPr>
        <xdr:cNvPr id="62" name="フローチャート : 判断 61"/>
        <xdr:cNvSpPr/>
      </xdr:nvSpPr>
      <xdr:spPr bwMode="auto">
        <a:xfrm>
          <a:off x="35560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59645</xdr:rowOff>
    </xdr:from>
    <xdr:ext cx="762000" cy="259045"/>
    <xdr:sp macro="" textlink="">
      <xdr:nvSpPr>
        <xdr:cNvPr id="63" name="テキスト ボックス 62"/>
        <xdr:cNvSpPr txBox="1"/>
      </xdr:nvSpPr>
      <xdr:spPr>
        <a:xfrm>
          <a:off x="3225800" y="302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45020</xdr:rowOff>
    </xdr:from>
    <xdr:to>
      <xdr:col>2</xdr:col>
      <xdr:colOff>692150</xdr:colOff>
      <xdr:row>18</xdr:row>
      <xdr:rowOff>146620</xdr:rowOff>
    </xdr:to>
    <xdr:sp macro="" textlink="">
      <xdr:nvSpPr>
        <xdr:cNvPr id="64" name="フローチャート : 判断 63"/>
        <xdr:cNvSpPr/>
      </xdr:nvSpPr>
      <xdr:spPr bwMode="auto">
        <a:xfrm>
          <a:off x="28575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156797</xdr:rowOff>
    </xdr:from>
    <xdr:ext cx="762000" cy="259045"/>
    <xdr:sp macro="" textlink="">
      <xdr:nvSpPr>
        <xdr:cNvPr id="65" name="テキスト ボックス 64"/>
        <xdr:cNvSpPr txBox="1"/>
      </xdr:nvSpPr>
      <xdr:spPr>
        <a:xfrm>
          <a:off x="2527300" y="29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164571</xdr:rowOff>
    </xdr:from>
    <xdr:to>
      <xdr:col>5</xdr:col>
      <xdr:colOff>34925</xdr:colOff>
      <xdr:row>19</xdr:row>
      <xdr:rowOff>94721</xdr:rowOff>
    </xdr:to>
    <xdr:sp macro="" textlink="">
      <xdr:nvSpPr>
        <xdr:cNvPr id="71" name="円/楕円 70"/>
        <xdr:cNvSpPr/>
      </xdr:nvSpPr>
      <xdr:spPr bwMode="auto">
        <a:xfrm>
          <a:off x="5600700" y="3298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136648</xdr:rowOff>
    </xdr:from>
    <xdr:ext cx="762000" cy="259045"/>
    <xdr:sp macro="" textlink="">
      <xdr:nvSpPr>
        <xdr:cNvPr id="72" name="人口1人当たり決算額の推移該当値テキスト130"/>
        <xdr:cNvSpPr txBox="1"/>
      </xdr:nvSpPr>
      <xdr:spPr>
        <a:xfrm>
          <a:off x="5740400" y="327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180,023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37081</xdr:rowOff>
    </xdr:from>
    <xdr:to>
      <xdr:col>4</xdr:col>
      <xdr:colOff>520700</xdr:colOff>
      <xdr:row>19</xdr:row>
      <xdr:rowOff>138681</xdr:rowOff>
    </xdr:to>
    <xdr:sp macro="" textlink="">
      <xdr:nvSpPr>
        <xdr:cNvPr id="73" name="円/楕円 72"/>
        <xdr:cNvSpPr/>
      </xdr:nvSpPr>
      <xdr:spPr bwMode="auto">
        <a:xfrm>
          <a:off x="4953000" y="3342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123458</xdr:rowOff>
    </xdr:from>
    <xdr:ext cx="736600" cy="259045"/>
    <xdr:sp macro="" textlink="">
      <xdr:nvSpPr>
        <xdr:cNvPr id="74" name="テキスト ボックス 73"/>
        <xdr:cNvSpPr txBox="1"/>
      </xdr:nvSpPr>
      <xdr:spPr>
        <a:xfrm>
          <a:off x="4622800" y="3428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166,562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29100</xdr:rowOff>
    </xdr:from>
    <xdr:to>
      <xdr:col>3</xdr:col>
      <xdr:colOff>955675</xdr:colOff>
      <xdr:row>19</xdr:row>
      <xdr:rowOff>130700</xdr:rowOff>
    </xdr:to>
    <xdr:sp macro="" textlink="">
      <xdr:nvSpPr>
        <xdr:cNvPr id="75" name="円/楕円 74"/>
        <xdr:cNvSpPr/>
      </xdr:nvSpPr>
      <xdr:spPr bwMode="auto">
        <a:xfrm>
          <a:off x="4254500" y="3334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115477</xdr:rowOff>
    </xdr:from>
    <xdr:ext cx="762000" cy="259045"/>
    <xdr:sp macro="" textlink="">
      <xdr:nvSpPr>
        <xdr:cNvPr id="76" name="テキスト ボックス 75"/>
        <xdr:cNvSpPr txBox="1"/>
      </xdr:nvSpPr>
      <xdr:spPr>
        <a:xfrm>
          <a:off x="3924300" y="34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169,006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34615</xdr:rowOff>
    </xdr:from>
    <xdr:to>
      <xdr:col>3</xdr:col>
      <xdr:colOff>257175</xdr:colOff>
      <xdr:row>19</xdr:row>
      <xdr:rowOff>136215</xdr:rowOff>
    </xdr:to>
    <xdr:sp macro="" textlink="">
      <xdr:nvSpPr>
        <xdr:cNvPr id="77" name="円/楕円 76"/>
        <xdr:cNvSpPr/>
      </xdr:nvSpPr>
      <xdr:spPr bwMode="auto">
        <a:xfrm>
          <a:off x="3556000" y="3339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120992</xdr:rowOff>
    </xdr:from>
    <xdr:ext cx="762000" cy="259045"/>
    <xdr:sp macro="" textlink="">
      <xdr:nvSpPr>
        <xdr:cNvPr id="78" name="テキスト ボックス 77"/>
        <xdr:cNvSpPr txBox="1"/>
      </xdr:nvSpPr>
      <xdr:spPr>
        <a:xfrm>
          <a:off x="3225800" y="342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167,317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34687</xdr:rowOff>
    </xdr:from>
    <xdr:to>
      <xdr:col>2</xdr:col>
      <xdr:colOff>692150</xdr:colOff>
      <xdr:row>19</xdr:row>
      <xdr:rowOff>136287</xdr:rowOff>
    </xdr:to>
    <xdr:sp macro="" textlink="">
      <xdr:nvSpPr>
        <xdr:cNvPr id="79" name="円/楕円 78"/>
        <xdr:cNvSpPr/>
      </xdr:nvSpPr>
      <xdr:spPr bwMode="auto">
        <a:xfrm>
          <a:off x="2857500" y="3339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121064</xdr:rowOff>
    </xdr:from>
    <xdr:ext cx="762000" cy="259045"/>
    <xdr:sp macro="" textlink="">
      <xdr:nvSpPr>
        <xdr:cNvPr id="80" name="テキスト ボックス 79"/>
        <xdr:cNvSpPr txBox="1"/>
      </xdr:nvSpPr>
      <xdr:spPr>
        <a:xfrm>
          <a:off x="2527300" y="342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167,295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250847</xdr:rowOff>
    </xdr:from>
    <xdr:to>
      <xdr:col>4</xdr:col>
      <xdr:colOff>1117600</xdr:colOff>
      <xdr:row>38</xdr:row>
      <xdr:rowOff>31141</xdr:rowOff>
    </xdr:to>
    <xdr:cxnSp macro="">
      <xdr:nvCxnSpPr>
        <xdr:cNvPr id="110" name="直線コネクタ 109"/>
        <xdr:cNvCxnSpPr/>
      </xdr:nvCxnSpPr>
      <xdr:spPr bwMode="auto">
        <a:xfrm flipV="1">
          <a:off x="5651500" y="6175397"/>
          <a:ext cx="0" cy="13233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3218</xdr:rowOff>
    </xdr:from>
    <xdr:ext cx="762000" cy="259045"/>
    <xdr:sp macro="" textlink="">
      <xdr:nvSpPr>
        <xdr:cNvPr id="111" name="人口1人当たり決算額の推移最小値テキスト445"/>
        <xdr:cNvSpPr txBox="1"/>
      </xdr:nvSpPr>
      <xdr:spPr>
        <a:xfrm>
          <a:off x="5740400" y="74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-19,694</a:t>
          </a:r>
          <a:endParaRPr kumimoji="1" lang="ja-JP" altLang="en-US" sz="1000" b="1">
            <a:latin typeface="ＭＳ Ｐゴシック"/>
          </a:endParaRPr>
        </a:p>
      </xdr:txBody>
    </xdr:sp>
    <xdr:clientData/>
  </xdr:oneCellAnchor>
  <xdr:twoCellAnchor>
    <xdr:from>
      <xdr:col>4</xdr:col>
      <xdr:colOff>1028700</xdr:colOff>
      <xdr:row>38</xdr:row>
      <xdr:rowOff>31141</xdr:rowOff>
    </xdr:from>
    <xdr:to>
      <xdr:col>5</xdr:col>
      <xdr:colOff>73025</xdr:colOff>
      <xdr:row>38</xdr:row>
      <xdr:rowOff>31141</xdr:rowOff>
    </xdr:to>
    <xdr:cxnSp macro="">
      <xdr:nvCxnSpPr>
        <xdr:cNvPr id="112" name="直線コネクタ 111"/>
        <xdr:cNvCxnSpPr/>
      </xdr:nvCxnSpPr>
      <xdr:spPr bwMode="auto">
        <a:xfrm>
          <a:off x="5562600" y="7498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165774</xdr:rowOff>
    </xdr:from>
    <xdr:ext cx="762000" cy="259045"/>
    <xdr:sp macro="" textlink="">
      <xdr:nvSpPr>
        <xdr:cNvPr id="113" name="人口1人当たり決算額の推移最大値テキスト445"/>
        <xdr:cNvSpPr txBox="1"/>
      </xdr:nvSpPr>
      <xdr:spPr>
        <a:xfrm>
          <a:off x="5740400" y="591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101,873</a:t>
          </a:r>
          <a:endParaRPr kumimoji="1" lang="ja-JP" altLang="en-US" sz="1000" b="1">
            <a:latin typeface="ＭＳ Ｐゴシック"/>
          </a:endParaRPr>
        </a:p>
      </xdr:txBody>
    </xdr:sp>
    <xdr:clientData/>
  </xdr:oneCellAnchor>
  <xdr:twoCellAnchor>
    <xdr:from>
      <xdr:col>4</xdr:col>
      <xdr:colOff>1028700</xdr:colOff>
      <xdr:row>33</xdr:row>
      <xdr:rowOff>250847</xdr:rowOff>
    </xdr:from>
    <xdr:to>
      <xdr:col>5</xdr:col>
      <xdr:colOff>73025</xdr:colOff>
      <xdr:row>33</xdr:row>
      <xdr:rowOff>250847</xdr:rowOff>
    </xdr:to>
    <xdr:cxnSp macro="">
      <xdr:nvCxnSpPr>
        <xdr:cNvPr id="114" name="直線コネクタ 113"/>
        <xdr:cNvCxnSpPr/>
      </xdr:nvCxnSpPr>
      <xdr:spPr bwMode="auto">
        <a:xfrm>
          <a:off x="5562600" y="61753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35168</xdr:rowOff>
    </xdr:from>
    <xdr:to>
      <xdr:col>4</xdr:col>
      <xdr:colOff>1117600</xdr:colOff>
      <xdr:row>35</xdr:row>
      <xdr:rowOff>128622</xdr:rowOff>
    </xdr:to>
    <xdr:cxnSp macro="">
      <xdr:nvCxnSpPr>
        <xdr:cNvPr id="115" name="直線コネクタ 114"/>
        <xdr:cNvCxnSpPr/>
      </xdr:nvCxnSpPr>
      <xdr:spPr bwMode="auto">
        <a:xfrm>
          <a:off x="5003800" y="6645518"/>
          <a:ext cx="647700" cy="9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241695</xdr:rowOff>
    </xdr:from>
    <xdr:ext cx="762000" cy="259045"/>
    <xdr:sp macro="" textlink="">
      <xdr:nvSpPr>
        <xdr:cNvPr id="116" name="人口1人当たり決算額の推移平均値テキスト445"/>
        <xdr:cNvSpPr txBox="1"/>
      </xdr:nvSpPr>
      <xdr:spPr>
        <a:xfrm>
          <a:off x="5740400" y="6852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269618</xdr:rowOff>
    </xdr:from>
    <xdr:to>
      <xdr:col>5</xdr:col>
      <xdr:colOff>34925</xdr:colOff>
      <xdr:row>36</xdr:row>
      <xdr:rowOff>28318</xdr:rowOff>
    </xdr:to>
    <xdr:sp macro="" textlink="">
      <xdr:nvSpPr>
        <xdr:cNvPr id="117" name="フローチャート : 判断 116"/>
        <xdr:cNvSpPr/>
      </xdr:nvSpPr>
      <xdr:spPr bwMode="auto">
        <a:xfrm>
          <a:off x="56007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314299</xdr:rowOff>
    </xdr:from>
    <xdr:to>
      <xdr:col>4</xdr:col>
      <xdr:colOff>469900</xdr:colOff>
      <xdr:row>35</xdr:row>
      <xdr:rowOff>35168</xdr:rowOff>
    </xdr:to>
    <xdr:cxnSp macro="">
      <xdr:nvCxnSpPr>
        <xdr:cNvPr id="118" name="直線コネクタ 117"/>
        <xdr:cNvCxnSpPr/>
      </xdr:nvCxnSpPr>
      <xdr:spPr bwMode="auto">
        <a:xfrm>
          <a:off x="4305300" y="6581749"/>
          <a:ext cx="698500" cy="63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205849</xdr:rowOff>
    </xdr:from>
    <xdr:to>
      <xdr:col>4</xdr:col>
      <xdr:colOff>520700</xdr:colOff>
      <xdr:row>35</xdr:row>
      <xdr:rowOff>307449</xdr:rowOff>
    </xdr:to>
    <xdr:sp macro="" textlink="">
      <xdr:nvSpPr>
        <xdr:cNvPr id="119" name="フローチャート : 判断 118"/>
        <xdr:cNvSpPr/>
      </xdr:nvSpPr>
      <xdr:spPr bwMode="auto">
        <a:xfrm>
          <a:off x="4953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292226</xdr:rowOff>
    </xdr:from>
    <xdr:ext cx="736600" cy="259045"/>
    <xdr:sp macro="" textlink="">
      <xdr:nvSpPr>
        <xdr:cNvPr id="120" name="テキスト ボックス 119"/>
        <xdr:cNvSpPr txBox="1"/>
      </xdr:nvSpPr>
      <xdr:spPr>
        <a:xfrm>
          <a:off x="4622800" y="690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249813</xdr:rowOff>
    </xdr:from>
    <xdr:to>
      <xdr:col>3</xdr:col>
      <xdr:colOff>904875</xdr:colOff>
      <xdr:row>34</xdr:row>
      <xdr:rowOff>314299</xdr:rowOff>
    </xdr:to>
    <xdr:cxnSp macro="">
      <xdr:nvCxnSpPr>
        <xdr:cNvPr id="121" name="直線コネクタ 120"/>
        <xdr:cNvCxnSpPr/>
      </xdr:nvCxnSpPr>
      <xdr:spPr bwMode="auto">
        <a:xfrm>
          <a:off x="3606800" y="6517263"/>
          <a:ext cx="698500" cy="64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195573</xdr:rowOff>
    </xdr:from>
    <xdr:to>
      <xdr:col>3</xdr:col>
      <xdr:colOff>955675</xdr:colOff>
      <xdr:row>35</xdr:row>
      <xdr:rowOff>297173</xdr:rowOff>
    </xdr:to>
    <xdr:sp macro="" textlink="">
      <xdr:nvSpPr>
        <xdr:cNvPr id="122" name="フローチャート : 判断 121"/>
        <xdr:cNvSpPr/>
      </xdr:nvSpPr>
      <xdr:spPr bwMode="auto">
        <a:xfrm>
          <a:off x="4254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281950</xdr:rowOff>
    </xdr:from>
    <xdr:ext cx="762000" cy="259045"/>
    <xdr:sp macro="" textlink="">
      <xdr:nvSpPr>
        <xdr:cNvPr id="123" name="テキスト ボックス 122"/>
        <xdr:cNvSpPr txBox="1"/>
      </xdr:nvSpPr>
      <xdr:spPr>
        <a:xfrm>
          <a:off x="3924300" y="689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96084</xdr:rowOff>
    </xdr:from>
    <xdr:to>
      <xdr:col>3</xdr:col>
      <xdr:colOff>206375</xdr:colOff>
      <xdr:row>34</xdr:row>
      <xdr:rowOff>249813</xdr:rowOff>
    </xdr:to>
    <xdr:cxnSp macro="">
      <xdr:nvCxnSpPr>
        <xdr:cNvPr id="124" name="直線コネクタ 123"/>
        <xdr:cNvCxnSpPr/>
      </xdr:nvCxnSpPr>
      <xdr:spPr bwMode="auto">
        <a:xfrm>
          <a:off x="2908300" y="6363534"/>
          <a:ext cx="698500" cy="153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166149</xdr:rowOff>
    </xdr:from>
    <xdr:to>
      <xdr:col>3</xdr:col>
      <xdr:colOff>257175</xdr:colOff>
      <xdr:row>35</xdr:row>
      <xdr:rowOff>267749</xdr:rowOff>
    </xdr:to>
    <xdr:sp macro="" textlink="">
      <xdr:nvSpPr>
        <xdr:cNvPr id="125" name="フローチャート : 判断 124"/>
        <xdr:cNvSpPr/>
      </xdr:nvSpPr>
      <xdr:spPr bwMode="auto">
        <a:xfrm>
          <a:off x="35560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252526</xdr:rowOff>
    </xdr:from>
    <xdr:ext cx="762000" cy="259045"/>
    <xdr:sp macro="" textlink="">
      <xdr:nvSpPr>
        <xdr:cNvPr id="126" name="テキスト ボックス 125"/>
        <xdr:cNvSpPr txBox="1"/>
      </xdr:nvSpPr>
      <xdr:spPr>
        <a:xfrm>
          <a:off x="3225800" y="68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258688</xdr:rowOff>
    </xdr:from>
    <xdr:to>
      <xdr:col>2</xdr:col>
      <xdr:colOff>692150</xdr:colOff>
      <xdr:row>35</xdr:row>
      <xdr:rowOff>17388</xdr:rowOff>
    </xdr:to>
    <xdr:sp macro="" textlink="">
      <xdr:nvSpPr>
        <xdr:cNvPr id="127" name="フローチャート : 判断 126"/>
        <xdr:cNvSpPr/>
      </xdr:nvSpPr>
      <xdr:spPr bwMode="auto">
        <a:xfrm>
          <a:off x="2857500" y="65261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2165</xdr:rowOff>
    </xdr:from>
    <xdr:ext cx="762000" cy="259045"/>
    <xdr:sp macro="" textlink="">
      <xdr:nvSpPr>
        <xdr:cNvPr id="128" name="テキスト ボックス 127"/>
        <xdr:cNvSpPr txBox="1"/>
      </xdr:nvSpPr>
      <xdr:spPr>
        <a:xfrm>
          <a:off x="2527300" y="661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77822</xdr:rowOff>
    </xdr:from>
    <xdr:to>
      <xdr:col>5</xdr:col>
      <xdr:colOff>34925</xdr:colOff>
      <xdr:row>35</xdr:row>
      <xdr:rowOff>179422</xdr:rowOff>
    </xdr:to>
    <xdr:sp macro="" textlink="">
      <xdr:nvSpPr>
        <xdr:cNvPr id="134" name="円/楕円 133"/>
        <xdr:cNvSpPr/>
      </xdr:nvSpPr>
      <xdr:spPr bwMode="auto">
        <a:xfrm>
          <a:off x="5600700" y="6688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265799</xdr:rowOff>
    </xdr:from>
    <xdr:ext cx="762000" cy="259045"/>
    <xdr:sp macro="" textlink="">
      <xdr:nvSpPr>
        <xdr:cNvPr id="135" name="人口1人当たり決算額の推移該当値テキスト445"/>
        <xdr:cNvSpPr txBox="1"/>
      </xdr:nvSpPr>
      <xdr:spPr>
        <a:xfrm>
          <a:off x="5740400" y="65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50,101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327268</xdr:rowOff>
    </xdr:from>
    <xdr:to>
      <xdr:col>4</xdr:col>
      <xdr:colOff>520700</xdr:colOff>
      <xdr:row>35</xdr:row>
      <xdr:rowOff>85968</xdr:rowOff>
    </xdr:to>
    <xdr:sp macro="" textlink="">
      <xdr:nvSpPr>
        <xdr:cNvPr id="136" name="円/楕円 135"/>
        <xdr:cNvSpPr/>
      </xdr:nvSpPr>
      <xdr:spPr bwMode="auto">
        <a:xfrm>
          <a:off x="4953000" y="659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96145</xdr:rowOff>
    </xdr:from>
    <xdr:ext cx="736600" cy="259045"/>
    <xdr:sp macro="" textlink="">
      <xdr:nvSpPr>
        <xdr:cNvPr id="137" name="テキスト ボックス 136"/>
        <xdr:cNvSpPr txBox="1"/>
      </xdr:nvSpPr>
      <xdr:spPr>
        <a:xfrm>
          <a:off x="4622800" y="6363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58,686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263499</xdr:rowOff>
    </xdr:from>
    <xdr:to>
      <xdr:col>3</xdr:col>
      <xdr:colOff>955675</xdr:colOff>
      <xdr:row>35</xdr:row>
      <xdr:rowOff>22199</xdr:rowOff>
    </xdr:to>
    <xdr:sp macro="" textlink="">
      <xdr:nvSpPr>
        <xdr:cNvPr id="138" name="円/楕円 137"/>
        <xdr:cNvSpPr/>
      </xdr:nvSpPr>
      <xdr:spPr bwMode="auto">
        <a:xfrm>
          <a:off x="4254500" y="653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32376</xdr:rowOff>
    </xdr:from>
    <xdr:ext cx="762000" cy="259045"/>
    <xdr:sp macro="" textlink="">
      <xdr:nvSpPr>
        <xdr:cNvPr id="139" name="テキスト ボックス 138"/>
        <xdr:cNvSpPr txBox="1"/>
      </xdr:nvSpPr>
      <xdr:spPr>
        <a:xfrm>
          <a:off x="3924300" y="629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64,544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199013</xdr:rowOff>
    </xdr:from>
    <xdr:to>
      <xdr:col>3</xdr:col>
      <xdr:colOff>257175</xdr:colOff>
      <xdr:row>34</xdr:row>
      <xdr:rowOff>300613</xdr:rowOff>
    </xdr:to>
    <xdr:sp macro="" textlink="">
      <xdr:nvSpPr>
        <xdr:cNvPr id="140" name="円/楕円 139"/>
        <xdr:cNvSpPr/>
      </xdr:nvSpPr>
      <xdr:spPr bwMode="auto">
        <a:xfrm>
          <a:off x="3556000" y="6466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310790</xdr:rowOff>
    </xdr:from>
    <xdr:ext cx="762000" cy="259045"/>
    <xdr:sp macro="" textlink="">
      <xdr:nvSpPr>
        <xdr:cNvPr id="141" name="テキスト ボックス 140"/>
        <xdr:cNvSpPr txBox="1"/>
      </xdr:nvSpPr>
      <xdr:spPr>
        <a:xfrm>
          <a:off x="3225800" y="623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70,468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45284</xdr:rowOff>
    </xdr:from>
    <xdr:to>
      <xdr:col>2</xdr:col>
      <xdr:colOff>692150</xdr:colOff>
      <xdr:row>34</xdr:row>
      <xdr:rowOff>146884</xdr:rowOff>
    </xdr:to>
    <xdr:sp macro="" textlink="">
      <xdr:nvSpPr>
        <xdr:cNvPr id="142" name="円/楕円 141"/>
        <xdr:cNvSpPr/>
      </xdr:nvSpPr>
      <xdr:spPr bwMode="auto">
        <a:xfrm>
          <a:off x="2857500" y="6312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157061</xdr:rowOff>
    </xdr:from>
    <xdr:ext cx="762000" cy="259045"/>
    <xdr:sp macro="" textlink="">
      <xdr:nvSpPr>
        <xdr:cNvPr id="143" name="テキスト ボックス 142"/>
        <xdr:cNvSpPr txBox="1"/>
      </xdr:nvSpPr>
      <xdr:spPr>
        <a:xfrm>
          <a:off x="2527300" y="608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mn-lt"/>
              <a:ea typeface="+mn-ea"/>
              <a:cs typeface="+mn-cs"/>
            </a:rPr>
            <a:t>　後年度の財源不足に備え、財政調整基金を積み増している。また、実質収支額及び実質単年度収支においても、公営企業会計における繰上償還の財源とするための繰出金が多額となった平成</a:t>
          </a:r>
          <a:r>
            <a:rPr lang="en-US" altLang="ja-JP" sz="1400" b="0" i="0" baseline="0">
              <a:solidFill>
                <a:schemeClr val="dk1"/>
              </a:solidFill>
              <a:effectLst/>
              <a:latin typeface="+mn-lt"/>
              <a:ea typeface="+mn-ea"/>
              <a:cs typeface="+mn-cs"/>
            </a:rPr>
            <a:t>19</a:t>
          </a:r>
          <a:r>
            <a:rPr lang="ja-JP" altLang="ja-JP" sz="1400" b="0" i="0" baseline="0">
              <a:solidFill>
                <a:schemeClr val="dk1"/>
              </a:solidFill>
              <a:effectLst/>
              <a:latin typeface="+mn-lt"/>
              <a:ea typeface="+mn-ea"/>
              <a:cs typeface="+mn-cs"/>
            </a:rPr>
            <a:t>年度以降は黒字となっており、比較的健全な財政状況となっている。</a:t>
          </a:r>
          <a:endParaRPr lang="en-US" altLang="ja-JP" sz="1400" b="0" i="0" baseline="0">
            <a:solidFill>
              <a:schemeClr val="dk1"/>
            </a:solidFill>
            <a:effectLst/>
            <a:latin typeface="+mn-lt"/>
            <a:ea typeface="+mn-ea"/>
            <a:cs typeface="+mn-cs"/>
          </a:endParaRPr>
        </a:p>
        <a:p>
          <a:pPr rtl="0"/>
          <a:r>
            <a:rPr lang="ja-JP" altLang="ja-JP" sz="1400" b="0" i="0" baseline="0">
              <a:solidFill>
                <a:schemeClr val="dk1"/>
              </a:solidFill>
              <a:effectLst/>
              <a:latin typeface="+mn-lt"/>
              <a:ea typeface="+mn-ea"/>
              <a:cs typeface="+mn-cs"/>
            </a:rPr>
            <a:t>　今後</a:t>
          </a:r>
          <a:r>
            <a:rPr lang="ja-JP" altLang="en-US" sz="1400" b="0" i="0" baseline="0">
              <a:solidFill>
                <a:schemeClr val="dk1"/>
              </a:solidFill>
              <a:effectLst/>
              <a:latin typeface="+mn-lt"/>
              <a:ea typeface="+mn-ea"/>
              <a:cs typeface="+mn-cs"/>
            </a:rPr>
            <a:t>は、より</a:t>
          </a:r>
          <a:r>
            <a:rPr lang="ja-JP" altLang="ja-JP" sz="1400" b="0" i="0" baseline="0">
              <a:solidFill>
                <a:schemeClr val="dk1"/>
              </a:solidFill>
              <a:effectLst/>
              <a:latin typeface="+mn-lt"/>
              <a:ea typeface="+mn-ea"/>
              <a:cs typeface="+mn-cs"/>
            </a:rPr>
            <a:t>適正な財政運営をおこない健全化に努めていく。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mn-lt"/>
              <a:ea typeface="+mn-ea"/>
              <a:cs typeface="+mn-cs"/>
            </a:rPr>
            <a:t>　当村の一般会計・特別会計の全てにおいて赤字の会計は無く、健全な財政状況となっている。</a:t>
          </a:r>
          <a:endParaRPr lang="ja-JP" altLang="ja-JP" sz="1400">
            <a:effectLst/>
          </a:endParaRPr>
        </a:p>
        <a:p>
          <a:pPr rtl="0"/>
          <a:r>
            <a:rPr lang="ja-JP" altLang="ja-JP" sz="1400" b="0" i="0" baseline="0">
              <a:solidFill>
                <a:schemeClr val="dk1"/>
              </a:solidFill>
              <a:effectLst/>
              <a:latin typeface="+mn-lt"/>
              <a:ea typeface="+mn-ea"/>
              <a:cs typeface="+mn-cs"/>
            </a:rPr>
            <a:t>　今後も適正な財政運営をおこない健全化に努めていく。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mn-lt"/>
              <a:ea typeface="+mn-ea"/>
              <a:cs typeface="+mn-cs"/>
            </a:rPr>
            <a:t>　地方債償還額のピークは過ぎており元利償還金は減少傾向にある。</a:t>
          </a:r>
          <a:endParaRPr lang="ja-JP" altLang="ja-JP" sz="1400">
            <a:effectLst/>
          </a:endParaRPr>
        </a:p>
        <a:p>
          <a:pPr rtl="0" fontAlgn="base"/>
          <a:r>
            <a:rPr lang="ja-JP" altLang="ja-JP" sz="1400" b="0" i="0" baseline="0">
              <a:solidFill>
                <a:schemeClr val="dk1"/>
              </a:solidFill>
              <a:effectLst/>
              <a:latin typeface="+mn-lt"/>
              <a:ea typeface="+mn-ea"/>
              <a:cs typeface="+mn-cs"/>
            </a:rPr>
            <a:t>　また、公営企業会計においても起債残高が減少しており、元利償還金に対する繰入金も減少している。</a:t>
          </a:r>
          <a:endParaRPr lang="ja-JP" altLang="ja-JP" sz="1400">
            <a:effectLst/>
          </a:endParaRPr>
        </a:p>
        <a:p>
          <a:pPr rtl="0"/>
          <a:r>
            <a:rPr lang="ja-JP" altLang="ja-JP" sz="1400" b="0" i="0" baseline="0">
              <a:solidFill>
                <a:schemeClr val="dk1"/>
              </a:solidFill>
              <a:effectLst/>
              <a:latin typeface="+mn-lt"/>
              <a:ea typeface="+mn-ea"/>
              <a:cs typeface="+mn-cs"/>
            </a:rPr>
            <a:t>　今後も起債償還額は減少すると見込まれるが、地方債借入の抑制に努め、計画的な財政健全化を図っていく。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mn-lt"/>
              <a:ea typeface="+mn-ea"/>
              <a:cs typeface="+mn-cs"/>
            </a:rPr>
            <a:t>　一般会計・企業会計ともに公債費のピークは過ぎており起債残高は年々減少している。</a:t>
          </a:r>
          <a:endParaRPr lang="ja-JP" altLang="ja-JP" sz="1400">
            <a:effectLst/>
          </a:endParaRPr>
        </a:p>
        <a:p>
          <a:pPr rtl="0" fontAlgn="base"/>
          <a:r>
            <a:rPr lang="ja-JP" altLang="ja-JP" sz="1400" b="0" i="0" baseline="0">
              <a:solidFill>
                <a:schemeClr val="dk1"/>
              </a:solidFill>
              <a:effectLst/>
              <a:latin typeface="+mn-lt"/>
              <a:ea typeface="+mn-ea"/>
              <a:cs typeface="+mn-cs"/>
            </a:rPr>
            <a:t>　また、充当可能な財源としての基金を積み増しており、将来負担比率は減少している。</a:t>
          </a:r>
          <a:endParaRPr lang="ja-JP" altLang="ja-JP" sz="1400">
            <a:effectLst/>
          </a:endParaRPr>
        </a:p>
        <a:p>
          <a:pPr rtl="0"/>
          <a:r>
            <a:rPr lang="ja-JP" altLang="ja-JP" sz="1400" b="0" i="0" baseline="0">
              <a:solidFill>
                <a:schemeClr val="dk1"/>
              </a:solidFill>
              <a:effectLst/>
              <a:latin typeface="+mn-lt"/>
              <a:ea typeface="+mn-ea"/>
              <a:cs typeface="+mn-cs"/>
            </a:rPr>
            <a:t>　今後も地方債借入の抑制や繰上償還、適正な定員管理を実施することで、将来負担比率の減少を図っていく。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3104497</v>
      </c>
      <c r="BO4" s="349"/>
      <c r="BP4" s="349"/>
      <c r="BQ4" s="349"/>
      <c r="BR4" s="349"/>
      <c r="BS4" s="349"/>
      <c r="BT4" s="349"/>
      <c r="BU4" s="350"/>
      <c r="BV4" s="348">
        <v>2777607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12.6</v>
      </c>
      <c r="CU4" s="355"/>
      <c r="CV4" s="355"/>
      <c r="CW4" s="355"/>
      <c r="CX4" s="355"/>
      <c r="CY4" s="355"/>
      <c r="CZ4" s="355"/>
      <c r="DA4" s="356"/>
      <c r="DB4" s="354">
        <v>17.7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2832895</v>
      </c>
      <c r="BO5" s="386"/>
      <c r="BP5" s="386"/>
      <c r="BQ5" s="386"/>
      <c r="BR5" s="386"/>
      <c r="BS5" s="386"/>
      <c r="BT5" s="386"/>
      <c r="BU5" s="387"/>
      <c r="BV5" s="385">
        <v>2428263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88.7</v>
      </c>
      <c r="CU5" s="383"/>
      <c r="CV5" s="383"/>
      <c r="CW5" s="383"/>
      <c r="CX5" s="383"/>
      <c r="CY5" s="383"/>
      <c r="CZ5" s="383"/>
      <c r="DA5" s="384"/>
      <c r="DB5" s="382">
        <v>84.9</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271602</v>
      </c>
      <c r="BO6" s="386"/>
      <c r="BP6" s="386"/>
      <c r="BQ6" s="386"/>
      <c r="BR6" s="386"/>
      <c r="BS6" s="386"/>
      <c r="BT6" s="386"/>
      <c r="BU6" s="387"/>
      <c r="BV6" s="385">
        <v>349344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93.3</v>
      </c>
      <c r="CU6" s="423"/>
      <c r="CV6" s="423"/>
      <c r="CW6" s="423"/>
      <c r="CX6" s="423"/>
      <c r="CY6" s="423"/>
      <c r="CZ6" s="423"/>
      <c r="DA6" s="424"/>
      <c r="DB6" s="422">
        <v>89.5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32760</v>
      </c>
      <c r="BO7" s="386"/>
      <c r="BP7" s="386"/>
      <c r="BQ7" s="386"/>
      <c r="BR7" s="386"/>
      <c r="BS7" s="386"/>
      <c r="BT7" s="386"/>
      <c r="BU7" s="387"/>
      <c r="BV7" s="385">
        <v>3349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1899524</v>
      </c>
      <c r="CU7" s="386"/>
      <c r="CV7" s="386"/>
      <c r="CW7" s="386"/>
      <c r="CX7" s="386"/>
      <c r="CY7" s="386"/>
      <c r="CZ7" s="386"/>
      <c r="DA7" s="387"/>
      <c r="DB7" s="385">
        <v>1950280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238842</v>
      </c>
      <c r="BO8" s="386"/>
      <c r="BP8" s="386"/>
      <c r="BQ8" s="386"/>
      <c r="BR8" s="386"/>
      <c r="BS8" s="386"/>
      <c r="BT8" s="386"/>
      <c r="BU8" s="387"/>
      <c r="BV8" s="385">
        <v>345995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0.13</v>
      </c>
      <c r="CU8" s="426"/>
      <c r="CV8" s="426"/>
      <c r="CW8" s="426"/>
      <c r="CX8" s="426"/>
      <c r="CY8" s="426"/>
      <c r="CZ8" s="426"/>
      <c r="DA8" s="427"/>
      <c r="DB8" s="425">
        <v>0.13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3041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-107153</v>
      </c>
      <c r="BO9" s="386"/>
      <c r="BP9" s="386"/>
      <c r="BQ9" s="386"/>
      <c r="BR9" s="386"/>
      <c r="BS9" s="386"/>
      <c r="BT9" s="386"/>
      <c r="BU9" s="387"/>
      <c r="BV9" s="385">
        <v>144731</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12</v>
      </c>
      <c r="CU9" s="383"/>
      <c r="CV9" s="383"/>
      <c r="CW9" s="383"/>
      <c r="CX9" s="383"/>
      <c r="CY9" s="383"/>
      <c r="CZ9" s="383"/>
      <c r="DA9" s="384"/>
      <c r="DB9" s="382">
        <v>18.7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3371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204198</v>
      </c>
      <c r="BO10" s="386"/>
      <c r="BP10" s="386"/>
      <c r="BQ10" s="386"/>
      <c r="BR10" s="386"/>
      <c r="BS10" s="386"/>
      <c r="BT10" s="386"/>
      <c r="BU10" s="387"/>
      <c r="BV10" s="385">
        <v>1696</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v>114127</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2832</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2820</v>
      </c>
      <c r="S13" s="467"/>
      <c r="T13" s="467"/>
      <c r="U13" s="467"/>
      <c r="V13" s="468"/>
      <c r="W13" s="401" t="s">
        <v>122</v>
      </c>
      <c r="X13" s="402"/>
      <c r="Y13" s="402"/>
      <c r="Z13" s="402"/>
      <c r="AA13" s="402"/>
      <c r="AB13" s="392"/>
      <c r="AC13" s="436">
        <v>253</v>
      </c>
      <c r="AD13" s="437"/>
      <c r="AE13" s="437"/>
      <c r="AF13" s="437"/>
      <c r="AG13" s="476"/>
      <c r="AH13" s="436">
        <v>524</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97045</v>
      </c>
      <c r="BO13" s="386"/>
      <c r="BP13" s="386"/>
      <c r="BQ13" s="386"/>
      <c r="BR13" s="386"/>
      <c r="BS13" s="386"/>
      <c r="BT13" s="386"/>
      <c r="BU13" s="387"/>
      <c r="BV13" s="385">
        <v>260554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10.8</v>
      </c>
      <c r="CU13" s="383"/>
      <c r="CV13" s="383"/>
      <c r="CW13" s="383"/>
      <c r="CX13" s="383"/>
      <c r="CY13" s="383"/>
      <c r="CZ13" s="383"/>
      <c r="DA13" s="384"/>
      <c r="DB13" s="382">
        <v>12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2915</v>
      </c>
      <c r="S14" s="467"/>
      <c r="T14" s="467"/>
      <c r="U14" s="467"/>
      <c r="V14" s="468"/>
      <c r="W14" s="375"/>
      <c r="X14" s="376"/>
      <c r="Y14" s="376"/>
      <c r="Z14" s="376"/>
      <c r="AA14" s="376"/>
      <c r="AB14" s="365"/>
      <c r="AC14" s="469">
        <v>17.8</v>
      </c>
      <c r="AD14" s="470"/>
      <c r="AE14" s="470"/>
      <c r="AF14" s="470"/>
      <c r="AG14" s="471"/>
      <c r="AH14" s="469">
        <v>28.6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2900</v>
      </c>
      <c r="S15" s="467"/>
      <c r="T15" s="467"/>
      <c r="U15" s="467"/>
      <c r="V15" s="468"/>
      <c r="W15" s="401" t="s">
        <v>129</v>
      </c>
      <c r="X15" s="402"/>
      <c r="Y15" s="402"/>
      <c r="Z15" s="402"/>
      <c r="AA15" s="402"/>
      <c r="AB15" s="392"/>
      <c r="AC15" s="436">
        <v>414</v>
      </c>
      <c r="AD15" s="437"/>
      <c r="AE15" s="437"/>
      <c r="AF15" s="437"/>
      <c r="AG15" s="476"/>
      <c r="AH15" s="436">
        <v>513</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234345</v>
      </c>
      <c r="BO15" s="349"/>
      <c r="BP15" s="349"/>
      <c r="BQ15" s="349"/>
      <c r="BR15" s="349"/>
      <c r="BS15" s="349"/>
      <c r="BT15" s="349"/>
      <c r="BU15" s="350"/>
      <c r="BV15" s="348">
        <v>237270</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29.2</v>
      </c>
      <c r="AD16" s="470"/>
      <c r="AE16" s="470"/>
      <c r="AF16" s="470"/>
      <c r="AG16" s="471"/>
      <c r="AH16" s="469">
        <v>28</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1756130</v>
      </c>
      <c r="BO16" s="386"/>
      <c r="BP16" s="386"/>
      <c r="BQ16" s="386"/>
      <c r="BR16" s="386"/>
      <c r="BS16" s="386"/>
      <c r="BT16" s="386"/>
      <c r="BU16" s="387"/>
      <c r="BV16" s="385">
        <v>1799402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752</v>
      </c>
      <c r="AD17" s="437"/>
      <c r="AE17" s="437"/>
      <c r="AF17" s="437"/>
      <c r="AG17" s="476"/>
      <c r="AH17" s="436">
        <v>792</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282931</v>
      </c>
      <c r="BO17" s="386"/>
      <c r="BP17" s="386"/>
      <c r="BQ17" s="386"/>
      <c r="BR17" s="386"/>
      <c r="BS17" s="386"/>
      <c r="BT17" s="386"/>
      <c r="BU17" s="387"/>
      <c r="BV17" s="385">
        <v>288331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58.11</v>
      </c>
      <c r="M18" s="498"/>
      <c r="N18" s="498"/>
      <c r="O18" s="498"/>
      <c r="P18" s="498"/>
      <c r="Q18" s="498"/>
      <c r="R18" s="499"/>
      <c r="S18" s="499"/>
      <c r="T18" s="499"/>
      <c r="U18" s="499"/>
      <c r="V18" s="500"/>
      <c r="W18" s="403"/>
      <c r="X18" s="404"/>
      <c r="Y18" s="404"/>
      <c r="Z18" s="404"/>
      <c r="AA18" s="404"/>
      <c r="AB18" s="395"/>
      <c r="AC18" s="501">
        <v>53</v>
      </c>
      <c r="AD18" s="502"/>
      <c r="AE18" s="502"/>
      <c r="AF18" s="502"/>
      <c r="AG18" s="503"/>
      <c r="AH18" s="501">
        <v>43.3</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1685873</v>
      </c>
      <c r="BO18" s="386"/>
      <c r="BP18" s="386"/>
      <c r="BQ18" s="386"/>
      <c r="BR18" s="386"/>
      <c r="BS18" s="386"/>
      <c r="BT18" s="386"/>
      <c r="BU18" s="387"/>
      <c r="BV18" s="385">
        <v>1661599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52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2443630</v>
      </c>
      <c r="BO19" s="386"/>
      <c r="BP19" s="386"/>
      <c r="BQ19" s="386"/>
      <c r="BR19" s="386"/>
      <c r="BS19" s="386"/>
      <c r="BT19" s="386"/>
      <c r="BU19" s="387"/>
      <c r="BV19" s="385">
        <v>2317321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1152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1862435</v>
      </c>
      <c r="BO23" s="386"/>
      <c r="BP23" s="386"/>
      <c r="BQ23" s="386"/>
      <c r="BR23" s="386"/>
      <c r="BS23" s="386"/>
      <c r="BT23" s="386"/>
      <c r="BU23" s="387"/>
      <c r="BV23" s="385">
        <v>1923401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6000</v>
      </c>
      <c r="R24" s="437"/>
      <c r="S24" s="437"/>
      <c r="T24" s="437"/>
      <c r="U24" s="437"/>
      <c r="V24" s="476"/>
      <c r="W24" s="531"/>
      <c r="X24" s="519"/>
      <c r="Y24" s="520"/>
      <c r="Z24" s="435" t="s">
        <v>152</v>
      </c>
      <c r="AA24" s="415"/>
      <c r="AB24" s="415"/>
      <c r="AC24" s="415"/>
      <c r="AD24" s="415"/>
      <c r="AE24" s="415"/>
      <c r="AF24" s="415"/>
      <c r="AG24" s="416"/>
      <c r="AH24" s="436">
        <v>41</v>
      </c>
      <c r="AI24" s="437"/>
      <c r="AJ24" s="437"/>
      <c r="AK24" s="437"/>
      <c r="AL24" s="476"/>
      <c r="AM24" s="436">
        <v>127264</v>
      </c>
      <c r="AN24" s="437"/>
      <c r="AO24" s="437"/>
      <c r="AP24" s="437"/>
      <c r="AQ24" s="437"/>
      <c r="AR24" s="476"/>
      <c r="AS24" s="436">
        <v>3104</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1727926</v>
      </c>
      <c r="BO24" s="386"/>
      <c r="BP24" s="386"/>
      <c r="BQ24" s="386"/>
      <c r="BR24" s="386"/>
      <c r="BS24" s="386"/>
      <c r="BT24" s="386"/>
      <c r="BU24" s="387"/>
      <c r="BV24" s="385">
        <v>1880730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5000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t="s">
        <v>119</v>
      </c>
      <c r="BO25" s="349"/>
      <c r="BP25" s="349"/>
      <c r="BQ25" s="349"/>
      <c r="BR25" s="349"/>
      <c r="BS25" s="349"/>
      <c r="BT25" s="349"/>
      <c r="BU25" s="350"/>
      <c r="BV25" s="348" t="s">
        <v>119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4500</v>
      </c>
      <c r="R26" s="437"/>
      <c r="S26" s="437"/>
      <c r="T26" s="437"/>
      <c r="U26" s="437"/>
      <c r="V26" s="476"/>
      <c r="W26" s="531"/>
      <c r="X26" s="519"/>
      <c r="Y26" s="520"/>
      <c r="Z26" s="435" t="s">
        <v>158</v>
      </c>
      <c r="AA26" s="541"/>
      <c r="AB26" s="541"/>
      <c r="AC26" s="541"/>
      <c r="AD26" s="541"/>
      <c r="AE26" s="541"/>
      <c r="AF26" s="541"/>
      <c r="AG26" s="542"/>
      <c r="AH26" s="436">
        <v>2</v>
      </c>
      <c r="AI26" s="437"/>
      <c r="AJ26" s="437"/>
      <c r="AK26" s="437"/>
      <c r="AL26" s="476"/>
      <c r="AM26" s="436" t="s">
        <v>159</v>
      </c>
      <c r="AN26" s="437"/>
      <c r="AO26" s="437"/>
      <c r="AP26" s="437"/>
      <c r="AQ26" s="437"/>
      <c r="AR26" s="476"/>
      <c r="AS26" s="436" t="s">
        <v>159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2530</v>
      </c>
      <c r="R27" s="437"/>
      <c r="S27" s="437"/>
      <c r="T27" s="437"/>
      <c r="U27" s="437"/>
      <c r="V27" s="476"/>
      <c r="W27" s="531"/>
      <c r="X27" s="519"/>
      <c r="Y27" s="520"/>
      <c r="Z27" s="435" t="s">
        <v>162</v>
      </c>
      <c r="AA27" s="415"/>
      <c r="AB27" s="415"/>
      <c r="AC27" s="415"/>
      <c r="AD27" s="415"/>
      <c r="AE27" s="415"/>
      <c r="AF27" s="415"/>
      <c r="AG27" s="416"/>
      <c r="AH27" s="436" t="s">
        <v>119</v>
      </c>
      <c r="AI27" s="437"/>
      <c r="AJ27" s="437"/>
      <c r="AK27" s="437"/>
      <c r="AL27" s="476"/>
      <c r="AM27" s="436" t="s">
        <v>119</v>
      </c>
      <c r="AN27" s="437"/>
      <c r="AO27" s="437"/>
      <c r="AP27" s="437"/>
      <c r="AQ27" s="437"/>
      <c r="AR27" s="476"/>
      <c r="AS27" s="436" t="s">
        <v>119</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108502</v>
      </c>
      <c r="BO27" s="555"/>
      <c r="BP27" s="555"/>
      <c r="BQ27" s="555"/>
      <c r="BR27" s="555"/>
      <c r="BS27" s="555"/>
      <c r="BT27" s="555"/>
      <c r="BU27" s="556"/>
      <c r="BV27" s="554">
        <v>108403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1760</v>
      </c>
      <c r="R28" s="437"/>
      <c r="S28" s="437"/>
      <c r="T28" s="437"/>
      <c r="U28" s="437"/>
      <c r="V28" s="476"/>
      <c r="W28" s="531"/>
      <c r="X28" s="519"/>
      <c r="Y28" s="520"/>
      <c r="Z28" s="435" t="s">
        <v>165</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1015319</v>
      </c>
      <c r="BO28" s="349"/>
      <c r="BP28" s="349"/>
      <c r="BQ28" s="349"/>
      <c r="BR28" s="349"/>
      <c r="BS28" s="349"/>
      <c r="BT28" s="349"/>
      <c r="BU28" s="350"/>
      <c r="BV28" s="348">
        <v>811121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8</v>
      </c>
      <c r="M29" s="437"/>
      <c r="N29" s="437"/>
      <c r="O29" s="437"/>
      <c r="P29" s="476"/>
      <c r="Q29" s="436">
        <v>1580</v>
      </c>
      <c r="R29" s="437"/>
      <c r="S29" s="437"/>
      <c r="T29" s="437"/>
      <c r="U29" s="437"/>
      <c r="V29" s="476"/>
      <c r="W29" s="532"/>
      <c r="X29" s="533"/>
      <c r="Y29" s="534"/>
      <c r="Z29" s="435" t="s">
        <v>169</v>
      </c>
      <c r="AA29" s="415"/>
      <c r="AB29" s="415"/>
      <c r="AC29" s="415"/>
      <c r="AD29" s="415"/>
      <c r="AE29" s="415"/>
      <c r="AF29" s="415"/>
      <c r="AG29" s="416"/>
      <c r="AH29" s="436">
        <v>41</v>
      </c>
      <c r="AI29" s="437"/>
      <c r="AJ29" s="437"/>
      <c r="AK29" s="437"/>
      <c r="AL29" s="476"/>
      <c r="AM29" s="436">
        <v>127264</v>
      </c>
      <c r="AN29" s="437"/>
      <c r="AO29" s="437"/>
      <c r="AP29" s="437"/>
      <c r="AQ29" s="437"/>
      <c r="AR29" s="476"/>
      <c r="AS29" s="436">
        <v>3104</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950872</v>
      </c>
      <c r="BO29" s="386"/>
      <c r="BP29" s="386"/>
      <c r="BQ29" s="386"/>
      <c r="BR29" s="386"/>
      <c r="BS29" s="386"/>
      <c r="BT29" s="386"/>
      <c r="BU29" s="387"/>
      <c r="BV29" s="385">
        <v>942372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90.7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847048</v>
      </c>
      <c r="BO30" s="555"/>
      <c r="BP30" s="555"/>
      <c r="BQ30" s="555"/>
      <c r="BR30" s="555"/>
      <c r="BS30" s="555"/>
      <c r="BT30" s="555"/>
      <c r="BU30" s="556"/>
      <c r="BV30" s="554">
        <v>843795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長野広域連合一般会計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小川村土地開発公社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小川村営バス事業特別会計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IF('各会計、関係団体の財政状況及び健全化判断比率'!B32="","",'各会計、関係団体の財政状況及び健全化判断比率'!B32)</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（一般会計）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小川村農林公社みらい</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（一般会計）老人福祉施設等運営事業特別会計）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（長野地域ふるさと事業特別会計）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長野市町村自治振興組合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長野県後期高齢者医療広域連合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（後期高齢者医療事業会計）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長野県市町村総合事務組合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69" t="s">
        <v>24</v>
      </c>
      <c r="C41" s="1170"/>
      <c r="D41" s="81"/>
      <c r="E41" s="1175" t="s">
        <v>25</v>
      </c>
      <c r="F41" s="1175"/>
      <c r="G41" s="1175"/>
      <c r="H41" s="1176"/>
      <c r="I41" s="82">
        <v>2630</v>
      </c>
      <c r="J41" s="83">
        <v>2453</v>
      </c>
      <c r="K41" s="83">
        <v>2172</v>
      </c>
      <c r="L41" s="83">
        <v>1923</v>
      </c>
      <c r="M41" s="84">
        <v>1862</v>
      </c>
    </row>
    <row r="42" spans="2:13" ht="27.75" customHeight="1">
      <c r="B42" s="1171"/>
      <c r="C42" s="1172"/>
      <c r="D42" s="85"/>
      <c r="E42" s="1177" t="s">
        <v>26</v>
      </c>
      <c r="F42" s="1177"/>
      <c r="G42" s="1177"/>
      <c r="H42" s="1178"/>
      <c r="I42" s="86" t="s">
        <v>473</v>
      </c>
      <c r="J42" s="87" t="s">
        <v>473</v>
      </c>
      <c r="K42" s="87" t="s">
        <v>473</v>
      </c>
      <c r="L42" s="87" t="s">
        <v>473</v>
      </c>
      <c r="M42" s="88" t="s">
        <v>473</v>
      </c>
    </row>
    <row r="43" spans="2:13" ht="27.75" customHeight="1">
      <c r="B43" s="1171"/>
      <c r="C43" s="1172"/>
      <c r="D43" s="85"/>
      <c r="E43" s="1177" t="s">
        <v>27</v>
      </c>
      <c r="F43" s="1177"/>
      <c r="G43" s="1177"/>
      <c r="H43" s="1178"/>
      <c r="I43" s="86">
        <v>2808</v>
      </c>
      <c r="J43" s="87">
        <v>2637</v>
      </c>
      <c r="K43" s="87">
        <v>2474</v>
      </c>
      <c r="L43" s="87">
        <v>2303</v>
      </c>
      <c r="M43" s="88">
        <v>2155</v>
      </c>
    </row>
    <row r="44" spans="2:13" ht="27.75" customHeight="1">
      <c r="B44" s="1171"/>
      <c r="C44" s="1172"/>
      <c r="D44" s="85"/>
      <c r="E44" s="1177" t="s">
        <v>28</v>
      </c>
      <c r="F44" s="1177"/>
      <c r="G44" s="1177"/>
      <c r="H44" s="1178"/>
      <c r="I44" s="86">
        <v>0</v>
      </c>
      <c r="J44" s="87" t="s">
        <v>473</v>
      </c>
      <c r="K44" s="87" t="s">
        <v>473</v>
      </c>
      <c r="L44" s="87" t="s">
        <v>473</v>
      </c>
      <c r="M44" s="88" t="s">
        <v>473</v>
      </c>
    </row>
    <row r="45" spans="2:13" ht="27.75" customHeight="1">
      <c r="B45" s="1171"/>
      <c r="C45" s="1172"/>
      <c r="D45" s="85"/>
      <c r="E45" s="1177" t="s">
        <v>29</v>
      </c>
      <c r="F45" s="1177"/>
      <c r="G45" s="1177"/>
      <c r="H45" s="1178"/>
      <c r="I45" s="86">
        <v>665</v>
      </c>
      <c r="J45" s="87">
        <v>663</v>
      </c>
      <c r="K45" s="87">
        <v>662</v>
      </c>
      <c r="L45" s="87">
        <v>667</v>
      </c>
      <c r="M45" s="88">
        <v>623</v>
      </c>
    </row>
    <row r="46" spans="2:13" ht="27.75" customHeight="1">
      <c r="B46" s="1171"/>
      <c r="C46" s="1172"/>
      <c r="D46" s="85"/>
      <c r="E46" s="1177" t="s">
        <v>30</v>
      </c>
      <c r="F46" s="1177"/>
      <c r="G46" s="1177"/>
      <c r="H46" s="1178"/>
      <c r="I46" s="86" t="s">
        <v>473</v>
      </c>
      <c r="J46" s="87" t="s">
        <v>473</v>
      </c>
      <c r="K46" s="87" t="s">
        <v>473</v>
      </c>
      <c r="L46" s="87" t="s">
        <v>473</v>
      </c>
      <c r="M46" s="88" t="s">
        <v>473</v>
      </c>
    </row>
    <row r="47" spans="2:13" ht="27.75" customHeight="1">
      <c r="B47" s="1171"/>
      <c r="C47" s="1172"/>
      <c r="D47" s="85"/>
      <c r="E47" s="1177" t="s">
        <v>31</v>
      </c>
      <c r="F47" s="1177"/>
      <c r="G47" s="1177"/>
      <c r="H47" s="1178"/>
      <c r="I47" s="86" t="s">
        <v>473</v>
      </c>
      <c r="J47" s="87" t="s">
        <v>473</v>
      </c>
      <c r="K47" s="87" t="s">
        <v>473</v>
      </c>
      <c r="L47" s="87" t="s">
        <v>473</v>
      </c>
      <c r="M47" s="88" t="s">
        <v>473</v>
      </c>
    </row>
    <row r="48" spans="2:13" ht="27.75" customHeight="1">
      <c r="B48" s="1173"/>
      <c r="C48" s="1174"/>
      <c r="D48" s="85"/>
      <c r="E48" s="1177" t="s">
        <v>32</v>
      </c>
      <c r="F48" s="1177"/>
      <c r="G48" s="1177"/>
      <c r="H48" s="1178"/>
      <c r="I48" s="86" t="s">
        <v>473</v>
      </c>
      <c r="J48" s="87" t="s">
        <v>473</v>
      </c>
      <c r="K48" s="87" t="s">
        <v>473</v>
      </c>
      <c r="L48" s="87" t="s">
        <v>473</v>
      </c>
      <c r="M48" s="88" t="s">
        <v>473</v>
      </c>
    </row>
    <row r="49" spans="2:13" ht="27.75" customHeight="1">
      <c r="B49" s="1179" t="s">
        <v>33</v>
      </c>
      <c r="C49" s="1180"/>
      <c r="D49" s="89"/>
      <c r="E49" s="1177" t="s">
        <v>34</v>
      </c>
      <c r="F49" s="1177"/>
      <c r="G49" s="1177"/>
      <c r="H49" s="1178"/>
      <c r="I49" s="86">
        <v>2288</v>
      </c>
      <c r="J49" s="87">
        <v>2479</v>
      </c>
      <c r="K49" s="87">
        <v>2775</v>
      </c>
      <c r="L49" s="87">
        <v>2767</v>
      </c>
      <c r="M49" s="88">
        <v>2973</v>
      </c>
    </row>
    <row r="50" spans="2:13" ht="27.75" customHeight="1">
      <c r="B50" s="1171"/>
      <c r="C50" s="1172"/>
      <c r="D50" s="85"/>
      <c r="E50" s="1177" t="s">
        <v>35</v>
      </c>
      <c r="F50" s="1177"/>
      <c r="G50" s="1177"/>
      <c r="H50" s="1178"/>
      <c r="I50" s="86">
        <v>177</v>
      </c>
      <c r="J50" s="87">
        <v>183</v>
      </c>
      <c r="K50" s="87">
        <v>164</v>
      </c>
      <c r="L50" s="87">
        <v>151</v>
      </c>
      <c r="M50" s="88">
        <v>112</v>
      </c>
    </row>
    <row r="51" spans="2:13" ht="27.75" customHeight="1">
      <c r="B51" s="1173"/>
      <c r="C51" s="1174"/>
      <c r="D51" s="85"/>
      <c r="E51" s="1177" t="s">
        <v>36</v>
      </c>
      <c r="F51" s="1177"/>
      <c r="G51" s="1177"/>
      <c r="H51" s="1178"/>
      <c r="I51" s="86">
        <v>3557</v>
      </c>
      <c r="J51" s="87">
        <v>3427</v>
      </c>
      <c r="K51" s="87">
        <v>3295</v>
      </c>
      <c r="L51" s="87">
        <v>3149</v>
      </c>
      <c r="M51" s="88">
        <v>3048</v>
      </c>
    </row>
    <row r="52" spans="2:13" ht="27.75" customHeight="1" thickBot="1">
      <c r="B52" s="1181" t="s">
        <v>21</v>
      </c>
      <c r="C52" s="1182"/>
      <c r="D52" s="90"/>
      <c r="E52" s="1183" t="s">
        <v>37</v>
      </c>
      <c r="F52" s="1183"/>
      <c r="G52" s="1183"/>
      <c r="H52" s="1184"/>
      <c r="I52" s="91">
        <v>82</v>
      </c>
      <c r="J52" s="92">
        <v>-336</v>
      </c>
      <c r="K52" s="92">
        <v>-926</v>
      </c>
      <c r="L52" s="92">
        <v>-1174</v>
      </c>
      <c r="M52" s="93">
        <v>-1492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201373</v>
      </c>
      <c r="E3" s="116"/>
      <c r="F3" s="117">
        <v>334234</v>
      </c>
      <c r="G3" s="118"/>
      <c r="H3" s="119"/>
    </row>
    <row r="4" spans="1:8">
      <c r="A4" s="120"/>
      <c r="B4" s="121"/>
      <c r="C4" s="122"/>
      <c r="D4" s="123">
        <v>108059</v>
      </c>
      <c r="E4" s="124"/>
      <c r="F4" s="125">
        <v>135366</v>
      </c>
      <c r="G4" s="126"/>
      <c r="H4" s="127"/>
    </row>
    <row r="5" spans="1:8">
      <c r="A5" s="108" t="s">
        <v>506</v>
      </c>
      <c r="B5" s="113"/>
      <c r="C5" s="114"/>
      <c r="D5" s="115">
        <v>123752</v>
      </c>
      <c r="E5" s="116"/>
      <c r="F5" s="117">
        <v>201428</v>
      </c>
      <c r="G5" s="118"/>
      <c r="H5" s="119"/>
    </row>
    <row r="6" spans="1:8">
      <c r="A6" s="120"/>
      <c r="B6" s="121"/>
      <c r="C6" s="122"/>
      <c r="D6" s="123">
        <v>36332</v>
      </c>
      <c r="E6" s="124"/>
      <c r="F6" s="125">
        <v>118373</v>
      </c>
      <c r="G6" s="126"/>
      <c r="H6" s="127"/>
    </row>
    <row r="7" spans="1:8">
      <c r="A7" s="108" t="s">
        <v>507</v>
      </c>
      <c r="B7" s="113"/>
      <c r="C7" s="114"/>
      <c r="D7" s="115">
        <v>81271</v>
      </c>
      <c r="E7" s="116"/>
      <c r="F7" s="117">
        <v>221823</v>
      </c>
      <c r="G7" s="118"/>
      <c r="H7" s="119"/>
    </row>
    <row r="8" spans="1:8">
      <c r="A8" s="120"/>
      <c r="B8" s="121"/>
      <c r="C8" s="122"/>
      <c r="D8" s="123">
        <v>66893</v>
      </c>
      <c r="E8" s="124"/>
      <c r="F8" s="125">
        <v>104431</v>
      </c>
      <c r="G8" s="126"/>
      <c r="H8" s="127"/>
    </row>
    <row r="9" spans="1:8">
      <c r="A9" s="108" t="s">
        <v>508</v>
      </c>
      <c r="B9" s="113"/>
      <c r="C9" s="114"/>
      <c r="D9" s="115">
        <v>93068</v>
      </c>
      <c r="E9" s="116"/>
      <c r="F9" s="117">
        <v>263041</v>
      </c>
      <c r="G9" s="118"/>
      <c r="H9" s="119"/>
    </row>
    <row r="10" spans="1:8">
      <c r="A10" s="120"/>
      <c r="B10" s="121"/>
      <c r="C10" s="122"/>
      <c r="D10" s="123">
        <v>73449</v>
      </c>
      <c r="E10" s="124"/>
      <c r="F10" s="125">
        <v>103171</v>
      </c>
      <c r="G10" s="126"/>
      <c r="H10" s="127"/>
    </row>
    <row r="11" spans="1:8">
      <c r="A11" s="108" t="s">
        <v>509</v>
      </c>
      <c r="B11" s="113"/>
      <c r="C11" s="114"/>
      <c r="D11" s="115">
        <v>133675</v>
      </c>
      <c r="E11" s="116"/>
      <c r="F11" s="117">
        <v>272886</v>
      </c>
      <c r="G11" s="118"/>
      <c r="H11" s="119"/>
    </row>
    <row r="12" spans="1:8">
      <c r="A12" s="120"/>
      <c r="B12" s="121"/>
      <c r="C12" s="128"/>
      <c r="D12" s="123">
        <v>71460</v>
      </c>
      <c r="E12" s="124"/>
      <c r="F12" s="125">
        <v>125724</v>
      </c>
      <c r="G12" s="126"/>
      <c r="H12" s="127"/>
    </row>
    <row r="13" spans="1:8">
      <c r="A13" s="108"/>
      <c r="B13" s="113"/>
      <c r="C13" s="129"/>
      <c r="D13" s="130">
        <v>126628</v>
      </c>
      <c r="E13" s="131"/>
      <c r="F13" s="132">
        <v>258682</v>
      </c>
      <c r="G13" s="133"/>
      <c r="H13" s="119"/>
    </row>
    <row r="14" spans="1:8">
      <c r="A14" s="120"/>
      <c r="B14" s="121"/>
      <c r="C14" s="122"/>
      <c r="D14" s="123">
        <v>71239</v>
      </c>
      <c r="E14" s="124"/>
      <c r="F14" s="125">
        <v>117413</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11.25</v>
      </c>
      <c r="C19" s="134">
        <f>ROUND(VALUE(SUBSTITUTE(実質収支比率等に係る経年分析!G$48,"▲","-")),2)</f>
        <v>18.29</v>
      </c>
      <c r="D19" s="134">
        <f>ROUND(VALUE(SUBSTITUTE(実質収支比率等に係る経年分析!H$48,"▲","-")),2)</f>
        <v>10.42</v>
      </c>
      <c r="E19" s="134">
        <f>ROUND(VALUE(SUBSTITUTE(実質収支比率等に係る経年分析!I$48,"▲","-")),2)</f>
        <v>17.739999999999998</v>
      </c>
      <c r="F19" s="134">
        <f>ROUND(VALUE(SUBSTITUTE(実質収支比率等に係る経年分析!J$48,"▲","-")),2)</f>
        <v>12.57</v>
      </c>
    </row>
    <row r="20" spans="1:11">
      <c r="A20" s="134" t="s">
        <v>42</v>
      </c>
      <c r="B20" s="134">
        <f>ROUND(VALUE(SUBSTITUTE(実質収支比率等に係る経年分析!F$47,"▲","-")),2)</f>
        <v>27.75</v>
      </c>
      <c r="C20" s="134">
        <f>ROUND(VALUE(SUBSTITUTE(実質収支比率等に係る経年分析!G$47,"▲","-")),2)</f>
        <v>30.32</v>
      </c>
      <c r="D20" s="134">
        <f>ROUND(VALUE(SUBSTITUTE(実質収支比率等に係る経年分析!H$47,"▲","-")),2)</f>
        <v>41.89</v>
      </c>
      <c r="E20" s="134">
        <f>ROUND(VALUE(SUBSTITUTE(実質収支比率等に係る経年分析!I$47,"▲","-")),2)</f>
        <v>41.59</v>
      </c>
      <c r="F20" s="134">
        <f>ROUND(VALUE(SUBSTITUTE(実質収支比率等に係る経年分析!J$47,"▲","-")),2)</f>
        <v>53.45</v>
      </c>
    </row>
    <row r="21" spans="1:11">
      <c r="A21" s="134" t="s">
        <v>43</v>
      </c>
      <c r="B21" s="134">
        <f>IF(ISNUMBER(VALUE(SUBSTITUTE(実質収支比率等に係る経年分析!F$49,"▲","-"))),ROUND(VALUE(SUBSTITUTE(実質収支比率等に係る経年分析!F$49,"▲","-")),2),NA())</f>
        <v>14.91</v>
      </c>
      <c r="C21" s="134">
        <f>IF(ISNUMBER(VALUE(SUBSTITUTE(実質収支比率等に係る経年分析!G$49,"▲","-"))),ROUND(VALUE(SUBSTITUTE(実質収支比率等に係る経年分析!G$49,"▲","-")),2),NA())</f>
        <v>9.9600000000000009</v>
      </c>
      <c r="D21" s="134">
        <f>IF(ISNUMBER(VALUE(SUBSTITUTE(実質収支比率等に係る経年分析!H$49,"▲","-"))),ROUND(VALUE(SUBSTITUTE(実質収支比率等に係る経年分析!H$49,"▲","-")),2),NA())</f>
        <v>9.08</v>
      </c>
      <c r="E21" s="134">
        <f>IF(ISNUMBER(VALUE(SUBSTITUTE(実質収支比率等に係る経年分析!I$49,"▲","-"))),ROUND(VALUE(SUBSTITUTE(実質収支比率等に係る経年分析!I$49,"▲","-")),2),NA())</f>
        <v>13.36</v>
      </c>
      <c r="F21" s="134">
        <f>IF(ISNUMBER(VALUE(SUBSTITUTE(実質収支比率等に係る経年分析!J$49,"▲","-"))),ROUND(VALUE(SUBSTITUTE(実質収支比率等に係る経年分析!J$49,"▲","-")),2),NA())</f>
        <v>5.1100000000000003</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小川村営バス事業特別会計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0.61</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2.5499999999999998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17.690000000000001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12.53</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475</v>
      </c>
      <c r="E42" s="136"/>
      <c r="F42" s="136"/>
      <c r="G42" s="136">
        <f>'実質公債費比率（分子）の構造'!L$52</f>
        <v>396</v>
      </c>
      <c r="H42" s="136"/>
      <c r="I42" s="136"/>
      <c r="J42" s="136">
        <f>'実質公債費比率（分子）の構造'!M$52</f>
        <v>393</v>
      </c>
      <c r="K42" s="136"/>
      <c r="L42" s="136"/>
      <c r="M42" s="136">
        <f>'実質公債費比率（分子）の構造'!N$52</f>
        <v>402</v>
      </c>
      <c r="N42" s="136"/>
      <c r="O42" s="136"/>
      <c r="P42" s="136">
        <f>'実質公債費比率（分子）の構造'!O$52</f>
        <v>386</v>
      </c>
    </row>
    <row r="43" spans="1:16">
      <c r="A43" s="136" t="s">
        <v>51</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0</v>
      </c>
      <c r="C45" s="136"/>
      <c r="D45" s="136"/>
      <c r="E45" s="136">
        <f>'実質公債費比率（分子）の構造'!L$49</f>
        <v>0</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280</v>
      </c>
      <c r="C46" s="136"/>
      <c r="D46" s="136"/>
      <c r="E46" s="136">
        <f>'実質公債費比率（分子）の構造'!L$48</f>
        <v>261</v>
      </c>
      <c r="F46" s="136"/>
      <c r="G46" s="136"/>
      <c r="H46" s="136">
        <f>'実質公債費比率（分子）の構造'!M$48</f>
        <v>238</v>
      </c>
      <c r="I46" s="136"/>
      <c r="J46" s="136"/>
      <c r="K46" s="136">
        <f>'実質公債費比率（分子）の構造'!N$48</f>
        <v>233</v>
      </c>
      <c r="L46" s="136"/>
      <c r="M46" s="136"/>
      <c r="N46" s="136">
        <f>'実質公債費比率（分子）の構造'!O$48</f>
        <v>226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450</v>
      </c>
      <c r="C49" s="136"/>
      <c r="D49" s="136"/>
      <c r="E49" s="136">
        <f>'実質公債費比率（分子）の構造'!L$45</f>
        <v>345</v>
      </c>
      <c r="F49" s="136"/>
      <c r="G49" s="136"/>
      <c r="H49" s="136">
        <f>'実質公債費比率（分子）の構造'!M$45</f>
        <v>346</v>
      </c>
      <c r="I49" s="136"/>
      <c r="J49" s="136"/>
      <c r="K49" s="136">
        <f>'実質公債費比率（分子）の構造'!N$45</f>
        <v>340</v>
      </c>
      <c r="L49" s="136"/>
      <c r="M49" s="136"/>
      <c r="N49" s="136">
        <f>'実質公債費比率（分子）の構造'!O$45</f>
        <v>301</v>
      </c>
      <c r="O49" s="136"/>
      <c r="P49" s="136"/>
    </row>
    <row r="50" spans="1:16">
      <c r="A50" s="136" t="s">
        <v>58</v>
      </c>
      <c r="B50" s="136" t="e">
        <f>NA()</f>
        <v>#N/A</v>
      </c>
      <c r="C50" s="136">
        <f>IF(ISNUMBER('実質公債費比率（分子）の構造'!K$53),'実質公債費比率（分子）の構造'!K$53,NA())</f>
        <v>255</v>
      </c>
      <c r="D50" s="136" t="e">
        <f>NA()</f>
        <v>#N/A</v>
      </c>
      <c r="E50" s="136" t="e">
        <f>NA()</f>
        <v>#N/A</v>
      </c>
      <c r="F50" s="136">
        <f>IF(ISNUMBER('実質公債費比率（分子）の構造'!L$53),'実質公債費比率（分子）の構造'!L$53,NA())</f>
        <v>210</v>
      </c>
      <c r="G50" s="136" t="e">
        <f>NA()</f>
        <v>#N/A</v>
      </c>
      <c r="H50" s="136" t="e">
        <f>NA()</f>
        <v>#N/A</v>
      </c>
      <c r="I50" s="136">
        <f>IF(ISNUMBER('実質公債費比率（分子）の構造'!M$53),'実質公債費比率（分子）の構造'!M$53,NA())</f>
        <v>191</v>
      </c>
      <c r="J50" s="136" t="e">
        <f>NA()</f>
        <v>#N/A</v>
      </c>
      <c r="K50" s="136" t="e">
        <f>NA()</f>
        <v>#N/A</v>
      </c>
      <c r="L50" s="136">
        <f>IF(ISNUMBER('実質公債費比率（分子）の構造'!N$53),'実質公債費比率（分子）の構造'!N$53,NA())</f>
        <v>171</v>
      </c>
      <c r="M50" s="136" t="e">
        <f>NA()</f>
        <v>#N/A</v>
      </c>
      <c r="N50" s="136" t="e">
        <f>NA()</f>
        <v>#N/A</v>
      </c>
      <c r="O50" s="136">
        <f>IF(ISNUMBER('実質公債費比率（分子）の構造'!O$53),'実質公債費比率（分子）の構造'!O$53,NA())</f>
        <v>141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3557</v>
      </c>
      <c r="E56" s="135"/>
      <c r="F56" s="135"/>
      <c r="G56" s="135">
        <f>'将来負担比率（分子）の構造'!J$51</f>
        <v>3427</v>
      </c>
      <c r="H56" s="135"/>
      <c r="I56" s="135"/>
      <c r="J56" s="135">
        <f>'将来負担比率（分子）の構造'!K$51</f>
        <v>3295</v>
      </c>
      <c r="K56" s="135"/>
      <c r="L56" s="135"/>
      <c r="M56" s="135">
        <f>'将来負担比率（分子）の構造'!L$51</f>
        <v>3149</v>
      </c>
      <c r="N56" s="135"/>
      <c r="O56" s="135"/>
      <c r="P56" s="135">
        <f>'将来負担比率（分子）の構造'!M$51</f>
        <v>3048</v>
      </c>
    </row>
    <row r="57" spans="1:16">
      <c r="A57" s="135" t="s">
        <v>35</v>
      </c>
      <c r="B57" s="135"/>
      <c r="C57" s="135"/>
      <c r="D57" s="135">
        <f>'将来負担比率（分子）の構造'!I$50</f>
        <v>177</v>
      </c>
      <c r="E57" s="135"/>
      <c r="F57" s="135"/>
      <c r="G57" s="135">
        <f>'将来負担比率（分子）の構造'!J$50</f>
        <v>183</v>
      </c>
      <c r="H57" s="135"/>
      <c r="I57" s="135"/>
      <c r="J57" s="135">
        <f>'将来負担比率（分子）の構造'!K$50</f>
        <v>164</v>
      </c>
      <c r="K57" s="135"/>
      <c r="L57" s="135"/>
      <c r="M57" s="135">
        <f>'将来負担比率（分子）の構造'!L$50</f>
        <v>151</v>
      </c>
      <c r="N57" s="135"/>
      <c r="O57" s="135"/>
      <c r="P57" s="135">
        <f>'将来負担比率（分子）の構造'!M$50</f>
        <v>112</v>
      </c>
    </row>
    <row r="58" spans="1:16">
      <c r="A58" s="135" t="s">
        <v>34</v>
      </c>
      <c r="B58" s="135"/>
      <c r="C58" s="135"/>
      <c r="D58" s="135">
        <f>'将来負担比率（分子）の構造'!I$49</f>
        <v>2288</v>
      </c>
      <c r="E58" s="135"/>
      <c r="F58" s="135"/>
      <c r="G58" s="135">
        <f>'将来負担比率（分子）の構造'!J$49</f>
        <v>2479</v>
      </c>
      <c r="H58" s="135"/>
      <c r="I58" s="135"/>
      <c r="J58" s="135">
        <f>'将来負担比率（分子）の構造'!K$49</f>
        <v>2775</v>
      </c>
      <c r="K58" s="135"/>
      <c r="L58" s="135"/>
      <c r="M58" s="135">
        <f>'将来負担比率（分子）の構造'!L$49</f>
        <v>2767</v>
      </c>
      <c r="N58" s="135"/>
      <c r="O58" s="135"/>
      <c r="P58" s="135">
        <f>'将来負担比率（分子）の構造'!M$49</f>
        <v>2973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665</v>
      </c>
      <c r="C62" s="135"/>
      <c r="D62" s="135"/>
      <c r="E62" s="135">
        <f>'将来負担比率（分子）の構造'!J$45</f>
        <v>663</v>
      </c>
      <c r="F62" s="135"/>
      <c r="G62" s="135"/>
      <c r="H62" s="135">
        <f>'将来負担比率（分子）の構造'!K$45</f>
        <v>662</v>
      </c>
      <c r="I62" s="135"/>
      <c r="J62" s="135"/>
      <c r="K62" s="135">
        <f>'将来負担比率（分子）の構造'!L$45</f>
        <v>667</v>
      </c>
      <c r="L62" s="135"/>
      <c r="M62" s="135"/>
      <c r="N62" s="135">
        <f>'将来負担比率（分子）の構造'!M$45</f>
        <v>623</v>
      </c>
      <c r="O62" s="135"/>
      <c r="P62" s="135"/>
    </row>
    <row r="63" spans="1:16">
      <c r="A63" s="135" t="s">
        <v>28</v>
      </c>
      <c r="B63" s="135">
        <f>'将来負担比率（分子）の構造'!I$44</f>
        <v>0</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2808</v>
      </c>
      <c r="C64" s="135"/>
      <c r="D64" s="135"/>
      <c r="E64" s="135">
        <f>'将来負担比率（分子）の構造'!J$43</f>
        <v>2637</v>
      </c>
      <c r="F64" s="135"/>
      <c r="G64" s="135"/>
      <c r="H64" s="135">
        <f>'将来負担比率（分子）の構造'!K$43</f>
        <v>2474</v>
      </c>
      <c r="I64" s="135"/>
      <c r="J64" s="135"/>
      <c r="K64" s="135">
        <f>'将来負担比率（分子）の構造'!L$43</f>
        <v>2303</v>
      </c>
      <c r="L64" s="135"/>
      <c r="M64" s="135"/>
      <c r="N64" s="135">
        <f>'将来負担比率（分子）の構造'!M$43</f>
        <v>2155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2630</v>
      </c>
      <c r="C66" s="135"/>
      <c r="D66" s="135"/>
      <c r="E66" s="135">
        <f>'将来負担比率（分子）の構造'!J$41</f>
        <v>2453</v>
      </c>
      <c r="F66" s="135"/>
      <c r="G66" s="135"/>
      <c r="H66" s="135">
        <f>'将来負担比率（分子）の構造'!K$41</f>
        <v>2172</v>
      </c>
      <c r="I66" s="135"/>
      <c r="J66" s="135"/>
      <c r="K66" s="135">
        <f>'将来負担比率（分子）の構造'!L$41</f>
        <v>1923</v>
      </c>
      <c r="L66" s="135"/>
      <c r="M66" s="135"/>
      <c r="N66" s="135">
        <f>'将来負担比率（分子）の構造'!M$41</f>
        <v>1862</v>
      </c>
      <c r="O66" s="135"/>
      <c r="P66" s="135"/>
    </row>
    <row r="67" spans="1:16">
      <c r="A67" s="135" t="s">
        <v>62</v>
      </c>
      <c r="B67" s="135" t="e">
        <f>NA()</f>
        <v>#N/A</v>
      </c>
      <c r="C67" s="135">
        <f>IF(ISNUMBER('将来負担比率（分子）の構造'!I$52), IF('将来負担比率（分子）の構造'!I$52 &lt; 0, 0, '将来負担比率（分子）の構造'!I$52), NA())</f>
        <v>82</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187216</v>
      </c>
      <c r="S5" s="583"/>
      <c r="T5" s="583"/>
      <c r="U5" s="583"/>
      <c r="V5" s="583"/>
      <c r="W5" s="583"/>
      <c r="X5" s="583"/>
      <c r="Y5" s="584"/>
      <c r="Z5" s="585">
        <v>6</v>
      </c>
      <c r="AA5" s="585"/>
      <c r="AB5" s="585"/>
      <c r="AC5" s="585"/>
      <c r="AD5" s="586">
        <v>187216</v>
      </c>
      <c r="AE5" s="586"/>
      <c r="AF5" s="586"/>
      <c r="AG5" s="586"/>
      <c r="AH5" s="586"/>
      <c r="AI5" s="586"/>
      <c r="AJ5" s="586"/>
      <c r="AK5" s="586"/>
      <c r="AL5" s="587">
        <v>10.4</v>
      </c>
      <c r="AM5" s="588"/>
      <c r="AN5" s="588"/>
      <c r="AO5" s="589"/>
      <c r="AP5" s="579" t="s">
        <v>207</v>
      </c>
      <c r="AQ5" s="580"/>
      <c r="AR5" s="580"/>
      <c r="AS5" s="580"/>
      <c r="AT5" s="580"/>
      <c r="AU5" s="580"/>
      <c r="AV5" s="580"/>
      <c r="AW5" s="580"/>
      <c r="AX5" s="580"/>
      <c r="AY5" s="580"/>
      <c r="AZ5" s="580"/>
      <c r="BA5" s="580"/>
      <c r="BB5" s="580"/>
      <c r="BC5" s="580"/>
      <c r="BD5" s="580"/>
      <c r="BE5" s="580"/>
      <c r="BF5" s="581"/>
      <c r="BG5" s="593">
        <v>187216</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54340</v>
      </c>
      <c r="S6" s="594"/>
      <c r="T6" s="594"/>
      <c r="U6" s="594"/>
      <c r="V6" s="594"/>
      <c r="W6" s="594"/>
      <c r="X6" s="594"/>
      <c r="Y6" s="595"/>
      <c r="Z6" s="596">
        <v>1.8</v>
      </c>
      <c r="AA6" s="596"/>
      <c r="AB6" s="596"/>
      <c r="AC6" s="596"/>
      <c r="AD6" s="597">
        <v>54340</v>
      </c>
      <c r="AE6" s="597"/>
      <c r="AF6" s="597"/>
      <c r="AG6" s="597"/>
      <c r="AH6" s="597"/>
      <c r="AI6" s="597"/>
      <c r="AJ6" s="597"/>
      <c r="AK6" s="597"/>
      <c r="AL6" s="598">
        <v>3</v>
      </c>
      <c r="AM6" s="599"/>
      <c r="AN6" s="599"/>
      <c r="AO6" s="600"/>
      <c r="AP6" s="590" t="s">
        <v>213</v>
      </c>
      <c r="AQ6" s="591"/>
      <c r="AR6" s="591"/>
      <c r="AS6" s="591"/>
      <c r="AT6" s="591"/>
      <c r="AU6" s="591"/>
      <c r="AV6" s="591"/>
      <c r="AW6" s="591"/>
      <c r="AX6" s="591"/>
      <c r="AY6" s="591"/>
      <c r="AZ6" s="591"/>
      <c r="BA6" s="591"/>
      <c r="BB6" s="591"/>
      <c r="BC6" s="591"/>
      <c r="BD6" s="591"/>
      <c r="BE6" s="591"/>
      <c r="BF6" s="592"/>
      <c r="BG6" s="593">
        <v>187216</v>
      </c>
      <c r="BH6" s="594"/>
      <c r="BI6" s="594"/>
      <c r="BJ6" s="594"/>
      <c r="BK6" s="594"/>
      <c r="BL6" s="594"/>
      <c r="BM6" s="594"/>
      <c r="BN6" s="595"/>
      <c r="BO6" s="596">
        <v>100</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48879</v>
      </c>
      <c r="CS6" s="594"/>
      <c r="CT6" s="594"/>
      <c r="CU6" s="594"/>
      <c r="CV6" s="594"/>
      <c r="CW6" s="594"/>
      <c r="CX6" s="594"/>
      <c r="CY6" s="595"/>
      <c r="CZ6" s="596">
        <v>1.7</v>
      </c>
      <c r="DA6" s="596"/>
      <c r="DB6" s="596"/>
      <c r="DC6" s="596"/>
      <c r="DD6" s="602" t="s">
        <v>208</v>
      </c>
      <c r="DE6" s="594"/>
      <c r="DF6" s="594"/>
      <c r="DG6" s="594"/>
      <c r="DH6" s="594"/>
      <c r="DI6" s="594"/>
      <c r="DJ6" s="594"/>
      <c r="DK6" s="594"/>
      <c r="DL6" s="594"/>
      <c r="DM6" s="594"/>
      <c r="DN6" s="594"/>
      <c r="DO6" s="594"/>
      <c r="DP6" s="595"/>
      <c r="DQ6" s="602">
        <v>48879</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418</v>
      </c>
      <c r="S7" s="594"/>
      <c r="T7" s="594"/>
      <c r="U7" s="594"/>
      <c r="V7" s="594"/>
      <c r="W7" s="594"/>
      <c r="X7" s="594"/>
      <c r="Y7" s="595"/>
      <c r="Z7" s="596">
        <v>0</v>
      </c>
      <c r="AA7" s="596"/>
      <c r="AB7" s="596"/>
      <c r="AC7" s="596"/>
      <c r="AD7" s="597">
        <v>418</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90589</v>
      </c>
      <c r="BH7" s="594"/>
      <c r="BI7" s="594"/>
      <c r="BJ7" s="594"/>
      <c r="BK7" s="594"/>
      <c r="BL7" s="594"/>
      <c r="BM7" s="594"/>
      <c r="BN7" s="595"/>
      <c r="BO7" s="596">
        <v>48.4</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523590</v>
      </c>
      <c r="CS7" s="594"/>
      <c r="CT7" s="594"/>
      <c r="CU7" s="594"/>
      <c r="CV7" s="594"/>
      <c r="CW7" s="594"/>
      <c r="CX7" s="594"/>
      <c r="CY7" s="595"/>
      <c r="CZ7" s="596">
        <v>18.5</v>
      </c>
      <c r="DA7" s="596"/>
      <c r="DB7" s="596"/>
      <c r="DC7" s="596"/>
      <c r="DD7" s="602">
        <v>3278</v>
      </c>
      <c r="DE7" s="594"/>
      <c r="DF7" s="594"/>
      <c r="DG7" s="594"/>
      <c r="DH7" s="594"/>
      <c r="DI7" s="594"/>
      <c r="DJ7" s="594"/>
      <c r="DK7" s="594"/>
      <c r="DL7" s="594"/>
      <c r="DM7" s="594"/>
      <c r="DN7" s="594"/>
      <c r="DO7" s="594"/>
      <c r="DP7" s="595"/>
      <c r="DQ7" s="602">
        <v>438039</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1191</v>
      </c>
      <c r="S8" s="594"/>
      <c r="T8" s="594"/>
      <c r="U8" s="594"/>
      <c r="V8" s="594"/>
      <c r="W8" s="594"/>
      <c r="X8" s="594"/>
      <c r="Y8" s="595"/>
      <c r="Z8" s="596">
        <v>0</v>
      </c>
      <c r="AA8" s="596"/>
      <c r="AB8" s="596"/>
      <c r="AC8" s="596"/>
      <c r="AD8" s="597">
        <v>1191</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4351</v>
      </c>
      <c r="BH8" s="594"/>
      <c r="BI8" s="594"/>
      <c r="BJ8" s="594"/>
      <c r="BK8" s="594"/>
      <c r="BL8" s="594"/>
      <c r="BM8" s="594"/>
      <c r="BN8" s="595"/>
      <c r="BO8" s="596">
        <v>2.2999999999999998</v>
      </c>
      <c r="BP8" s="596"/>
      <c r="BQ8" s="596"/>
      <c r="BR8" s="596"/>
      <c r="BS8" s="602" t="s">
        <v>110</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611475</v>
      </c>
      <c r="CS8" s="594"/>
      <c r="CT8" s="594"/>
      <c r="CU8" s="594"/>
      <c r="CV8" s="594"/>
      <c r="CW8" s="594"/>
      <c r="CX8" s="594"/>
      <c r="CY8" s="595"/>
      <c r="CZ8" s="596">
        <v>21.6</v>
      </c>
      <c r="DA8" s="596"/>
      <c r="DB8" s="596"/>
      <c r="DC8" s="596"/>
      <c r="DD8" s="602">
        <v>37972</v>
      </c>
      <c r="DE8" s="594"/>
      <c r="DF8" s="594"/>
      <c r="DG8" s="594"/>
      <c r="DH8" s="594"/>
      <c r="DI8" s="594"/>
      <c r="DJ8" s="594"/>
      <c r="DK8" s="594"/>
      <c r="DL8" s="594"/>
      <c r="DM8" s="594"/>
      <c r="DN8" s="594"/>
      <c r="DO8" s="594"/>
      <c r="DP8" s="595"/>
      <c r="DQ8" s="602">
        <v>338244</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906</v>
      </c>
      <c r="S9" s="594"/>
      <c r="T9" s="594"/>
      <c r="U9" s="594"/>
      <c r="V9" s="594"/>
      <c r="W9" s="594"/>
      <c r="X9" s="594"/>
      <c r="Y9" s="595"/>
      <c r="Z9" s="596">
        <v>0</v>
      </c>
      <c r="AA9" s="596"/>
      <c r="AB9" s="596"/>
      <c r="AC9" s="596"/>
      <c r="AD9" s="597">
        <v>906</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79125</v>
      </c>
      <c r="BH9" s="594"/>
      <c r="BI9" s="594"/>
      <c r="BJ9" s="594"/>
      <c r="BK9" s="594"/>
      <c r="BL9" s="594"/>
      <c r="BM9" s="594"/>
      <c r="BN9" s="595"/>
      <c r="BO9" s="596">
        <v>42.3</v>
      </c>
      <c r="BP9" s="596"/>
      <c r="BQ9" s="596"/>
      <c r="BR9" s="596"/>
      <c r="BS9" s="602" t="s">
        <v>110</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222832</v>
      </c>
      <c r="CS9" s="594"/>
      <c r="CT9" s="594"/>
      <c r="CU9" s="594"/>
      <c r="CV9" s="594"/>
      <c r="CW9" s="594"/>
      <c r="CX9" s="594"/>
      <c r="CY9" s="595"/>
      <c r="CZ9" s="596">
        <v>7.9</v>
      </c>
      <c r="DA9" s="596"/>
      <c r="DB9" s="596"/>
      <c r="DC9" s="596"/>
      <c r="DD9" s="602">
        <v>4460</v>
      </c>
      <c r="DE9" s="594"/>
      <c r="DF9" s="594"/>
      <c r="DG9" s="594"/>
      <c r="DH9" s="594"/>
      <c r="DI9" s="594"/>
      <c r="DJ9" s="594"/>
      <c r="DK9" s="594"/>
      <c r="DL9" s="594"/>
      <c r="DM9" s="594"/>
      <c r="DN9" s="594"/>
      <c r="DO9" s="594"/>
      <c r="DP9" s="595"/>
      <c r="DQ9" s="602">
        <v>209917</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31173</v>
      </c>
      <c r="S10" s="594"/>
      <c r="T10" s="594"/>
      <c r="U10" s="594"/>
      <c r="V10" s="594"/>
      <c r="W10" s="594"/>
      <c r="X10" s="594"/>
      <c r="Y10" s="595"/>
      <c r="Z10" s="596">
        <v>1</v>
      </c>
      <c r="AA10" s="596"/>
      <c r="AB10" s="596"/>
      <c r="AC10" s="596"/>
      <c r="AD10" s="597">
        <v>31173</v>
      </c>
      <c r="AE10" s="597"/>
      <c r="AF10" s="597"/>
      <c r="AG10" s="597"/>
      <c r="AH10" s="597"/>
      <c r="AI10" s="597"/>
      <c r="AJ10" s="597"/>
      <c r="AK10" s="597"/>
      <c r="AL10" s="598">
        <v>1.7</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4815</v>
      </c>
      <c r="BH10" s="594"/>
      <c r="BI10" s="594"/>
      <c r="BJ10" s="594"/>
      <c r="BK10" s="594"/>
      <c r="BL10" s="594"/>
      <c r="BM10" s="594"/>
      <c r="BN10" s="595"/>
      <c r="BO10" s="596">
        <v>2.6</v>
      </c>
      <c r="BP10" s="596"/>
      <c r="BQ10" s="596"/>
      <c r="BR10" s="596"/>
      <c r="BS10" s="602" t="s">
        <v>110</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t="s">
        <v>110</v>
      </c>
      <c r="CS10" s="594"/>
      <c r="CT10" s="594"/>
      <c r="CU10" s="594"/>
      <c r="CV10" s="594"/>
      <c r="CW10" s="594"/>
      <c r="CX10" s="594"/>
      <c r="CY10" s="595"/>
      <c r="CZ10" s="596" t="s">
        <v>110</v>
      </c>
      <c r="DA10" s="596"/>
      <c r="DB10" s="596"/>
      <c r="DC10" s="596"/>
      <c r="DD10" s="602" t="s">
        <v>110</v>
      </c>
      <c r="DE10" s="594"/>
      <c r="DF10" s="594"/>
      <c r="DG10" s="594"/>
      <c r="DH10" s="594"/>
      <c r="DI10" s="594"/>
      <c r="DJ10" s="594"/>
      <c r="DK10" s="594"/>
      <c r="DL10" s="594"/>
      <c r="DM10" s="594"/>
      <c r="DN10" s="594"/>
      <c r="DO10" s="594"/>
      <c r="DP10" s="595"/>
      <c r="DQ10" s="602" t="s">
        <v>110</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110</v>
      </c>
      <c r="S11" s="594"/>
      <c r="T11" s="594"/>
      <c r="U11" s="594"/>
      <c r="V11" s="594"/>
      <c r="W11" s="594"/>
      <c r="X11" s="594"/>
      <c r="Y11" s="595"/>
      <c r="Z11" s="596" t="s">
        <v>110</v>
      </c>
      <c r="AA11" s="596"/>
      <c r="AB11" s="596"/>
      <c r="AC11" s="596"/>
      <c r="AD11" s="597" t="s">
        <v>110</v>
      </c>
      <c r="AE11" s="597"/>
      <c r="AF11" s="597"/>
      <c r="AG11" s="597"/>
      <c r="AH11" s="597"/>
      <c r="AI11" s="597"/>
      <c r="AJ11" s="597"/>
      <c r="AK11" s="597"/>
      <c r="AL11" s="598" t="s">
        <v>110</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2298</v>
      </c>
      <c r="BH11" s="594"/>
      <c r="BI11" s="594"/>
      <c r="BJ11" s="594"/>
      <c r="BK11" s="594"/>
      <c r="BL11" s="594"/>
      <c r="BM11" s="594"/>
      <c r="BN11" s="595"/>
      <c r="BO11" s="596">
        <v>1.2</v>
      </c>
      <c r="BP11" s="596"/>
      <c r="BQ11" s="596"/>
      <c r="BR11" s="596"/>
      <c r="BS11" s="602" t="s">
        <v>110</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200555</v>
      </c>
      <c r="CS11" s="594"/>
      <c r="CT11" s="594"/>
      <c r="CU11" s="594"/>
      <c r="CV11" s="594"/>
      <c r="CW11" s="594"/>
      <c r="CX11" s="594"/>
      <c r="CY11" s="595"/>
      <c r="CZ11" s="596">
        <v>7.1</v>
      </c>
      <c r="DA11" s="596"/>
      <c r="DB11" s="596"/>
      <c r="DC11" s="596"/>
      <c r="DD11" s="602">
        <v>41890</v>
      </c>
      <c r="DE11" s="594"/>
      <c r="DF11" s="594"/>
      <c r="DG11" s="594"/>
      <c r="DH11" s="594"/>
      <c r="DI11" s="594"/>
      <c r="DJ11" s="594"/>
      <c r="DK11" s="594"/>
      <c r="DL11" s="594"/>
      <c r="DM11" s="594"/>
      <c r="DN11" s="594"/>
      <c r="DO11" s="594"/>
      <c r="DP11" s="595"/>
      <c r="DQ11" s="602">
        <v>168919</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78623</v>
      </c>
      <c r="BH12" s="594"/>
      <c r="BI12" s="594"/>
      <c r="BJ12" s="594"/>
      <c r="BK12" s="594"/>
      <c r="BL12" s="594"/>
      <c r="BM12" s="594"/>
      <c r="BN12" s="595"/>
      <c r="BO12" s="596">
        <v>42</v>
      </c>
      <c r="BP12" s="596"/>
      <c r="BQ12" s="596"/>
      <c r="BR12" s="596"/>
      <c r="BS12" s="602" t="s">
        <v>110</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63570</v>
      </c>
      <c r="CS12" s="594"/>
      <c r="CT12" s="594"/>
      <c r="CU12" s="594"/>
      <c r="CV12" s="594"/>
      <c r="CW12" s="594"/>
      <c r="CX12" s="594"/>
      <c r="CY12" s="595"/>
      <c r="CZ12" s="596">
        <v>2.2000000000000002</v>
      </c>
      <c r="DA12" s="596"/>
      <c r="DB12" s="596"/>
      <c r="DC12" s="596"/>
      <c r="DD12" s="602">
        <v>4271</v>
      </c>
      <c r="DE12" s="594"/>
      <c r="DF12" s="594"/>
      <c r="DG12" s="594"/>
      <c r="DH12" s="594"/>
      <c r="DI12" s="594"/>
      <c r="DJ12" s="594"/>
      <c r="DK12" s="594"/>
      <c r="DL12" s="594"/>
      <c r="DM12" s="594"/>
      <c r="DN12" s="594"/>
      <c r="DO12" s="594"/>
      <c r="DP12" s="595"/>
      <c r="DQ12" s="602">
        <v>53585</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5734</v>
      </c>
      <c r="S13" s="594"/>
      <c r="T13" s="594"/>
      <c r="U13" s="594"/>
      <c r="V13" s="594"/>
      <c r="W13" s="594"/>
      <c r="X13" s="594"/>
      <c r="Y13" s="595"/>
      <c r="Z13" s="596">
        <v>0.2</v>
      </c>
      <c r="AA13" s="596"/>
      <c r="AB13" s="596"/>
      <c r="AC13" s="596"/>
      <c r="AD13" s="597">
        <v>5734</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78623</v>
      </c>
      <c r="BH13" s="594"/>
      <c r="BI13" s="594"/>
      <c r="BJ13" s="594"/>
      <c r="BK13" s="594"/>
      <c r="BL13" s="594"/>
      <c r="BM13" s="594"/>
      <c r="BN13" s="595"/>
      <c r="BO13" s="596">
        <v>42</v>
      </c>
      <c r="BP13" s="596"/>
      <c r="BQ13" s="596"/>
      <c r="BR13" s="596"/>
      <c r="BS13" s="602" t="s">
        <v>110</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455864</v>
      </c>
      <c r="CS13" s="594"/>
      <c r="CT13" s="594"/>
      <c r="CU13" s="594"/>
      <c r="CV13" s="594"/>
      <c r="CW13" s="594"/>
      <c r="CX13" s="594"/>
      <c r="CY13" s="595"/>
      <c r="CZ13" s="596">
        <v>16.100000000000001</v>
      </c>
      <c r="DA13" s="596"/>
      <c r="DB13" s="596"/>
      <c r="DC13" s="596"/>
      <c r="DD13" s="602">
        <v>222326</v>
      </c>
      <c r="DE13" s="594"/>
      <c r="DF13" s="594"/>
      <c r="DG13" s="594"/>
      <c r="DH13" s="594"/>
      <c r="DI13" s="594"/>
      <c r="DJ13" s="594"/>
      <c r="DK13" s="594"/>
      <c r="DL13" s="594"/>
      <c r="DM13" s="594"/>
      <c r="DN13" s="594"/>
      <c r="DO13" s="594"/>
      <c r="DP13" s="595"/>
      <c r="DQ13" s="602">
        <v>286411</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8588</v>
      </c>
      <c r="BH14" s="594"/>
      <c r="BI14" s="594"/>
      <c r="BJ14" s="594"/>
      <c r="BK14" s="594"/>
      <c r="BL14" s="594"/>
      <c r="BM14" s="594"/>
      <c r="BN14" s="595"/>
      <c r="BO14" s="596">
        <v>4.5999999999999996</v>
      </c>
      <c r="BP14" s="596"/>
      <c r="BQ14" s="596"/>
      <c r="BR14" s="596"/>
      <c r="BS14" s="602" t="s">
        <v>110</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156331</v>
      </c>
      <c r="CS14" s="594"/>
      <c r="CT14" s="594"/>
      <c r="CU14" s="594"/>
      <c r="CV14" s="594"/>
      <c r="CW14" s="594"/>
      <c r="CX14" s="594"/>
      <c r="CY14" s="595"/>
      <c r="CZ14" s="596">
        <v>5.5</v>
      </c>
      <c r="DA14" s="596"/>
      <c r="DB14" s="596"/>
      <c r="DC14" s="596"/>
      <c r="DD14" s="602">
        <v>42197</v>
      </c>
      <c r="DE14" s="594"/>
      <c r="DF14" s="594"/>
      <c r="DG14" s="594"/>
      <c r="DH14" s="594"/>
      <c r="DI14" s="594"/>
      <c r="DJ14" s="594"/>
      <c r="DK14" s="594"/>
      <c r="DL14" s="594"/>
      <c r="DM14" s="594"/>
      <c r="DN14" s="594"/>
      <c r="DO14" s="594"/>
      <c r="DP14" s="595"/>
      <c r="DQ14" s="602">
        <v>116914</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92</v>
      </c>
      <c r="S15" s="594"/>
      <c r="T15" s="594"/>
      <c r="U15" s="594"/>
      <c r="V15" s="594"/>
      <c r="W15" s="594"/>
      <c r="X15" s="594"/>
      <c r="Y15" s="595"/>
      <c r="Z15" s="596">
        <v>0</v>
      </c>
      <c r="AA15" s="596"/>
      <c r="AB15" s="596"/>
      <c r="AC15" s="596"/>
      <c r="AD15" s="597">
        <v>92</v>
      </c>
      <c r="AE15" s="597"/>
      <c r="AF15" s="597"/>
      <c r="AG15" s="597"/>
      <c r="AH15" s="597"/>
      <c r="AI15" s="597"/>
      <c r="AJ15" s="597"/>
      <c r="AK15" s="597"/>
      <c r="AL15" s="598">
        <v>0</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9416</v>
      </c>
      <c r="BH15" s="594"/>
      <c r="BI15" s="594"/>
      <c r="BJ15" s="594"/>
      <c r="BK15" s="594"/>
      <c r="BL15" s="594"/>
      <c r="BM15" s="594"/>
      <c r="BN15" s="595"/>
      <c r="BO15" s="596">
        <v>5</v>
      </c>
      <c r="BP15" s="596"/>
      <c r="BQ15" s="596"/>
      <c r="BR15" s="596"/>
      <c r="BS15" s="602" t="s">
        <v>110</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189727</v>
      </c>
      <c r="CS15" s="594"/>
      <c r="CT15" s="594"/>
      <c r="CU15" s="594"/>
      <c r="CV15" s="594"/>
      <c r="CW15" s="594"/>
      <c r="CX15" s="594"/>
      <c r="CY15" s="595"/>
      <c r="CZ15" s="596">
        <v>6.7</v>
      </c>
      <c r="DA15" s="596"/>
      <c r="DB15" s="596"/>
      <c r="DC15" s="596"/>
      <c r="DD15" s="602">
        <v>10938</v>
      </c>
      <c r="DE15" s="594"/>
      <c r="DF15" s="594"/>
      <c r="DG15" s="594"/>
      <c r="DH15" s="594"/>
      <c r="DI15" s="594"/>
      <c r="DJ15" s="594"/>
      <c r="DK15" s="594"/>
      <c r="DL15" s="594"/>
      <c r="DM15" s="594"/>
      <c r="DN15" s="594"/>
      <c r="DO15" s="594"/>
      <c r="DP15" s="595"/>
      <c r="DQ15" s="602">
        <v>172681</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1700326</v>
      </c>
      <c r="S16" s="594"/>
      <c r="T16" s="594"/>
      <c r="U16" s="594"/>
      <c r="V16" s="594"/>
      <c r="W16" s="594"/>
      <c r="X16" s="594"/>
      <c r="Y16" s="595"/>
      <c r="Z16" s="596">
        <v>54.8</v>
      </c>
      <c r="AA16" s="596"/>
      <c r="AB16" s="596"/>
      <c r="AC16" s="596"/>
      <c r="AD16" s="597">
        <v>1522375</v>
      </c>
      <c r="AE16" s="597"/>
      <c r="AF16" s="597"/>
      <c r="AG16" s="597"/>
      <c r="AH16" s="597"/>
      <c r="AI16" s="597"/>
      <c r="AJ16" s="597"/>
      <c r="AK16" s="597"/>
      <c r="AL16" s="598">
        <v>84.3</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47516</v>
      </c>
      <c r="CS16" s="594"/>
      <c r="CT16" s="594"/>
      <c r="CU16" s="594"/>
      <c r="CV16" s="594"/>
      <c r="CW16" s="594"/>
      <c r="CX16" s="594"/>
      <c r="CY16" s="595"/>
      <c r="CZ16" s="596">
        <v>1.7</v>
      </c>
      <c r="DA16" s="596"/>
      <c r="DB16" s="596"/>
      <c r="DC16" s="596"/>
      <c r="DD16" s="602" t="s">
        <v>110</v>
      </c>
      <c r="DE16" s="594"/>
      <c r="DF16" s="594"/>
      <c r="DG16" s="594"/>
      <c r="DH16" s="594"/>
      <c r="DI16" s="594"/>
      <c r="DJ16" s="594"/>
      <c r="DK16" s="594"/>
      <c r="DL16" s="594"/>
      <c r="DM16" s="594"/>
      <c r="DN16" s="594"/>
      <c r="DO16" s="594"/>
      <c r="DP16" s="595"/>
      <c r="DQ16" s="602">
        <v>33628</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1522375</v>
      </c>
      <c r="S17" s="594"/>
      <c r="T17" s="594"/>
      <c r="U17" s="594"/>
      <c r="V17" s="594"/>
      <c r="W17" s="594"/>
      <c r="X17" s="594"/>
      <c r="Y17" s="595"/>
      <c r="Z17" s="596">
        <v>49</v>
      </c>
      <c r="AA17" s="596"/>
      <c r="AB17" s="596"/>
      <c r="AC17" s="596"/>
      <c r="AD17" s="597">
        <v>1522375</v>
      </c>
      <c r="AE17" s="597"/>
      <c r="AF17" s="597"/>
      <c r="AG17" s="597"/>
      <c r="AH17" s="597"/>
      <c r="AI17" s="597"/>
      <c r="AJ17" s="597"/>
      <c r="AK17" s="597"/>
      <c r="AL17" s="598">
        <v>84.3</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301321</v>
      </c>
      <c r="CS17" s="594"/>
      <c r="CT17" s="594"/>
      <c r="CU17" s="594"/>
      <c r="CV17" s="594"/>
      <c r="CW17" s="594"/>
      <c r="CX17" s="594"/>
      <c r="CY17" s="595"/>
      <c r="CZ17" s="596">
        <v>10.6</v>
      </c>
      <c r="DA17" s="596"/>
      <c r="DB17" s="596"/>
      <c r="DC17" s="596"/>
      <c r="DD17" s="602" t="s">
        <v>110</v>
      </c>
      <c r="DE17" s="594"/>
      <c r="DF17" s="594"/>
      <c r="DG17" s="594"/>
      <c r="DH17" s="594"/>
      <c r="DI17" s="594"/>
      <c r="DJ17" s="594"/>
      <c r="DK17" s="594"/>
      <c r="DL17" s="594"/>
      <c r="DM17" s="594"/>
      <c r="DN17" s="594"/>
      <c r="DO17" s="594"/>
      <c r="DP17" s="595"/>
      <c r="DQ17" s="602">
        <v>293576</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177862</v>
      </c>
      <c r="S18" s="594"/>
      <c r="T18" s="594"/>
      <c r="U18" s="594"/>
      <c r="V18" s="594"/>
      <c r="W18" s="594"/>
      <c r="X18" s="594"/>
      <c r="Y18" s="595"/>
      <c r="Z18" s="596">
        <v>5.7</v>
      </c>
      <c r="AA18" s="596"/>
      <c r="AB18" s="596"/>
      <c r="AC18" s="596"/>
      <c r="AD18" s="597" t="s">
        <v>110</v>
      </c>
      <c r="AE18" s="597"/>
      <c r="AF18" s="597"/>
      <c r="AG18" s="597"/>
      <c r="AH18" s="597"/>
      <c r="AI18" s="597"/>
      <c r="AJ18" s="597"/>
      <c r="AK18" s="597"/>
      <c r="AL18" s="598" t="s">
        <v>110</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v>11235</v>
      </c>
      <c r="CS18" s="594"/>
      <c r="CT18" s="594"/>
      <c r="CU18" s="594"/>
      <c r="CV18" s="594"/>
      <c r="CW18" s="594"/>
      <c r="CX18" s="594"/>
      <c r="CY18" s="595"/>
      <c r="CZ18" s="596">
        <v>0.4</v>
      </c>
      <c r="DA18" s="596"/>
      <c r="DB18" s="596"/>
      <c r="DC18" s="596"/>
      <c r="DD18" s="602">
        <v>11235</v>
      </c>
      <c r="DE18" s="594"/>
      <c r="DF18" s="594"/>
      <c r="DG18" s="594"/>
      <c r="DH18" s="594"/>
      <c r="DI18" s="594"/>
      <c r="DJ18" s="594"/>
      <c r="DK18" s="594"/>
      <c r="DL18" s="594"/>
      <c r="DM18" s="594"/>
      <c r="DN18" s="594"/>
      <c r="DO18" s="594"/>
      <c r="DP18" s="595"/>
      <c r="DQ18" s="602">
        <v>11235</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89</v>
      </c>
      <c r="S19" s="594"/>
      <c r="T19" s="594"/>
      <c r="U19" s="594"/>
      <c r="V19" s="594"/>
      <c r="W19" s="594"/>
      <c r="X19" s="594"/>
      <c r="Y19" s="595"/>
      <c r="Z19" s="596">
        <v>0</v>
      </c>
      <c r="AA19" s="596"/>
      <c r="AB19" s="596"/>
      <c r="AC19" s="596"/>
      <c r="AD19" s="597" t="s">
        <v>110</v>
      </c>
      <c r="AE19" s="597"/>
      <c r="AF19" s="597"/>
      <c r="AG19" s="597"/>
      <c r="AH19" s="597"/>
      <c r="AI19" s="597"/>
      <c r="AJ19" s="597"/>
      <c r="AK19" s="597"/>
      <c r="AL19" s="598" t="s">
        <v>110</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110</v>
      </c>
      <c r="BH19" s="594"/>
      <c r="BI19" s="594"/>
      <c r="BJ19" s="594"/>
      <c r="BK19" s="594"/>
      <c r="BL19" s="594"/>
      <c r="BM19" s="594"/>
      <c r="BN19" s="595"/>
      <c r="BO19" s="596" t="s">
        <v>110</v>
      </c>
      <c r="BP19" s="596"/>
      <c r="BQ19" s="596"/>
      <c r="BR19" s="596"/>
      <c r="BS19" s="602" t="s">
        <v>110</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1981396</v>
      </c>
      <c r="S20" s="594"/>
      <c r="T20" s="594"/>
      <c r="U20" s="594"/>
      <c r="V20" s="594"/>
      <c r="W20" s="594"/>
      <c r="X20" s="594"/>
      <c r="Y20" s="595"/>
      <c r="Z20" s="596">
        <v>63.8</v>
      </c>
      <c r="AA20" s="596"/>
      <c r="AB20" s="596"/>
      <c r="AC20" s="596"/>
      <c r="AD20" s="597">
        <v>1803445</v>
      </c>
      <c r="AE20" s="597"/>
      <c r="AF20" s="597"/>
      <c r="AG20" s="597"/>
      <c r="AH20" s="597"/>
      <c r="AI20" s="597"/>
      <c r="AJ20" s="597"/>
      <c r="AK20" s="597"/>
      <c r="AL20" s="598">
        <v>99.8</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110</v>
      </c>
      <c r="BH20" s="594"/>
      <c r="BI20" s="594"/>
      <c r="BJ20" s="594"/>
      <c r="BK20" s="594"/>
      <c r="BL20" s="594"/>
      <c r="BM20" s="594"/>
      <c r="BN20" s="595"/>
      <c r="BO20" s="596" t="s">
        <v>110</v>
      </c>
      <c r="BP20" s="596"/>
      <c r="BQ20" s="596"/>
      <c r="BR20" s="596"/>
      <c r="BS20" s="602" t="s">
        <v>110</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2832895</v>
      </c>
      <c r="CS20" s="594"/>
      <c r="CT20" s="594"/>
      <c r="CU20" s="594"/>
      <c r="CV20" s="594"/>
      <c r="CW20" s="594"/>
      <c r="CX20" s="594"/>
      <c r="CY20" s="595"/>
      <c r="CZ20" s="596">
        <v>100</v>
      </c>
      <c r="DA20" s="596"/>
      <c r="DB20" s="596"/>
      <c r="DC20" s="596"/>
      <c r="DD20" s="602">
        <v>378567</v>
      </c>
      <c r="DE20" s="594"/>
      <c r="DF20" s="594"/>
      <c r="DG20" s="594"/>
      <c r="DH20" s="594"/>
      <c r="DI20" s="594"/>
      <c r="DJ20" s="594"/>
      <c r="DK20" s="594"/>
      <c r="DL20" s="594"/>
      <c r="DM20" s="594"/>
      <c r="DN20" s="594"/>
      <c r="DO20" s="594"/>
      <c r="DP20" s="595"/>
      <c r="DQ20" s="602">
        <v>2172028</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t="s">
        <v>110</v>
      </c>
      <c r="S21" s="594"/>
      <c r="T21" s="594"/>
      <c r="U21" s="594"/>
      <c r="V21" s="594"/>
      <c r="W21" s="594"/>
      <c r="X21" s="594"/>
      <c r="Y21" s="595"/>
      <c r="Z21" s="596" t="s">
        <v>110</v>
      </c>
      <c r="AA21" s="596"/>
      <c r="AB21" s="596"/>
      <c r="AC21" s="596"/>
      <c r="AD21" s="597" t="s">
        <v>110</v>
      </c>
      <c r="AE21" s="597"/>
      <c r="AF21" s="597"/>
      <c r="AG21" s="597"/>
      <c r="AH21" s="597"/>
      <c r="AI21" s="597"/>
      <c r="AJ21" s="597"/>
      <c r="AK21" s="597"/>
      <c r="AL21" s="598" t="s">
        <v>110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110</v>
      </c>
      <c r="BH21" s="594"/>
      <c r="BI21" s="594"/>
      <c r="BJ21" s="594"/>
      <c r="BK21" s="594"/>
      <c r="BL21" s="594"/>
      <c r="BM21" s="594"/>
      <c r="BN21" s="595"/>
      <c r="BO21" s="596" t="s">
        <v>110</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2333</v>
      </c>
      <c r="S22" s="594"/>
      <c r="T22" s="594"/>
      <c r="U22" s="594"/>
      <c r="V22" s="594"/>
      <c r="W22" s="594"/>
      <c r="X22" s="594"/>
      <c r="Y22" s="595"/>
      <c r="Z22" s="596">
        <v>0.1</v>
      </c>
      <c r="AA22" s="596"/>
      <c r="AB22" s="596"/>
      <c r="AC22" s="596"/>
      <c r="AD22" s="597" t="s">
        <v>110</v>
      </c>
      <c r="AE22" s="597"/>
      <c r="AF22" s="597"/>
      <c r="AG22" s="597"/>
      <c r="AH22" s="597"/>
      <c r="AI22" s="597"/>
      <c r="AJ22" s="597"/>
      <c r="AK22" s="597"/>
      <c r="AL22" s="598" t="s">
        <v>110</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79035</v>
      </c>
      <c r="S23" s="594"/>
      <c r="T23" s="594"/>
      <c r="U23" s="594"/>
      <c r="V23" s="594"/>
      <c r="W23" s="594"/>
      <c r="X23" s="594"/>
      <c r="Y23" s="595"/>
      <c r="Z23" s="596">
        <v>2.5</v>
      </c>
      <c r="AA23" s="596"/>
      <c r="AB23" s="596"/>
      <c r="AC23" s="596"/>
      <c r="AD23" s="597">
        <v>708</v>
      </c>
      <c r="AE23" s="597"/>
      <c r="AF23" s="597"/>
      <c r="AG23" s="597"/>
      <c r="AH23" s="597"/>
      <c r="AI23" s="597"/>
      <c r="AJ23" s="597"/>
      <c r="AK23" s="597"/>
      <c r="AL23" s="598">
        <v>0</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110</v>
      </c>
      <c r="BH23" s="594"/>
      <c r="BI23" s="594"/>
      <c r="BJ23" s="594"/>
      <c r="BK23" s="594"/>
      <c r="BL23" s="594"/>
      <c r="BM23" s="594"/>
      <c r="BN23" s="595"/>
      <c r="BO23" s="596" t="s">
        <v>110</v>
      </c>
      <c r="BP23" s="596"/>
      <c r="BQ23" s="596"/>
      <c r="BR23" s="596"/>
      <c r="BS23" s="602" t="s">
        <v>110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2694</v>
      </c>
      <c r="S24" s="594"/>
      <c r="T24" s="594"/>
      <c r="U24" s="594"/>
      <c r="V24" s="594"/>
      <c r="W24" s="594"/>
      <c r="X24" s="594"/>
      <c r="Y24" s="595"/>
      <c r="Z24" s="596">
        <v>0.1</v>
      </c>
      <c r="AA24" s="596"/>
      <c r="AB24" s="596"/>
      <c r="AC24" s="596"/>
      <c r="AD24" s="597" t="s">
        <v>110</v>
      </c>
      <c r="AE24" s="597"/>
      <c r="AF24" s="597"/>
      <c r="AG24" s="597"/>
      <c r="AH24" s="597"/>
      <c r="AI24" s="597"/>
      <c r="AJ24" s="597"/>
      <c r="AK24" s="597"/>
      <c r="AL24" s="598" t="s">
        <v>110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932088</v>
      </c>
      <c r="CS24" s="583"/>
      <c r="CT24" s="583"/>
      <c r="CU24" s="583"/>
      <c r="CV24" s="583"/>
      <c r="CW24" s="583"/>
      <c r="CX24" s="583"/>
      <c r="CY24" s="584"/>
      <c r="CZ24" s="620">
        <v>32.9</v>
      </c>
      <c r="DA24" s="621"/>
      <c r="DB24" s="621"/>
      <c r="DC24" s="622"/>
      <c r="DD24" s="619">
        <v>763181</v>
      </c>
      <c r="DE24" s="583"/>
      <c r="DF24" s="583"/>
      <c r="DG24" s="583"/>
      <c r="DH24" s="583"/>
      <c r="DI24" s="583"/>
      <c r="DJ24" s="583"/>
      <c r="DK24" s="584"/>
      <c r="DL24" s="619">
        <v>759227</v>
      </c>
      <c r="DM24" s="583"/>
      <c r="DN24" s="583"/>
      <c r="DO24" s="583"/>
      <c r="DP24" s="583"/>
      <c r="DQ24" s="583"/>
      <c r="DR24" s="583"/>
      <c r="DS24" s="583"/>
      <c r="DT24" s="583"/>
      <c r="DU24" s="583"/>
      <c r="DV24" s="584"/>
      <c r="DW24" s="587">
        <v>39.9</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200103</v>
      </c>
      <c r="S25" s="594"/>
      <c r="T25" s="594"/>
      <c r="U25" s="594"/>
      <c r="V25" s="594"/>
      <c r="W25" s="594"/>
      <c r="X25" s="594"/>
      <c r="Y25" s="595"/>
      <c r="Z25" s="596">
        <v>6.4</v>
      </c>
      <c r="AA25" s="596"/>
      <c r="AB25" s="596"/>
      <c r="AC25" s="596"/>
      <c r="AD25" s="597" t="s">
        <v>110</v>
      </c>
      <c r="AE25" s="597"/>
      <c r="AF25" s="597"/>
      <c r="AG25" s="597"/>
      <c r="AH25" s="597"/>
      <c r="AI25" s="597"/>
      <c r="AJ25" s="597"/>
      <c r="AK25" s="597"/>
      <c r="AL25" s="598" t="s">
        <v>110</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433212</v>
      </c>
      <c r="CS25" s="625"/>
      <c r="CT25" s="625"/>
      <c r="CU25" s="625"/>
      <c r="CV25" s="625"/>
      <c r="CW25" s="625"/>
      <c r="CX25" s="625"/>
      <c r="CY25" s="626"/>
      <c r="CZ25" s="627">
        <v>15.3</v>
      </c>
      <c r="DA25" s="628"/>
      <c r="DB25" s="628"/>
      <c r="DC25" s="629"/>
      <c r="DD25" s="602">
        <v>410313</v>
      </c>
      <c r="DE25" s="625"/>
      <c r="DF25" s="625"/>
      <c r="DG25" s="625"/>
      <c r="DH25" s="625"/>
      <c r="DI25" s="625"/>
      <c r="DJ25" s="625"/>
      <c r="DK25" s="626"/>
      <c r="DL25" s="602">
        <v>406359</v>
      </c>
      <c r="DM25" s="625"/>
      <c r="DN25" s="625"/>
      <c r="DO25" s="625"/>
      <c r="DP25" s="625"/>
      <c r="DQ25" s="625"/>
      <c r="DR25" s="625"/>
      <c r="DS25" s="625"/>
      <c r="DT25" s="625"/>
      <c r="DU25" s="625"/>
      <c r="DV25" s="626"/>
      <c r="DW25" s="598">
        <v>21.4</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239339</v>
      </c>
      <c r="CS26" s="594"/>
      <c r="CT26" s="594"/>
      <c r="CU26" s="594"/>
      <c r="CV26" s="594"/>
      <c r="CW26" s="594"/>
      <c r="CX26" s="594"/>
      <c r="CY26" s="595"/>
      <c r="CZ26" s="627">
        <v>8.4</v>
      </c>
      <c r="DA26" s="628"/>
      <c r="DB26" s="628"/>
      <c r="DC26" s="629"/>
      <c r="DD26" s="602">
        <v>221404</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148383</v>
      </c>
      <c r="S27" s="594"/>
      <c r="T27" s="594"/>
      <c r="U27" s="594"/>
      <c r="V27" s="594"/>
      <c r="W27" s="594"/>
      <c r="X27" s="594"/>
      <c r="Y27" s="595"/>
      <c r="Z27" s="596">
        <v>4.8</v>
      </c>
      <c r="AA27" s="596"/>
      <c r="AB27" s="596"/>
      <c r="AC27" s="596"/>
      <c r="AD27" s="597" t="s">
        <v>110</v>
      </c>
      <c r="AE27" s="597"/>
      <c r="AF27" s="597"/>
      <c r="AG27" s="597"/>
      <c r="AH27" s="597"/>
      <c r="AI27" s="597"/>
      <c r="AJ27" s="597"/>
      <c r="AK27" s="597"/>
      <c r="AL27" s="598" t="s">
        <v>110</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187216</v>
      </c>
      <c r="BH27" s="594"/>
      <c r="BI27" s="594"/>
      <c r="BJ27" s="594"/>
      <c r="BK27" s="594"/>
      <c r="BL27" s="594"/>
      <c r="BM27" s="594"/>
      <c r="BN27" s="595"/>
      <c r="BO27" s="596">
        <v>100</v>
      </c>
      <c r="BP27" s="596"/>
      <c r="BQ27" s="596"/>
      <c r="BR27" s="596"/>
      <c r="BS27" s="602" t="s">
        <v>110</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197555</v>
      </c>
      <c r="CS27" s="625"/>
      <c r="CT27" s="625"/>
      <c r="CU27" s="625"/>
      <c r="CV27" s="625"/>
      <c r="CW27" s="625"/>
      <c r="CX27" s="625"/>
      <c r="CY27" s="626"/>
      <c r="CZ27" s="627">
        <v>7</v>
      </c>
      <c r="DA27" s="628"/>
      <c r="DB27" s="628"/>
      <c r="DC27" s="629"/>
      <c r="DD27" s="602">
        <v>59292</v>
      </c>
      <c r="DE27" s="625"/>
      <c r="DF27" s="625"/>
      <c r="DG27" s="625"/>
      <c r="DH27" s="625"/>
      <c r="DI27" s="625"/>
      <c r="DJ27" s="625"/>
      <c r="DK27" s="626"/>
      <c r="DL27" s="602">
        <v>59292</v>
      </c>
      <c r="DM27" s="625"/>
      <c r="DN27" s="625"/>
      <c r="DO27" s="625"/>
      <c r="DP27" s="625"/>
      <c r="DQ27" s="625"/>
      <c r="DR27" s="625"/>
      <c r="DS27" s="625"/>
      <c r="DT27" s="625"/>
      <c r="DU27" s="625"/>
      <c r="DV27" s="626"/>
      <c r="DW27" s="598">
        <v>3.1</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25240</v>
      </c>
      <c r="S28" s="594"/>
      <c r="T28" s="594"/>
      <c r="U28" s="594"/>
      <c r="V28" s="594"/>
      <c r="W28" s="594"/>
      <c r="X28" s="594"/>
      <c r="Y28" s="595"/>
      <c r="Z28" s="596">
        <v>0.8</v>
      </c>
      <c r="AA28" s="596"/>
      <c r="AB28" s="596"/>
      <c r="AC28" s="596"/>
      <c r="AD28" s="597" t="s">
        <v>110</v>
      </c>
      <c r="AE28" s="597"/>
      <c r="AF28" s="597"/>
      <c r="AG28" s="597"/>
      <c r="AH28" s="597"/>
      <c r="AI28" s="597"/>
      <c r="AJ28" s="597"/>
      <c r="AK28" s="597"/>
      <c r="AL28" s="598" t="s">
        <v>110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301321</v>
      </c>
      <c r="CS28" s="594"/>
      <c r="CT28" s="594"/>
      <c r="CU28" s="594"/>
      <c r="CV28" s="594"/>
      <c r="CW28" s="594"/>
      <c r="CX28" s="594"/>
      <c r="CY28" s="595"/>
      <c r="CZ28" s="627">
        <v>10.6</v>
      </c>
      <c r="DA28" s="628"/>
      <c r="DB28" s="628"/>
      <c r="DC28" s="629"/>
      <c r="DD28" s="602">
        <v>293576</v>
      </c>
      <c r="DE28" s="594"/>
      <c r="DF28" s="594"/>
      <c r="DG28" s="594"/>
      <c r="DH28" s="594"/>
      <c r="DI28" s="594"/>
      <c r="DJ28" s="594"/>
      <c r="DK28" s="595"/>
      <c r="DL28" s="602">
        <v>293576</v>
      </c>
      <c r="DM28" s="594"/>
      <c r="DN28" s="594"/>
      <c r="DO28" s="594"/>
      <c r="DP28" s="594"/>
      <c r="DQ28" s="594"/>
      <c r="DR28" s="594"/>
      <c r="DS28" s="594"/>
      <c r="DT28" s="594"/>
      <c r="DU28" s="594"/>
      <c r="DV28" s="595"/>
      <c r="DW28" s="598">
        <v>15.4</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3598</v>
      </c>
      <c r="S29" s="594"/>
      <c r="T29" s="594"/>
      <c r="U29" s="594"/>
      <c r="V29" s="594"/>
      <c r="W29" s="594"/>
      <c r="X29" s="594"/>
      <c r="Y29" s="595"/>
      <c r="Z29" s="596">
        <v>0.1</v>
      </c>
      <c r="AA29" s="596"/>
      <c r="AB29" s="596"/>
      <c r="AC29" s="596"/>
      <c r="AD29" s="597" t="s">
        <v>110</v>
      </c>
      <c r="AE29" s="597"/>
      <c r="AF29" s="597"/>
      <c r="AG29" s="597"/>
      <c r="AH29" s="597"/>
      <c r="AI29" s="597"/>
      <c r="AJ29" s="597"/>
      <c r="AK29" s="597"/>
      <c r="AL29" s="598" t="s">
        <v>110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301321</v>
      </c>
      <c r="CS29" s="625"/>
      <c r="CT29" s="625"/>
      <c r="CU29" s="625"/>
      <c r="CV29" s="625"/>
      <c r="CW29" s="625"/>
      <c r="CX29" s="625"/>
      <c r="CY29" s="626"/>
      <c r="CZ29" s="627">
        <v>10.6</v>
      </c>
      <c r="DA29" s="628"/>
      <c r="DB29" s="628"/>
      <c r="DC29" s="629"/>
      <c r="DD29" s="602">
        <v>293576</v>
      </c>
      <c r="DE29" s="625"/>
      <c r="DF29" s="625"/>
      <c r="DG29" s="625"/>
      <c r="DH29" s="625"/>
      <c r="DI29" s="625"/>
      <c r="DJ29" s="625"/>
      <c r="DK29" s="626"/>
      <c r="DL29" s="602">
        <v>293576</v>
      </c>
      <c r="DM29" s="625"/>
      <c r="DN29" s="625"/>
      <c r="DO29" s="625"/>
      <c r="DP29" s="625"/>
      <c r="DQ29" s="625"/>
      <c r="DR29" s="625"/>
      <c r="DS29" s="625"/>
      <c r="DT29" s="625"/>
      <c r="DU29" s="625"/>
      <c r="DV29" s="626"/>
      <c r="DW29" s="598">
        <v>15.4</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5490</v>
      </c>
      <c r="S30" s="594"/>
      <c r="T30" s="594"/>
      <c r="U30" s="594"/>
      <c r="V30" s="594"/>
      <c r="W30" s="594"/>
      <c r="X30" s="594"/>
      <c r="Y30" s="595"/>
      <c r="Z30" s="596">
        <v>0.2</v>
      </c>
      <c r="AA30" s="596"/>
      <c r="AB30" s="596"/>
      <c r="AC30" s="596"/>
      <c r="AD30" s="597" t="s">
        <v>110</v>
      </c>
      <c r="AE30" s="597"/>
      <c r="AF30" s="597"/>
      <c r="AG30" s="597"/>
      <c r="AH30" s="597"/>
      <c r="AI30" s="597"/>
      <c r="AJ30" s="597"/>
      <c r="AK30" s="597"/>
      <c r="AL30" s="598" t="s">
        <v>110</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99.7</v>
      </c>
      <c r="BH30" s="652"/>
      <c r="BI30" s="652"/>
      <c r="BJ30" s="652"/>
      <c r="BK30" s="652"/>
      <c r="BL30" s="652"/>
      <c r="BM30" s="588">
        <v>97.7</v>
      </c>
      <c r="BN30" s="652"/>
      <c r="BO30" s="652"/>
      <c r="BP30" s="652"/>
      <c r="BQ30" s="653"/>
      <c r="BR30" s="651">
        <v>99.6</v>
      </c>
      <c r="BS30" s="652"/>
      <c r="BT30" s="652"/>
      <c r="BU30" s="652"/>
      <c r="BV30" s="652"/>
      <c r="BW30" s="652"/>
      <c r="BX30" s="588">
        <v>97.7</v>
      </c>
      <c r="BY30" s="652"/>
      <c r="BZ30" s="652"/>
      <c r="CA30" s="652"/>
      <c r="CB30" s="653"/>
      <c r="CD30" s="656"/>
      <c r="CE30" s="657"/>
      <c r="CF30" s="607" t="s">
        <v>291</v>
      </c>
      <c r="CG30" s="608"/>
      <c r="CH30" s="608"/>
      <c r="CI30" s="608"/>
      <c r="CJ30" s="608"/>
      <c r="CK30" s="608"/>
      <c r="CL30" s="608"/>
      <c r="CM30" s="608"/>
      <c r="CN30" s="608"/>
      <c r="CO30" s="608"/>
      <c r="CP30" s="608"/>
      <c r="CQ30" s="609"/>
      <c r="CR30" s="593">
        <v>281384</v>
      </c>
      <c r="CS30" s="594"/>
      <c r="CT30" s="594"/>
      <c r="CU30" s="594"/>
      <c r="CV30" s="594"/>
      <c r="CW30" s="594"/>
      <c r="CX30" s="594"/>
      <c r="CY30" s="595"/>
      <c r="CZ30" s="627">
        <v>9.9</v>
      </c>
      <c r="DA30" s="628"/>
      <c r="DB30" s="628"/>
      <c r="DC30" s="629"/>
      <c r="DD30" s="602">
        <v>273639</v>
      </c>
      <c r="DE30" s="594"/>
      <c r="DF30" s="594"/>
      <c r="DG30" s="594"/>
      <c r="DH30" s="594"/>
      <c r="DI30" s="594"/>
      <c r="DJ30" s="594"/>
      <c r="DK30" s="595"/>
      <c r="DL30" s="602">
        <v>273639</v>
      </c>
      <c r="DM30" s="594"/>
      <c r="DN30" s="594"/>
      <c r="DO30" s="594"/>
      <c r="DP30" s="594"/>
      <c r="DQ30" s="594"/>
      <c r="DR30" s="594"/>
      <c r="DS30" s="594"/>
      <c r="DT30" s="594"/>
      <c r="DU30" s="594"/>
      <c r="DV30" s="595"/>
      <c r="DW30" s="598">
        <v>14.4</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349344</v>
      </c>
      <c r="S31" s="594"/>
      <c r="T31" s="594"/>
      <c r="U31" s="594"/>
      <c r="V31" s="594"/>
      <c r="W31" s="594"/>
      <c r="X31" s="594"/>
      <c r="Y31" s="595"/>
      <c r="Z31" s="596">
        <v>11.3</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99.8</v>
      </c>
      <c r="BH31" s="625"/>
      <c r="BI31" s="625"/>
      <c r="BJ31" s="625"/>
      <c r="BK31" s="625"/>
      <c r="BL31" s="625"/>
      <c r="BM31" s="599">
        <v>99.2</v>
      </c>
      <c r="BN31" s="649"/>
      <c r="BO31" s="649"/>
      <c r="BP31" s="649"/>
      <c r="BQ31" s="650"/>
      <c r="BR31" s="648">
        <v>99.8</v>
      </c>
      <c r="BS31" s="625"/>
      <c r="BT31" s="625"/>
      <c r="BU31" s="625"/>
      <c r="BV31" s="625"/>
      <c r="BW31" s="625"/>
      <c r="BX31" s="599">
        <v>99.1</v>
      </c>
      <c r="BY31" s="649"/>
      <c r="BZ31" s="649"/>
      <c r="CA31" s="649"/>
      <c r="CB31" s="650"/>
      <c r="CD31" s="656"/>
      <c r="CE31" s="657"/>
      <c r="CF31" s="607" t="s">
        <v>295</v>
      </c>
      <c r="CG31" s="608"/>
      <c r="CH31" s="608"/>
      <c r="CI31" s="608"/>
      <c r="CJ31" s="608"/>
      <c r="CK31" s="608"/>
      <c r="CL31" s="608"/>
      <c r="CM31" s="608"/>
      <c r="CN31" s="608"/>
      <c r="CO31" s="608"/>
      <c r="CP31" s="608"/>
      <c r="CQ31" s="609"/>
      <c r="CR31" s="593">
        <v>19937</v>
      </c>
      <c r="CS31" s="625"/>
      <c r="CT31" s="625"/>
      <c r="CU31" s="625"/>
      <c r="CV31" s="625"/>
      <c r="CW31" s="625"/>
      <c r="CX31" s="625"/>
      <c r="CY31" s="626"/>
      <c r="CZ31" s="627">
        <v>0.7</v>
      </c>
      <c r="DA31" s="628"/>
      <c r="DB31" s="628"/>
      <c r="DC31" s="629"/>
      <c r="DD31" s="602">
        <v>19937</v>
      </c>
      <c r="DE31" s="625"/>
      <c r="DF31" s="625"/>
      <c r="DG31" s="625"/>
      <c r="DH31" s="625"/>
      <c r="DI31" s="625"/>
      <c r="DJ31" s="625"/>
      <c r="DK31" s="626"/>
      <c r="DL31" s="602">
        <v>19937</v>
      </c>
      <c r="DM31" s="625"/>
      <c r="DN31" s="625"/>
      <c r="DO31" s="625"/>
      <c r="DP31" s="625"/>
      <c r="DQ31" s="625"/>
      <c r="DR31" s="625"/>
      <c r="DS31" s="625"/>
      <c r="DT31" s="625"/>
      <c r="DU31" s="625"/>
      <c r="DV31" s="626"/>
      <c r="DW31" s="598">
        <v>1</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86463</v>
      </c>
      <c r="S32" s="594"/>
      <c r="T32" s="594"/>
      <c r="U32" s="594"/>
      <c r="V32" s="594"/>
      <c r="W32" s="594"/>
      <c r="X32" s="594"/>
      <c r="Y32" s="595"/>
      <c r="Z32" s="596">
        <v>2.8</v>
      </c>
      <c r="AA32" s="596"/>
      <c r="AB32" s="596"/>
      <c r="AC32" s="596"/>
      <c r="AD32" s="597">
        <v>2336</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99.4</v>
      </c>
      <c r="BH32" s="661"/>
      <c r="BI32" s="661"/>
      <c r="BJ32" s="661"/>
      <c r="BK32" s="661"/>
      <c r="BL32" s="661"/>
      <c r="BM32" s="662">
        <v>95.5</v>
      </c>
      <c r="BN32" s="661"/>
      <c r="BO32" s="661"/>
      <c r="BP32" s="661"/>
      <c r="BQ32" s="663"/>
      <c r="BR32" s="660">
        <v>99.3</v>
      </c>
      <c r="BS32" s="661"/>
      <c r="BT32" s="661"/>
      <c r="BU32" s="661"/>
      <c r="BV32" s="661"/>
      <c r="BW32" s="661"/>
      <c r="BX32" s="662">
        <v>95.6</v>
      </c>
      <c r="BY32" s="661"/>
      <c r="BZ32" s="661"/>
      <c r="CA32" s="661"/>
      <c r="CB32" s="663"/>
      <c r="CD32" s="658"/>
      <c r="CE32" s="659"/>
      <c r="CF32" s="607" t="s">
        <v>298</v>
      </c>
      <c r="CG32" s="608"/>
      <c r="CH32" s="608"/>
      <c r="CI32" s="608"/>
      <c r="CJ32" s="608"/>
      <c r="CK32" s="608"/>
      <c r="CL32" s="608"/>
      <c r="CM32" s="608"/>
      <c r="CN32" s="608"/>
      <c r="CO32" s="608"/>
      <c r="CP32" s="608"/>
      <c r="CQ32" s="609"/>
      <c r="CR32" s="593" t="s">
        <v>110</v>
      </c>
      <c r="CS32" s="594"/>
      <c r="CT32" s="594"/>
      <c r="CU32" s="594"/>
      <c r="CV32" s="594"/>
      <c r="CW32" s="594"/>
      <c r="CX32" s="594"/>
      <c r="CY32" s="595"/>
      <c r="CZ32" s="627" t="s">
        <v>110</v>
      </c>
      <c r="DA32" s="628"/>
      <c r="DB32" s="628"/>
      <c r="DC32" s="629"/>
      <c r="DD32" s="602" t="s">
        <v>110</v>
      </c>
      <c r="DE32" s="594"/>
      <c r="DF32" s="594"/>
      <c r="DG32" s="594"/>
      <c r="DH32" s="594"/>
      <c r="DI32" s="594"/>
      <c r="DJ32" s="594"/>
      <c r="DK32" s="595"/>
      <c r="DL32" s="602" t="s">
        <v>110</v>
      </c>
      <c r="DM32" s="594"/>
      <c r="DN32" s="594"/>
      <c r="DO32" s="594"/>
      <c r="DP32" s="594"/>
      <c r="DQ32" s="594"/>
      <c r="DR32" s="594"/>
      <c r="DS32" s="594"/>
      <c r="DT32" s="594"/>
      <c r="DU32" s="594"/>
      <c r="DV32" s="595"/>
      <c r="DW32" s="598" t="s">
        <v>110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220418</v>
      </c>
      <c r="S33" s="594"/>
      <c r="T33" s="594"/>
      <c r="U33" s="594"/>
      <c r="V33" s="594"/>
      <c r="W33" s="594"/>
      <c r="X33" s="594"/>
      <c r="Y33" s="595"/>
      <c r="Z33" s="596">
        <v>7.1</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1474724</v>
      </c>
      <c r="CS33" s="625"/>
      <c r="CT33" s="625"/>
      <c r="CU33" s="625"/>
      <c r="CV33" s="625"/>
      <c r="CW33" s="625"/>
      <c r="CX33" s="625"/>
      <c r="CY33" s="626"/>
      <c r="CZ33" s="627">
        <v>52.1</v>
      </c>
      <c r="DA33" s="628"/>
      <c r="DB33" s="628"/>
      <c r="DC33" s="629"/>
      <c r="DD33" s="602">
        <v>1231178</v>
      </c>
      <c r="DE33" s="625"/>
      <c r="DF33" s="625"/>
      <c r="DG33" s="625"/>
      <c r="DH33" s="625"/>
      <c r="DI33" s="625"/>
      <c r="DJ33" s="625"/>
      <c r="DK33" s="626"/>
      <c r="DL33" s="602">
        <v>926646</v>
      </c>
      <c r="DM33" s="625"/>
      <c r="DN33" s="625"/>
      <c r="DO33" s="625"/>
      <c r="DP33" s="625"/>
      <c r="DQ33" s="625"/>
      <c r="DR33" s="625"/>
      <c r="DS33" s="625"/>
      <c r="DT33" s="625"/>
      <c r="DU33" s="625"/>
      <c r="DV33" s="626"/>
      <c r="DW33" s="598">
        <v>48.8</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446654</v>
      </c>
      <c r="CS34" s="594"/>
      <c r="CT34" s="594"/>
      <c r="CU34" s="594"/>
      <c r="CV34" s="594"/>
      <c r="CW34" s="594"/>
      <c r="CX34" s="594"/>
      <c r="CY34" s="595"/>
      <c r="CZ34" s="627">
        <v>15.8</v>
      </c>
      <c r="DA34" s="628"/>
      <c r="DB34" s="628"/>
      <c r="DC34" s="629"/>
      <c r="DD34" s="602">
        <v>313055</v>
      </c>
      <c r="DE34" s="594"/>
      <c r="DF34" s="594"/>
      <c r="DG34" s="594"/>
      <c r="DH34" s="594"/>
      <c r="DI34" s="594"/>
      <c r="DJ34" s="594"/>
      <c r="DK34" s="595"/>
      <c r="DL34" s="602">
        <v>285227</v>
      </c>
      <c r="DM34" s="594"/>
      <c r="DN34" s="594"/>
      <c r="DO34" s="594"/>
      <c r="DP34" s="594"/>
      <c r="DQ34" s="594"/>
      <c r="DR34" s="594"/>
      <c r="DS34" s="594"/>
      <c r="DT34" s="594"/>
      <c r="DU34" s="594"/>
      <c r="DV34" s="595"/>
      <c r="DW34" s="598">
        <v>15</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94218</v>
      </c>
      <c r="S35" s="594"/>
      <c r="T35" s="594"/>
      <c r="U35" s="594"/>
      <c r="V35" s="594"/>
      <c r="W35" s="594"/>
      <c r="X35" s="594"/>
      <c r="Y35" s="595"/>
      <c r="Z35" s="596">
        <v>3</v>
      </c>
      <c r="AA35" s="596"/>
      <c r="AB35" s="596"/>
      <c r="AC35" s="596"/>
      <c r="AD35" s="597" t="s">
        <v>110</v>
      </c>
      <c r="AE35" s="597"/>
      <c r="AF35" s="597"/>
      <c r="AG35" s="597"/>
      <c r="AH35" s="597"/>
      <c r="AI35" s="597"/>
      <c r="AJ35" s="597"/>
      <c r="AK35" s="597"/>
      <c r="AL35" s="598" t="s">
        <v>110</v>
      </c>
      <c r="AM35" s="599"/>
      <c r="AN35" s="599"/>
      <c r="AO35" s="600"/>
      <c r="AP35" s="186"/>
      <c r="AQ35" s="604" t="s">
        <v>306</v>
      </c>
      <c r="AR35" s="605"/>
      <c r="AS35" s="605"/>
      <c r="AT35" s="605"/>
      <c r="AU35" s="605"/>
      <c r="AV35" s="605"/>
      <c r="AW35" s="605"/>
      <c r="AX35" s="605"/>
      <c r="AY35" s="606"/>
      <c r="AZ35" s="582">
        <v>437792</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25838</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129563</v>
      </c>
      <c r="CS35" s="625"/>
      <c r="CT35" s="625"/>
      <c r="CU35" s="625"/>
      <c r="CV35" s="625"/>
      <c r="CW35" s="625"/>
      <c r="CX35" s="625"/>
      <c r="CY35" s="626"/>
      <c r="CZ35" s="627">
        <v>4.5999999999999996</v>
      </c>
      <c r="DA35" s="628"/>
      <c r="DB35" s="628"/>
      <c r="DC35" s="629"/>
      <c r="DD35" s="602">
        <v>95641</v>
      </c>
      <c r="DE35" s="625"/>
      <c r="DF35" s="625"/>
      <c r="DG35" s="625"/>
      <c r="DH35" s="625"/>
      <c r="DI35" s="625"/>
      <c r="DJ35" s="625"/>
      <c r="DK35" s="626"/>
      <c r="DL35" s="602">
        <v>40076</v>
      </c>
      <c r="DM35" s="625"/>
      <c r="DN35" s="625"/>
      <c r="DO35" s="625"/>
      <c r="DP35" s="625"/>
      <c r="DQ35" s="625"/>
      <c r="DR35" s="625"/>
      <c r="DS35" s="625"/>
      <c r="DT35" s="625"/>
      <c r="DU35" s="625"/>
      <c r="DV35" s="626"/>
      <c r="DW35" s="598">
        <v>2.1</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3104497</v>
      </c>
      <c r="S36" s="666"/>
      <c r="T36" s="666"/>
      <c r="U36" s="666"/>
      <c r="V36" s="666"/>
      <c r="W36" s="666"/>
      <c r="X36" s="666"/>
      <c r="Y36" s="667"/>
      <c r="Z36" s="668">
        <v>100</v>
      </c>
      <c r="AA36" s="668"/>
      <c r="AB36" s="668"/>
      <c r="AC36" s="668"/>
      <c r="AD36" s="669">
        <v>1806489</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159789</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22563</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237574</v>
      </c>
      <c r="CS36" s="594"/>
      <c r="CT36" s="594"/>
      <c r="CU36" s="594"/>
      <c r="CV36" s="594"/>
      <c r="CW36" s="594"/>
      <c r="CX36" s="594"/>
      <c r="CY36" s="595"/>
      <c r="CZ36" s="627">
        <v>8.4</v>
      </c>
      <c r="DA36" s="628"/>
      <c r="DB36" s="628"/>
      <c r="DC36" s="629"/>
      <c r="DD36" s="602">
        <v>206952</v>
      </c>
      <c r="DE36" s="594"/>
      <c r="DF36" s="594"/>
      <c r="DG36" s="594"/>
      <c r="DH36" s="594"/>
      <c r="DI36" s="594"/>
      <c r="DJ36" s="594"/>
      <c r="DK36" s="595"/>
      <c r="DL36" s="602">
        <v>185813</v>
      </c>
      <c r="DM36" s="594"/>
      <c r="DN36" s="594"/>
      <c r="DO36" s="594"/>
      <c r="DP36" s="594"/>
      <c r="DQ36" s="594"/>
      <c r="DR36" s="594"/>
      <c r="DS36" s="594"/>
      <c r="DT36" s="594"/>
      <c r="DU36" s="594"/>
      <c r="DV36" s="595"/>
      <c r="DW36" s="598">
        <v>9.8000000000000007</v>
      </c>
      <c r="DX36" s="623"/>
      <c r="DY36" s="623"/>
      <c r="DZ36" s="623"/>
      <c r="EA36" s="623"/>
      <c r="EB36" s="623"/>
      <c r="EC36" s="624"/>
    </row>
    <row r="37" spans="2:133" ht="11.25" customHeight="1">
      <c r="AQ37" s="672" t="s">
        <v>313</v>
      </c>
      <c r="AR37" s="673"/>
      <c r="AS37" s="673"/>
      <c r="AT37" s="673"/>
      <c r="AU37" s="673"/>
      <c r="AV37" s="673"/>
      <c r="AW37" s="673"/>
      <c r="AX37" s="673"/>
      <c r="AY37" s="674"/>
      <c r="AZ37" s="593">
        <v>100318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441</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12384</v>
      </c>
      <c r="CS37" s="625"/>
      <c r="CT37" s="625"/>
      <c r="CU37" s="625"/>
      <c r="CV37" s="625"/>
      <c r="CW37" s="625"/>
      <c r="CX37" s="625"/>
      <c r="CY37" s="626"/>
      <c r="CZ37" s="627">
        <v>0.4</v>
      </c>
      <c r="DA37" s="628"/>
      <c r="DB37" s="628"/>
      <c r="DC37" s="629"/>
      <c r="DD37" s="602">
        <v>12384</v>
      </c>
      <c r="DE37" s="625"/>
      <c r="DF37" s="625"/>
      <c r="DG37" s="625"/>
      <c r="DH37" s="625"/>
      <c r="DI37" s="625"/>
      <c r="DJ37" s="625"/>
      <c r="DK37" s="626"/>
      <c r="DL37" s="602">
        <v>12384</v>
      </c>
      <c r="DM37" s="625"/>
      <c r="DN37" s="625"/>
      <c r="DO37" s="625"/>
      <c r="DP37" s="625"/>
      <c r="DQ37" s="625"/>
      <c r="DR37" s="625"/>
      <c r="DS37" s="625"/>
      <c r="DT37" s="625"/>
      <c r="DU37" s="625"/>
      <c r="DV37" s="626"/>
      <c r="DW37" s="598">
        <v>0.7</v>
      </c>
      <c r="DX37" s="623"/>
      <c r="DY37" s="623"/>
      <c r="DZ37" s="623"/>
      <c r="EA37" s="623"/>
      <c r="EB37" s="623"/>
      <c r="EC37" s="624"/>
    </row>
    <row r="38" spans="2:133" ht="11.25" customHeight="1">
      <c r="AQ38" s="672" t="s">
        <v>316</v>
      </c>
      <c r="AR38" s="673"/>
      <c r="AS38" s="673"/>
      <c r="AT38" s="673"/>
      <c r="AU38" s="673"/>
      <c r="AV38" s="673"/>
      <c r="AW38" s="673"/>
      <c r="AX38" s="673"/>
      <c r="AY38" s="674"/>
      <c r="AZ38" s="593" t="s">
        <v>317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690</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437792</v>
      </c>
      <c r="CS38" s="594"/>
      <c r="CT38" s="594"/>
      <c r="CU38" s="594"/>
      <c r="CV38" s="594"/>
      <c r="CW38" s="594"/>
      <c r="CX38" s="594"/>
      <c r="CY38" s="595"/>
      <c r="CZ38" s="627">
        <v>15.5</v>
      </c>
      <c r="DA38" s="628"/>
      <c r="DB38" s="628"/>
      <c r="DC38" s="629"/>
      <c r="DD38" s="602">
        <v>415530</v>
      </c>
      <c r="DE38" s="594"/>
      <c r="DF38" s="594"/>
      <c r="DG38" s="594"/>
      <c r="DH38" s="594"/>
      <c r="DI38" s="594"/>
      <c r="DJ38" s="594"/>
      <c r="DK38" s="595"/>
      <c r="DL38" s="602">
        <v>415530</v>
      </c>
      <c r="DM38" s="594"/>
      <c r="DN38" s="594"/>
      <c r="DO38" s="594"/>
      <c r="DP38" s="594"/>
      <c r="DQ38" s="594"/>
      <c r="DR38" s="594"/>
      <c r="DS38" s="594"/>
      <c r="DT38" s="594"/>
      <c r="DU38" s="594"/>
      <c r="DV38" s="595"/>
      <c r="DW38" s="598">
        <v>21.9</v>
      </c>
      <c r="DX38" s="623"/>
      <c r="DY38" s="623"/>
      <c r="DZ38" s="623"/>
      <c r="EA38" s="623"/>
      <c r="EB38" s="623"/>
      <c r="EC38" s="624"/>
    </row>
    <row r="39" spans="2:133" ht="11.25" customHeight="1">
      <c r="AQ39" s="672" t="s">
        <v>320</v>
      </c>
      <c r="AR39" s="673"/>
      <c r="AS39" s="673"/>
      <c r="AT39" s="673"/>
      <c r="AU39" s="673"/>
      <c r="AV39" s="673"/>
      <c r="AW39" s="673"/>
      <c r="AX39" s="673"/>
      <c r="AY39" s="674"/>
      <c r="AZ39" s="593" t="s">
        <v>317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77</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221441</v>
      </c>
      <c r="CS39" s="625"/>
      <c r="CT39" s="625"/>
      <c r="CU39" s="625"/>
      <c r="CV39" s="625"/>
      <c r="CW39" s="625"/>
      <c r="CX39" s="625"/>
      <c r="CY39" s="626"/>
      <c r="CZ39" s="627">
        <v>7.8</v>
      </c>
      <c r="DA39" s="628"/>
      <c r="DB39" s="628"/>
      <c r="DC39" s="629"/>
      <c r="DD39" s="602">
        <v>200000</v>
      </c>
      <c r="DE39" s="625"/>
      <c r="DF39" s="625"/>
      <c r="DG39" s="625"/>
      <c r="DH39" s="625"/>
      <c r="DI39" s="625"/>
      <c r="DJ39" s="625"/>
      <c r="DK39" s="626"/>
      <c r="DL39" s="602" t="s">
        <v>317</v>
      </c>
      <c r="DM39" s="625"/>
      <c r="DN39" s="625"/>
      <c r="DO39" s="625"/>
      <c r="DP39" s="625"/>
      <c r="DQ39" s="625"/>
      <c r="DR39" s="625"/>
      <c r="DS39" s="625"/>
      <c r="DT39" s="625"/>
      <c r="DU39" s="625"/>
      <c r="DV39" s="626"/>
      <c r="DW39" s="598" t="s">
        <v>317</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42751</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119</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1700</v>
      </c>
      <c r="CS40" s="594"/>
      <c r="CT40" s="594"/>
      <c r="CU40" s="594"/>
      <c r="CV40" s="594"/>
      <c r="CW40" s="594"/>
      <c r="CX40" s="594"/>
      <c r="CY40" s="595"/>
      <c r="CZ40" s="627">
        <v>0.1</v>
      </c>
      <c r="DA40" s="628"/>
      <c r="DB40" s="628"/>
      <c r="DC40" s="629"/>
      <c r="DD40" s="602" t="s">
        <v>317</v>
      </c>
      <c r="DE40" s="594"/>
      <c r="DF40" s="594"/>
      <c r="DG40" s="594"/>
      <c r="DH40" s="594"/>
      <c r="DI40" s="594"/>
      <c r="DJ40" s="594"/>
      <c r="DK40" s="595"/>
      <c r="DL40" s="602" t="s">
        <v>317</v>
      </c>
      <c r="DM40" s="594"/>
      <c r="DN40" s="594"/>
      <c r="DO40" s="594"/>
      <c r="DP40" s="594"/>
      <c r="DQ40" s="594"/>
      <c r="DR40" s="594"/>
      <c r="DS40" s="594"/>
      <c r="DT40" s="594"/>
      <c r="DU40" s="594"/>
      <c r="DV40" s="595"/>
      <c r="DW40" s="598" t="s">
        <v>317</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134934</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356</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426083</v>
      </c>
      <c r="CS42" s="594"/>
      <c r="CT42" s="594"/>
      <c r="CU42" s="594"/>
      <c r="CV42" s="594"/>
      <c r="CW42" s="594"/>
      <c r="CX42" s="594"/>
      <c r="CY42" s="595"/>
      <c r="CZ42" s="627">
        <v>15</v>
      </c>
      <c r="DA42" s="676"/>
      <c r="DB42" s="676"/>
      <c r="DC42" s="677"/>
      <c r="DD42" s="602">
        <v>177669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2893</v>
      </c>
      <c r="CS43" s="625"/>
      <c r="CT43" s="625"/>
      <c r="CU43" s="625"/>
      <c r="CV43" s="625"/>
      <c r="CW43" s="625"/>
      <c r="CX43" s="625"/>
      <c r="CY43" s="626"/>
      <c r="CZ43" s="627">
        <v>0.1</v>
      </c>
      <c r="DA43" s="628"/>
      <c r="DB43" s="628"/>
      <c r="DC43" s="629"/>
      <c r="DD43" s="602">
        <v>43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378567</v>
      </c>
      <c r="CS44" s="594"/>
      <c r="CT44" s="594"/>
      <c r="CU44" s="594"/>
      <c r="CV44" s="594"/>
      <c r="CW44" s="594"/>
      <c r="CX44" s="594"/>
      <c r="CY44" s="595"/>
      <c r="CZ44" s="627">
        <v>13.4</v>
      </c>
      <c r="DA44" s="676"/>
      <c r="DB44" s="676"/>
      <c r="DC44" s="677"/>
      <c r="DD44" s="602">
        <v>144041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176191</v>
      </c>
      <c r="CS45" s="625"/>
      <c r="CT45" s="625"/>
      <c r="CU45" s="625"/>
      <c r="CV45" s="625"/>
      <c r="CW45" s="625"/>
      <c r="CX45" s="625"/>
      <c r="CY45" s="626"/>
      <c r="CZ45" s="627">
        <v>6.2</v>
      </c>
      <c r="DA45" s="628"/>
      <c r="DB45" s="628"/>
      <c r="DC45" s="629"/>
      <c r="DD45" s="602">
        <v>11389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202376</v>
      </c>
      <c r="CS46" s="594"/>
      <c r="CT46" s="594"/>
      <c r="CU46" s="594"/>
      <c r="CV46" s="594"/>
      <c r="CW46" s="594"/>
      <c r="CX46" s="594"/>
      <c r="CY46" s="595"/>
      <c r="CZ46" s="627">
        <v>7.1</v>
      </c>
      <c r="DA46" s="676"/>
      <c r="DB46" s="676"/>
      <c r="DC46" s="677"/>
      <c r="DD46" s="602">
        <v>132652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47516</v>
      </c>
      <c r="CS47" s="625"/>
      <c r="CT47" s="625"/>
      <c r="CU47" s="625"/>
      <c r="CV47" s="625"/>
      <c r="CW47" s="625"/>
      <c r="CX47" s="625"/>
      <c r="CY47" s="626"/>
      <c r="CZ47" s="627">
        <v>1.7</v>
      </c>
      <c r="DA47" s="628"/>
      <c r="DB47" s="628"/>
      <c r="DC47" s="629"/>
      <c r="DD47" s="602">
        <v>33628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317</v>
      </c>
      <c r="CS48" s="594"/>
      <c r="CT48" s="594"/>
      <c r="CU48" s="594"/>
      <c r="CV48" s="594"/>
      <c r="CW48" s="594"/>
      <c r="CX48" s="594"/>
      <c r="CY48" s="595"/>
      <c r="CZ48" s="627" t="s">
        <v>317</v>
      </c>
      <c r="DA48" s="676"/>
      <c r="DB48" s="676"/>
      <c r="DC48" s="677"/>
      <c r="DD48" s="602" t="s">
        <v>317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2832895</v>
      </c>
      <c r="CS49" s="661"/>
      <c r="CT49" s="661"/>
      <c r="CU49" s="661"/>
      <c r="CV49" s="661"/>
      <c r="CW49" s="661"/>
      <c r="CX49" s="661"/>
      <c r="CY49" s="688"/>
      <c r="CZ49" s="689">
        <v>100</v>
      </c>
      <c r="DA49" s="690"/>
      <c r="DB49" s="690"/>
      <c r="DC49" s="691"/>
      <c r="DD49" s="692">
        <v>2172028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3102</v>
      </c>
      <c r="R7" s="723"/>
      <c r="S7" s="723"/>
      <c r="T7" s="723"/>
      <c r="U7" s="723"/>
      <c r="V7" s="723">
        <v>2831</v>
      </c>
      <c r="W7" s="723"/>
      <c r="X7" s="723"/>
      <c r="Y7" s="723"/>
      <c r="Z7" s="723"/>
      <c r="AA7" s="723">
        <v>271</v>
      </c>
      <c r="AB7" s="723"/>
      <c r="AC7" s="723"/>
      <c r="AD7" s="723"/>
      <c r="AE7" s="724"/>
      <c r="AF7" s="725">
        <v>238</v>
      </c>
      <c r="AG7" s="726"/>
      <c r="AH7" s="726"/>
      <c r="AI7" s="726"/>
      <c r="AJ7" s="727"/>
      <c r="AK7" s="762">
        <v>5</v>
      </c>
      <c r="AL7" s="763"/>
      <c r="AM7" s="763"/>
      <c r="AN7" s="763"/>
      <c r="AO7" s="763"/>
      <c r="AP7" s="763">
        <v>1862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526</v>
      </c>
      <c r="BT7" s="767"/>
      <c r="BU7" s="767"/>
      <c r="BV7" s="767"/>
      <c r="BW7" s="767"/>
      <c r="BX7" s="767"/>
      <c r="BY7" s="767"/>
      <c r="BZ7" s="767"/>
      <c r="CA7" s="767"/>
      <c r="CB7" s="767"/>
      <c r="CC7" s="767"/>
      <c r="CD7" s="767"/>
      <c r="CE7" s="767"/>
      <c r="CF7" s="767"/>
      <c r="CG7" s="768"/>
      <c r="CH7" s="759">
        <v>2</v>
      </c>
      <c r="CI7" s="760"/>
      <c r="CJ7" s="760"/>
      <c r="CK7" s="760"/>
      <c r="CL7" s="761"/>
      <c r="CM7" s="759">
        <v>37</v>
      </c>
      <c r="CN7" s="760"/>
      <c r="CO7" s="760"/>
      <c r="CP7" s="760"/>
      <c r="CQ7" s="761"/>
      <c r="CR7" s="759">
        <v>5</v>
      </c>
      <c r="CS7" s="760"/>
      <c r="CT7" s="760"/>
      <c r="CU7" s="760"/>
      <c r="CV7" s="761"/>
      <c r="CW7" s="759" t="s">
        <v>528</v>
      </c>
      <c r="CX7" s="760"/>
      <c r="CY7" s="760"/>
      <c r="CZ7" s="760"/>
      <c r="DA7" s="761"/>
      <c r="DB7" s="759" t="s">
        <v>529</v>
      </c>
      <c r="DC7" s="760"/>
      <c r="DD7" s="760"/>
      <c r="DE7" s="760"/>
      <c r="DF7" s="761"/>
      <c r="DG7" s="759" t="s">
        <v>529</v>
      </c>
      <c r="DH7" s="760"/>
      <c r="DI7" s="760"/>
      <c r="DJ7" s="760"/>
      <c r="DK7" s="761"/>
      <c r="DL7" s="759" t="s">
        <v>529</v>
      </c>
      <c r="DM7" s="760"/>
      <c r="DN7" s="760"/>
      <c r="DO7" s="760"/>
      <c r="DP7" s="761"/>
      <c r="DQ7" s="759" t="s">
        <v>529</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33</v>
      </c>
      <c r="R8" s="747"/>
      <c r="S8" s="747"/>
      <c r="T8" s="747"/>
      <c r="U8" s="747"/>
      <c r="V8" s="747">
        <v>32</v>
      </c>
      <c r="W8" s="747"/>
      <c r="X8" s="747"/>
      <c r="Y8" s="747"/>
      <c r="Z8" s="747"/>
      <c r="AA8" s="747">
        <v>0</v>
      </c>
      <c r="AB8" s="747"/>
      <c r="AC8" s="747"/>
      <c r="AD8" s="747"/>
      <c r="AE8" s="748"/>
      <c r="AF8" s="749">
        <v>0</v>
      </c>
      <c r="AG8" s="750"/>
      <c r="AH8" s="750"/>
      <c r="AI8" s="750"/>
      <c r="AJ8" s="751"/>
      <c r="AK8" s="752">
        <v>30</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527</v>
      </c>
      <c r="BT8" s="757"/>
      <c r="BU8" s="757"/>
      <c r="BV8" s="757"/>
      <c r="BW8" s="757"/>
      <c r="BX8" s="757"/>
      <c r="BY8" s="757"/>
      <c r="BZ8" s="757"/>
      <c r="CA8" s="757"/>
      <c r="CB8" s="757"/>
      <c r="CC8" s="757"/>
      <c r="CD8" s="757"/>
      <c r="CE8" s="757"/>
      <c r="CF8" s="757"/>
      <c r="CG8" s="758"/>
      <c r="CH8" s="769">
        <v>-1</v>
      </c>
      <c r="CI8" s="770"/>
      <c r="CJ8" s="770"/>
      <c r="CK8" s="770"/>
      <c r="CL8" s="771"/>
      <c r="CM8" s="769">
        <v>4</v>
      </c>
      <c r="CN8" s="770"/>
      <c r="CO8" s="770"/>
      <c r="CP8" s="770"/>
      <c r="CQ8" s="771"/>
      <c r="CR8" s="769">
        <v>1</v>
      </c>
      <c r="CS8" s="770"/>
      <c r="CT8" s="770"/>
      <c r="CU8" s="770"/>
      <c r="CV8" s="771"/>
      <c r="CW8" s="769">
        <v>3</v>
      </c>
      <c r="CX8" s="770"/>
      <c r="CY8" s="770"/>
      <c r="CZ8" s="770"/>
      <c r="DA8" s="771"/>
      <c r="DB8" s="769" t="s">
        <v>529</v>
      </c>
      <c r="DC8" s="770"/>
      <c r="DD8" s="770"/>
      <c r="DE8" s="770"/>
      <c r="DF8" s="771"/>
      <c r="DG8" s="769" t="s">
        <v>529</v>
      </c>
      <c r="DH8" s="770"/>
      <c r="DI8" s="770"/>
      <c r="DJ8" s="770"/>
      <c r="DK8" s="771"/>
      <c r="DL8" s="769" t="s">
        <v>529</v>
      </c>
      <c r="DM8" s="770"/>
      <c r="DN8" s="770"/>
      <c r="DO8" s="770"/>
      <c r="DP8" s="771"/>
      <c r="DQ8" s="769" t="s">
        <v>529</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3104</v>
      </c>
      <c r="R23" s="782"/>
      <c r="S23" s="782"/>
      <c r="T23" s="782"/>
      <c r="U23" s="782"/>
      <c r="V23" s="782">
        <v>2833</v>
      </c>
      <c r="W23" s="782"/>
      <c r="X23" s="782"/>
      <c r="Y23" s="782"/>
      <c r="Z23" s="782"/>
      <c r="AA23" s="782">
        <v>271</v>
      </c>
      <c r="AB23" s="782"/>
      <c r="AC23" s="782"/>
      <c r="AD23" s="782"/>
      <c r="AE23" s="783"/>
      <c r="AF23" s="784">
        <v>239</v>
      </c>
      <c r="AG23" s="782"/>
      <c r="AH23" s="782"/>
      <c r="AI23" s="782"/>
      <c r="AJ23" s="785"/>
      <c r="AK23" s="786"/>
      <c r="AL23" s="787"/>
      <c r="AM23" s="787"/>
      <c r="AN23" s="787"/>
      <c r="AO23" s="787"/>
      <c r="AP23" s="782">
        <v>1862</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539</v>
      </c>
      <c r="R28" s="811"/>
      <c r="S28" s="811"/>
      <c r="T28" s="811"/>
      <c r="U28" s="811"/>
      <c r="V28" s="811">
        <v>501</v>
      </c>
      <c r="W28" s="811"/>
      <c r="X28" s="811"/>
      <c r="Y28" s="811"/>
      <c r="Z28" s="811"/>
      <c r="AA28" s="811">
        <v>38</v>
      </c>
      <c r="AB28" s="811"/>
      <c r="AC28" s="811"/>
      <c r="AD28" s="811"/>
      <c r="AE28" s="812"/>
      <c r="AF28" s="813">
        <v>38</v>
      </c>
      <c r="AG28" s="811"/>
      <c r="AH28" s="811"/>
      <c r="AI28" s="811"/>
      <c r="AJ28" s="814"/>
      <c r="AK28" s="815">
        <v>13</v>
      </c>
      <c r="AL28" s="806"/>
      <c r="AM28" s="806"/>
      <c r="AN28" s="806"/>
      <c r="AO28" s="806"/>
      <c r="AP28" s="806" t="s">
        <v>529</v>
      </c>
      <c r="AQ28" s="806"/>
      <c r="AR28" s="806"/>
      <c r="AS28" s="806"/>
      <c r="AT28" s="806"/>
      <c r="AU28" s="806" t="s">
        <v>529</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492</v>
      </c>
      <c r="R29" s="747"/>
      <c r="S29" s="747"/>
      <c r="T29" s="747"/>
      <c r="U29" s="747"/>
      <c r="V29" s="747">
        <v>492</v>
      </c>
      <c r="W29" s="747"/>
      <c r="X29" s="747"/>
      <c r="Y29" s="747"/>
      <c r="Z29" s="747"/>
      <c r="AA29" s="747">
        <v>0</v>
      </c>
      <c r="AB29" s="747"/>
      <c r="AC29" s="747"/>
      <c r="AD29" s="747"/>
      <c r="AE29" s="748"/>
      <c r="AF29" s="749">
        <v>0</v>
      </c>
      <c r="AG29" s="750"/>
      <c r="AH29" s="750"/>
      <c r="AI29" s="750"/>
      <c r="AJ29" s="751"/>
      <c r="AK29" s="818">
        <v>72</v>
      </c>
      <c r="AL29" s="819"/>
      <c r="AM29" s="819"/>
      <c r="AN29" s="819"/>
      <c r="AO29" s="819"/>
      <c r="AP29" s="819" t="s">
        <v>529</v>
      </c>
      <c r="AQ29" s="819"/>
      <c r="AR29" s="819"/>
      <c r="AS29" s="819"/>
      <c r="AT29" s="819"/>
      <c r="AU29" s="819" t="s">
        <v>529</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37</v>
      </c>
      <c r="R30" s="747"/>
      <c r="S30" s="747"/>
      <c r="T30" s="747"/>
      <c r="U30" s="747"/>
      <c r="V30" s="747">
        <v>37</v>
      </c>
      <c r="W30" s="747"/>
      <c r="X30" s="747"/>
      <c r="Y30" s="747"/>
      <c r="Z30" s="747"/>
      <c r="AA30" s="747">
        <v>0</v>
      </c>
      <c r="AB30" s="747"/>
      <c r="AC30" s="747"/>
      <c r="AD30" s="747"/>
      <c r="AE30" s="748"/>
      <c r="AF30" s="749">
        <v>0</v>
      </c>
      <c r="AG30" s="750"/>
      <c r="AH30" s="750"/>
      <c r="AI30" s="750"/>
      <c r="AJ30" s="751"/>
      <c r="AK30" s="818">
        <v>17</v>
      </c>
      <c r="AL30" s="819"/>
      <c r="AM30" s="819"/>
      <c r="AN30" s="819"/>
      <c r="AO30" s="819"/>
      <c r="AP30" s="819" t="s">
        <v>529</v>
      </c>
      <c r="AQ30" s="819"/>
      <c r="AR30" s="819"/>
      <c r="AS30" s="819"/>
      <c r="AT30" s="819"/>
      <c r="AU30" s="819" t="s">
        <v>529</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153</v>
      </c>
      <c r="R31" s="747"/>
      <c r="S31" s="747"/>
      <c r="T31" s="747"/>
      <c r="U31" s="747"/>
      <c r="V31" s="747">
        <v>149</v>
      </c>
      <c r="W31" s="747"/>
      <c r="X31" s="747"/>
      <c r="Y31" s="747"/>
      <c r="Z31" s="747"/>
      <c r="AA31" s="747">
        <v>4</v>
      </c>
      <c r="AB31" s="747"/>
      <c r="AC31" s="747"/>
      <c r="AD31" s="747"/>
      <c r="AE31" s="748"/>
      <c r="AF31" s="749">
        <v>4</v>
      </c>
      <c r="AG31" s="750"/>
      <c r="AH31" s="750"/>
      <c r="AI31" s="750"/>
      <c r="AJ31" s="751"/>
      <c r="AK31" s="818">
        <v>100</v>
      </c>
      <c r="AL31" s="819"/>
      <c r="AM31" s="819"/>
      <c r="AN31" s="819"/>
      <c r="AO31" s="819"/>
      <c r="AP31" s="819">
        <v>921</v>
      </c>
      <c r="AQ31" s="819"/>
      <c r="AR31" s="819"/>
      <c r="AS31" s="819"/>
      <c r="AT31" s="819"/>
      <c r="AU31" s="819">
        <v>921</v>
      </c>
      <c r="AV31" s="819"/>
      <c r="AW31" s="819"/>
      <c r="AX31" s="819"/>
      <c r="AY31" s="819"/>
      <c r="AZ31" s="820"/>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334</v>
      </c>
      <c r="R32" s="747"/>
      <c r="S32" s="747"/>
      <c r="T32" s="747"/>
      <c r="U32" s="747"/>
      <c r="V32" s="747">
        <v>322</v>
      </c>
      <c r="W32" s="747"/>
      <c r="X32" s="747"/>
      <c r="Y32" s="747"/>
      <c r="Z32" s="747"/>
      <c r="AA32" s="747">
        <v>12</v>
      </c>
      <c r="AB32" s="747"/>
      <c r="AC32" s="747"/>
      <c r="AD32" s="747"/>
      <c r="AE32" s="748"/>
      <c r="AF32" s="749">
        <v>12</v>
      </c>
      <c r="AG32" s="750"/>
      <c r="AH32" s="750"/>
      <c r="AI32" s="750"/>
      <c r="AJ32" s="751"/>
      <c r="AK32" s="818">
        <v>160</v>
      </c>
      <c r="AL32" s="819"/>
      <c r="AM32" s="819"/>
      <c r="AN32" s="819"/>
      <c r="AO32" s="819"/>
      <c r="AP32" s="819">
        <v>1385</v>
      </c>
      <c r="AQ32" s="819"/>
      <c r="AR32" s="819"/>
      <c r="AS32" s="819"/>
      <c r="AT32" s="819"/>
      <c r="AU32" s="819">
        <v>1385</v>
      </c>
      <c r="AV32" s="819"/>
      <c r="AW32" s="819"/>
      <c r="AX32" s="819"/>
      <c r="AY32" s="819"/>
      <c r="AZ32" s="820"/>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54</v>
      </c>
      <c r="AG63" s="830"/>
      <c r="AH63" s="830"/>
      <c r="AI63" s="830"/>
      <c r="AJ63" s="831"/>
      <c r="AK63" s="832"/>
      <c r="AL63" s="827"/>
      <c r="AM63" s="827"/>
      <c r="AN63" s="827"/>
      <c r="AO63" s="827"/>
      <c r="AP63" s="830">
        <v>2306</v>
      </c>
      <c r="AQ63" s="830"/>
      <c r="AR63" s="830"/>
      <c r="AS63" s="830"/>
      <c r="AT63" s="830"/>
      <c r="AU63" s="830">
        <v>2306</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389</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530</v>
      </c>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t="s">
        <v>529</v>
      </c>
      <c r="AL68" s="854"/>
      <c r="AM68" s="854"/>
      <c r="AN68" s="854"/>
      <c r="AO68" s="854"/>
      <c r="AP68" s="854" t="s">
        <v>529</v>
      </c>
      <c r="AQ68" s="854"/>
      <c r="AR68" s="854"/>
      <c r="AS68" s="854"/>
      <c r="AT68" s="854"/>
      <c r="AU68" s="854" t="s">
        <v>529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531</v>
      </c>
      <c r="C69" s="862"/>
      <c r="D69" s="862"/>
      <c r="E69" s="862"/>
      <c r="F69" s="862"/>
      <c r="G69" s="862"/>
      <c r="H69" s="862"/>
      <c r="I69" s="862"/>
      <c r="J69" s="862"/>
      <c r="K69" s="862"/>
      <c r="L69" s="862"/>
      <c r="M69" s="862"/>
      <c r="N69" s="862"/>
      <c r="O69" s="862"/>
      <c r="P69" s="863"/>
      <c r="Q69" s="864">
        <v>735</v>
      </c>
      <c r="R69" s="819"/>
      <c r="S69" s="819"/>
      <c r="T69" s="819"/>
      <c r="U69" s="819"/>
      <c r="V69" s="819">
        <v>640</v>
      </c>
      <c r="W69" s="819"/>
      <c r="X69" s="819"/>
      <c r="Y69" s="819"/>
      <c r="Z69" s="819"/>
      <c r="AA69" s="819">
        <v>95</v>
      </c>
      <c r="AB69" s="819"/>
      <c r="AC69" s="819"/>
      <c r="AD69" s="819"/>
      <c r="AE69" s="819"/>
      <c r="AF69" s="819">
        <v>95</v>
      </c>
      <c r="AG69" s="819"/>
      <c r="AH69" s="819"/>
      <c r="AI69" s="819"/>
      <c r="AJ69" s="819"/>
      <c r="AK69" s="819" t="s">
        <v>546</v>
      </c>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532</v>
      </c>
      <c r="C70" s="862"/>
      <c r="D70" s="862"/>
      <c r="E70" s="862"/>
      <c r="F70" s="862"/>
      <c r="G70" s="862"/>
      <c r="H70" s="862"/>
      <c r="I70" s="862"/>
      <c r="J70" s="862"/>
      <c r="K70" s="862"/>
      <c r="L70" s="862"/>
      <c r="M70" s="862"/>
      <c r="N70" s="862"/>
      <c r="O70" s="862"/>
      <c r="P70" s="863"/>
      <c r="Q70" s="864">
        <v>3587</v>
      </c>
      <c r="R70" s="819"/>
      <c r="S70" s="819"/>
      <c r="T70" s="819"/>
      <c r="U70" s="819"/>
      <c r="V70" s="819">
        <v>2819</v>
      </c>
      <c r="W70" s="819"/>
      <c r="X70" s="819"/>
      <c r="Y70" s="819"/>
      <c r="Z70" s="819"/>
      <c r="AA70" s="819">
        <v>768</v>
      </c>
      <c r="AB70" s="819"/>
      <c r="AC70" s="819"/>
      <c r="AD70" s="819"/>
      <c r="AE70" s="819"/>
      <c r="AF70" s="819">
        <v>31</v>
      </c>
      <c r="AG70" s="819"/>
      <c r="AH70" s="819"/>
      <c r="AI70" s="819"/>
      <c r="AJ70" s="819"/>
      <c r="AK70" s="819" t="s">
        <v>546</v>
      </c>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533</v>
      </c>
      <c r="C71" s="862"/>
      <c r="D71" s="862"/>
      <c r="E71" s="862"/>
      <c r="F71" s="862"/>
      <c r="G71" s="862"/>
      <c r="H71" s="862"/>
      <c r="I71" s="862"/>
      <c r="J71" s="862"/>
      <c r="K71" s="862"/>
      <c r="L71" s="862"/>
      <c r="M71" s="862"/>
      <c r="N71" s="862"/>
      <c r="O71" s="862"/>
      <c r="P71" s="863"/>
      <c r="Q71" s="864">
        <v>20</v>
      </c>
      <c r="R71" s="819"/>
      <c r="S71" s="819"/>
      <c r="T71" s="819"/>
      <c r="U71" s="819"/>
      <c r="V71" s="819">
        <v>13</v>
      </c>
      <c r="W71" s="819"/>
      <c r="X71" s="819"/>
      <c r="Y71" s="819"/>
      <c r="Z71" s="819"/>
      <c r="AA71" s="819">
        <v>7</v>
      </c>
      <c r="AB71" s="819"/>
      <c r="AC71" s="819"/>
      <c r="AD71" s="819"/>
      <c r="AE71" s="819"/>
      <c r="AF71" s="819">
        <v>7</v>
      </c>
      <c r="AG71" s="819"/>
      <c r="AH71" s="819"/>
      <c r="AI71" s="819"/>
      <c r="AJ71" s="819"/>
      <c r="AK71" s="819" t="s">
        <v>546</v>
      </c>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534</v>
      </c>
      <c r="C72" s="862"/>
      <c r="D72" s="862"/>
      <c r="E72" s="862"/>
      <c r="F72" s="862"/>
      <c r="G72" s="862"/>
      <c r="H72" s="862"/>
      <c r="I72" s="862"/>
      <c r="J72" s="862"/>
      <c r="K72" s="862"/>
      <c r="L72" s="862"/>
      <c r="M72" s="862"/>
      <c r="N72" s="862"/>
      <c r="O72" s="862"/>
      <c r="P72" s="863"/>
      <c r="Q72" s="864">
        <v>229</v>
      </c>
      <c r="R72" s="819"/>
      <c r="S72" s="819"/>
      <c r="T72" s="819"/>
      <c r="U72" s="819"/>
      <c r="V72" s="819">
        <v>223</v>
      </c>
      <c r="W72" s="819"/>
      <c r="X72" s="819"/>
      <c r="Y72" s="819"/>
      <c r="Z72" s="819"/>
      <c r="AA72" s="819">
        <v>6</v>
      </c>
      <c r="AB72" s="819"/>
      <c r="AC72" s="819"/>
      <c r="AD72" s="819"/>
      <c r="AE72" s="819"/>
      <c r="AF72" s="819">
        <v>6</v>
      </c>
      <c r="AG72" s="819"/>
      <c r="AH72" s="819"/>
      <c r="AI72" s="819"/>
      <c r="AJ72" s="819"/>
      <c r="AK72" s="867" t="s">
        <v>473</v>
      </c>
      <c r="AL72" s="868"/>
      <c r="AM72" s="868"/>
      <c r="AN72" s="868"/>
      <c r="AO72" s="818"/>
      <c r="AP72" s="867" t="s">
        <v>473</v>
      </c>
      <c r="AQ72" s="868"/>
      <c r="AR72" s="868"/>
      <c r="AS72" s="868"/>
      <c r="AT72" s="818"/>
      <c r="AU72" s="867" t="s">
        <v>473</v>
      </c>
      <c r="AV72" s="868"/>
      <c r="AW72" s="868"/>
      <c r="AX72" s="868"/>
      <c r="AY72" s="818"/>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535</v>
      </c>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537</v>
      </c>
      <c r="C74" s="862"/>
      <c r="D74" s="862"/>
      <c r="E74" s="862"/>
      <c r="F74" s="862"/>
      <c r="G74" s="862"/>
      <c r="H74" s="862"/>
      <c r="I74" s="862"/>
      <c r="J74" s="862"/>
      <c r="K74" s="862"/>
      <c r="L74" s="862"/>
      <c r="M74" s="862"/>
      <c r="N74" s="862"/>
      <c r="O74" s="862"/>
      <c r="P74" s="863"/>
      <c r="Q74" s="864">
        <v>1945</v>
      </c>
      <c r="R74" s="819"/>
      <c r="S74" s="819"/>
      <c r="T74" s="819"/>
      <c r="U74" s="819"/>
      <c r="V74" s="819">
        <v>1877</v>
      </c>
      <c r="W74" s="819"/>
      <c r="X74" s="819"/>
      <c r="Y74" s="819"/>
      <c r="Z74" s="819"/>
      <c r="AA74" s="819">
        <v>67</v>
      </c>
      <c r="AB74" s="819"/>
      <c r="AC74" s="819"/>
      <c r="AD74" s="819"/>
      <c r="AE74" s="819"/>
      <c r="AF74" s="819">
        <v>67</v>
      </c>
      <c r="AG74" s="819"/>
      <c r="AH74" s="819"/>
      <c r="AI74" s="819"/>
      <c r="AJ74" s="819"/>
      <c r="AK74" s="819">
        <v>130</v>
      </c>
      <c r="AL74" s="819"/>
      <c r="AM74" s="819"/>
      <c r="AN74" s="819"/>
      <c r="AO74" s="819"/>
      <c r="AP74" s="819" t="s">
        <v>539</v>
      </c>
      <c r="AQ74" s="819"/>
      <c r="AR74" s="819"/>
      <c r="AS74" s="819"/>
      <c r="AT74" s="819"/>
      <c r="AU74" s="819" t="s">
        <v>540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538</v>
      </c>
      <c r="C75" s="862"/>
      <c r="D75" s="862"/>
      <c r="E75" s="862"/>
      <c r="F75" s="862"/>
      <c r="G75" s="862"/>
      <c r="H75" s="862"/>
      <c r="I75" s="862"/>
      <c r="J75" s="862"/>
      <c r="K75" s="862"/>
      <c r="L75" s="862"/>
      <c r="M75" s="862"/>
      <c r="N75" s="862"/>
      <c r="O75" s="862"/>
      <c r="P75" s="863"/>
      <c r="Q75" s="869">
        <v>265354</v>
      </c>
      <c r="R75" s="868"/>
      <c r="S75" s="868"/>
      <c r="T75" s="868"/>
      <c r="U75" s="818"/>
      <c r="V75" s="867">
        <v>251109</v>
      </c>
      <c r="W75" s="868"/>
      <c r="X75" s="868"/>
      <c r="Y75" s="868"/>
      <c r="Z75" s="818"/>
      <c r="AA75" s="867">
        <v>14245</v>
      </c>
      <c r="AB75" s="868"/>
      <c r="AC75" s="868"/>
      <c r="AD75" s="868"/>
      <c r="AE75" s="818"/>
      <c r="AF75" s="867">
        <v>14245</v>
      </c>
      <c r="AG75" s="868"/>
      <c r="AH75" s="868"/>
      <c r="AI75" s="868"/>
      <c r="AJ75" s="818"/>
      <c r="AK75" s="867">
        <v>3299</v>
      </c>
      <c r="AL75" s="868"/>
      <c r="AM75" s="868"/>
      <c r="AN75" s="868"/>
      <c r="AO75" s="818"/>
      <c r="AP75" s="867" t="s">
        <v>473</v>
      </c>
      <c r="AQ75" s="868"/>
      <c r="AR75" s="868"/>
      <c r="AS75" s="868"/>
      <c r="AT75" s="818"/>
      <c r="AU75" s="867" t="s">
        <v>473</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536</v>
      </c>
      <c r="C76" s="862"/>
      <c r="D76" s="862"/>
      <c r="E76" s="862"/>
      <c r="F76" s="862"/>
      <c r="G76" s="862"/>
      <c r="H76" s="862"/>
      <c r="I76" s="862"/>
      <c r="J76" s="862"/>
      <c r="K76" s="862"/>
      <c r="L76" s="862"/>
      <c r="M76" s="862"/>
      <c r="N76" s="862"/>
      <c r="O76" s="862"/>
      <c r="P76" s="863"/>
      <c r="Q76" s="869"/>
      <c r="R76" s="868"/>
      <c r="S76" s="868"/>
      <c r="T76" s="868"/>
      <c r="U76" s="818"/>
      <c r="V76" s="867"/>
      <c r="W76" s="868"/>
      <c r="X76" s="868"/>
      <c r="Y76" s="868"/>
      <c r="Z76" s="818"/>
      <c r="AA76" s="867"/>
      <c r="AB76" s="868"/>
      <c r="AC76" s="868"/>
      <c r="AD76" s="868"/>
      <c r="AE76" s="818"/>
      <c r="AF76" s="867"/>
      <c r="AG76" s="868"/>
      <c r="AH76" s="868"/>
      <c r="AI76" s="868"/>
      <c r="AJ76" s="818"/>
      <c r="AK76" s="867"/>
      <c r="AL76" s="868"/>
      <c r="AM76" s="868"/>
      <c r="AN76" s="868"/>
      <c r="AO76" s="818"/>
      <c r="AP76" s="867"/>
      <c r="AQ76" s="868"/>
      <c r="AR76" s="868"/>
      <c r="AS76" s="868"/>
      <c r="AT76" s="818"/>
      <c r="AU76" s="867"/>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531</v>
      </c>
      <c r="C77" s="862"/>
      <c r="D77" s="862"/>
      <c r="E77" s="862"/>
      <c r="F77" s="862"/>
      <c r="G77" s="862"/>
      <c r="H77" s="862"/>
      <c r="I77" s="862"/>
      <c r="J77" s="862"/>
      <c r="K77" s="862"/>
      <c r="L77" s="862"/>
      <c r="M77" s="862"/>
      <c r="N77" s="862"/>
      <c r="O77" s="862"/>
      <c r="P77" s="863"/>
      <c r="Q77" s="869">
        <v>7718</v>
      </c>
      <c r="R77" s="868"/>
      <c r="S77" s="868"/>
      <c r="T77" s="868"/>
      <c r="U77" s="818"/>
      <c r="V77" s="867">
        <v>7166</v>
      </c>
      <c r="W77" s="868"/>
      <c r="X77" s="868"/>
      <c r="Y77" s="868"/>
      <c r="Z77" s="818"/>
      <c r="AA77" s="867">
        <v>552</v>
      </c>
      <c r="AB77" s="868"/>
      <c r="AC77" s="868"/>
      <c r="AD77" s="868"/>
      <c r="AE77" s="818"/>
      <c r="AF77" s="867">
        <v>552</v>
      </c>
      <c r="AG77" s="868"/>
      <c r="AH77" s="868"/>
      <c r="AI77" s="868"/>
      <c r="AJ77" s="818"/>
      <c r="AK77" s="867">
        <v>1420</v>
      </c>
      <c r="AL77" s="868"/>
      <c r="AM77" s="868"/>
      <c r="AN77" s="868"/>
      <c r="AO77" s="818"/>
      <c r="AP77" s="867" t="s">
        <v>540</v>
      </c>
      <c r="AQ77" s="868"/>
      <c r="AR77" s="868"/>
      <c r="AS77" s="868"/>
      <c r="AT77" s="818"/>
      <c r="AU77" s="867" t="s">
        <v>539</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541</v>
      </c>
      <c r="C78" s="862"/>
      <c r="D78" s="862"/>
      <c r="E78" s="862"/>
      <c r="F78" s="862"/>
      <c r="G78" s="862"/>
      <c r="H78" s="862"/>
      <c r="I78" s="862"/>
      <c r="J78" s="862"/>
      <c r="K78" s="862"/>
      <c r="L78" s="862"/>
      <c r="M78" s="862"/>
      <c r="N78" s="862"/>
      <c r="O78" s="862"/>
      <c r="P78" s="863"/>
      <c r="Q78" s="864">
        <v>13</v>
      </c>
      <c r="R78" s="819"/>
      <c r="S78" s="819"/>
      <c r="T78" s="819"/>
      <c r="U78" s="819"/>
      <c r="V78" s="819">
        <v>13</v>
      </c>
      <c r="W78" s="819"/>
      <c r="X78" s="819"/>
      <c r="Y78" s="819"/>
      <c r="Z78" s="819"/>
      <c r="AA78" s="819">
        <v>0</v>
      </c>
      <c r="AB78" s="819"/>
      <c r="AC78" s="819"/>
      <c r="AD78" s="819"/>
      <c r="AE78" s="819"/>
      <c r="AF78" s="819">
        <v>1</v>
      </c>
      <c r="AG78" s="819"/>
      <c r="AH78" s="819"/>
      <c r="AI78" s="819"/>
      <c r="AJ78" s="819"/>
      <c r="AK78" s="819">
        <v>7</v>
      </c>
      <c r="AL78" s="819"/>
      <c r="AM78" s="819"/>
      <c r="AN78" s="819"/>
      <c r="AO78" s="819"/>
      <c r="AP78" s="819" t="s">
        <v>540</v>
      </c>
      <c r="AQ78" s="819"/>
      <c r="AR78" s="819"/>
      <c r="AS78" s="819"/>
      <c r="AT78" s="819"/>
      <c r="AU78" s="819" t="s">
        <v>540</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542</v>
      </c>
      <c r="C79" s="862"/>
      <c r="D79" s="862"/>
      <c r="E79" s="862"/>
      <c r="F79" s="862"/>
      <c r="G79" s="862"/>
      <c r="H79" s="862"/>
      <c r="I79" s="862"/>
      <c r="J79" s="862"/>
      <c r="K79" s="862"/>
      <c r="L79" s="862"/>
      <c r="M79" s="862"/>
      <c r="N79" s="862"/>
      <c r="O79" s="862"/>
      <c r="P79" s="863"/>
      <c r="Q79" s="864">
        <v>48</v>
      </c>
      <c r="R79" s="819"/>
      <c r="S79" s="819"/>
      <c r="T79" s="819"/>
      <c r="U79" s="819"/>
      <c r="V79" s="819">
        <v>40</v>
      </c>
      <c r="W79" s="819"/>
      <c r="X79" s="819"/>
      <c r="Y79" s="819"/>
      <c r="Z79" s="819"/>
      <c r="AA79" s="819">
        <v>8</v>
      </c>
      <c r="AB79" s="819"/>
      <c r="AC79" s="819"/>
      <c r="AD79" s="819"/>
      <c r="AE79" s="819"/>
      <c r="AF79" s="819">
        <v>4</v>
      </c>
      <c r="AG79" s="819"/>
      <c r="AH79" s="819"/>
      <c r="AI79" s="819"/>
      <c r="AJ79" s="819"/>
      <c r="AK79" s="819">
        <v>21</v>
      </c>
      <c r="AL79" s="819"/>
      <c r="AM79" s="819"/>
      <c r="AN79" s="819"/>
      <c r="AO79" s="819"/>
      <c r="AP79" s="819" t="s">
        <v>540</v>
      </c>
      <c r="AQ79" s="819"/>
      <c r="AR79" s="819"/>
      <c r="AS79" s="819"/>
      <c r="AT79" s="819"/>
      <c r="AU79" s="819" t="s">
        <v>540</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543</v>
      </c>
      <c r="C80" s="862"/>
      <c r="D80" s="862"/>
      <c r="E80" s="862"/>
      <c r="F80" s="862"/>
      <c r="G80" s="862"/>
      <c r="H80" s="862"/>
      <c r="I80" s="862"/>
      <c r="J80" s="862"/>
      <c r="K80" s="862"/>
      <c r="L80" s="862"/>
      <c r="M80" s="862"/>
      <c r="N80" s="862"/>
      <c r="O80" s="862"/>
      <c r="P80" s="863"/>
      <c r="Q80" s="864">
        <v>0</v>
      </c>
      <c r="R80" s="819"/>
      <c r="S80" s="819"/>
      <c r="T80" s="819"/>
      <c r="U80" s="819"/>
      <c r="V80" s="819">
        <v>0</v>
      </c>
      <c r="W80" s="819"/>
      <c r="X80" s="819"/>
      <c r="Y80" s="819"/>
      <c r="Z80" s="819"/>
      <c r="AA80" s="819">
        <v>0</v>
      </c>
      <c r="AB80" s="819"/>
      <c r="AC80" s="819"/>
      <c r="AD80" s="819"/>
      <c r="AE80" s="819"/>
      <c r="AF80" s="819">
        <v>0</v>
      </c>
      <c r="AG80" s="819"/>
      <c r="AH80" s="819"/>
      <c r="AI80" s="819"/>
      <c r="AJ80" s="819"/>
      <c r="AK80" s="819" t="s">
        <v>547</v>
      </c>
      <c r="AL80" s="819"/>
      <c r="AM80" s="819"/>
      <c r="AN80" s="819"/>
      <c r="AO80" s="819"/>
      <c r="AP80" s="819" t="s">
        <v>540</v>
      </c>
      <c r="AQ80" s="819"/>
      <c r="AR80" s="819"/>
      <c r="AS80" s="819"/>
      <c r="AT80" s="819"/>
      <c r="AU80" s="819" t="s">
        <v>545</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544</v>
      </c>
      <c r="C81" s="862"/>
      <c r="D81" s="862"/>
      <c r="E81" s="862"/>
      <c r="F81" s="862"/>
      <c r="G81" s="862"/>
      <c r="H81" s="862"/>
      <c r="I81" s="862"/>
      <c r="J81" s="862"/>
      <c r="K81" s="862"/>
      <c r="L81" s="862"/>
      <c r="M81" s="862"/>
      <c r="N81" s="862"/>
      <c r="O81" s="862"/>
      <c r="P81" s="863"/>
      <c r="Q81" s="864">
        <v>190</v>
      </c>
      <c r="R81" s="819"/>
      <c r="S81" s="819"/>
      <c r="T81" s="819"/>
      <c r="U81" s="819"/>
      <c r="V81" s="819">
        <v>187</v>
      </c>
      <c r="W81" s="819"/>
      <c r="X81" s="819"/>
      <c r="Y81" s="819"/>
      <c r="Z81" s="819"/>
      <c r="AA81" s="819">
        <v>4</v>
      </c>
      <c r="AB81" s="819"/>
      <c r="AC81" s="819"/>
      <c r="AD81" s="819"/>
      <c r="AE81" s="819"/>
      <c r="AF81" s="819">
        <v>4</v>
      </c>
      <c r="AG81" s="819"/>
      <c r="AH81" s="819"/>
      <c r="AI81" s="819"/>
      <c r="AJ81" s="819"/>
      <c r="AK81" s="819" t="s">
        <v>540</v>
      </c>
      <c r="AL81" s="819"/>
      <c r="AM81" s="819"/>
      <c r="AN81" s="819"/>
      <c r="AO81" s="819"/>
      <c r="AP81" s="819" t="s">
        <v>540</v>
      </c>
      <c r="AQ81" s="819"/>
      <c r="AR81" s="819"/>
      <c r="AS81" s="819"/>
      <c r="AT81" s="819"/>
      <c r="AU81" s="819" t="s">
        <v>545</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15012</v>
      </c>
      <c r="AG88" s="830"/>
      <c r="AH88" s="830"/>
      <c r="AI88" s="830"/>
      <c r="AJ88" s="830"/>
      <c r="AK88" s="827"/>
      <c r="AL88" s="827"/>
      <c r="AM88" s="827"/>
      <c r="AN88" s="827"/>
      <c r="AO88" s="827"/>
      <c r="AP88" s="830">
        <v>0</v>
      </c>
      <c r="AQ88" s="830"/>
      <c r="AR88" s="830"/>
      <c r="AS88" s="830"/>
      <c r="AT88" s="830"/>
      <c r="AU88" s="830">
        <v>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6</v>
      </c>
      <c r="CS102" s="838"/>
      <c r="CT102" s="838"/>
      <c r="CU102" s="838"/>
      <c r="CV102" s="881"/>
      <c r="CW102" s="880">
        <v>3</v>
      </c>
      <c r="CX102" s="838"/>
      <c r="CY102" s="838"/>
      <c r="CZ102" s="838"/>
      <c r="DA102" s="881"/>
      <c r="DB102" s="880">
        <v>0</v>
      </c>
      <c r="DC102" s="838"/>
      <c r="DD102" s="838"/>
      <c r="DE102" s="838"/>
      <c r="DF102" s="881"/>
      <c r="DG102" s="880">
        <v>0</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285</v>
      </c>
      <c r="AG109" s="883"/>
      <c r="AH109" s="883"/>
      <c r="AI109" s="883"/>
      <c r="AJ109" s="884"/>
      <c r="AK109" s="882" t="s">
        <v>284</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285</v>
      </c>
      <c r="BW109" s="883"/>
      <c r="BX109" s="883"/>
      <c r="BY109" s="883"/>
      <c r="BZ109" s="884"/>
      <c r="CA109" s="882" t="s">
        <v>284</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285</v>
      </c>
      <c r="DM109" s="883"/>
      <c r="DN109" s="883"/>
      <c r="DO109" s="883"/>
      <c r="DP109" s="884"/>
      <c r="DQ109" s="882" t="s">
        <v>284</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346386</v>
      </c>
      <c r="AB110" s="890"/>
      <c r="AC110" s="890"/>
      <c r="AD110" s="890"/>
      <c r="AE110" s="891"/>
      <c r="AF110" s="892">
        <v>340125</v>
      </c>
      <c r="AG110" s="890"/>
      <c r="AH110" s="890"/>
      <c r="AI110" s="890"/>
      <c r="AJ110" s="891"/>
      <c r="AK110" s="892">
        <v>301321</v>
      </c>
      <c r="AL110" s="890"/>
      <c r="AM110" s="890"/>
      <c r="AN110" s="890"/>
      <c r="AO110" s="891"/>
      <c r="AP110" s="893">
        <v>19.8</v>
      </c>
      <c r="AQ110" s="894"/>
      <c r="AR110" s="894"/>
      <c r="AS110" s="894"/>
      <c r="AT110" s="895"/>
      <c r="AU110" s="896" t="s">
        <v>60</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2171828</v>
      </c>
      <c r="BR110" s="927"/>
      <c r="BS110" s="927"/>
      <c r="BT110" s="927"/>
      <c r="BU110" s="927"/>
      <c r="BV110" s="927">
        <v>1923401</v>
      </c>
      <c r="BW110" s="927"/>
      <c r="BX110" s="927"/>
      <c r="BY110" s="927"/>
      <c r="BZ110" s="927"/>
      <c r="CA110" s="927">
        <v>1862435</v>
      </c>
      <c r="CB110" s="927"/>
      <c r="CC110" s="927"/>
      <c r="CD110" s="927"/>
      <c r="CE110" s="927"/>
      <c r="CF110" s="941">
        <v>122.4</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t="s">
        <v>110</v>
      </c>
      <c r="BR111" s="920"/>
      <c r="BS111" s="920"/>
      <c r="BT111" s="920"/>
      <c r="BU111" s="920"/>
      <c r="BV111" s="920" t="s">
        <v>110</v>
      </c>
      <c r="BW111" s="920"/>
      <c r="BX111" s="920"/>
      <c r="BY111" s="920"/>
      <c r="BZ111" s="920"/>
      <c r="CA111" s="920" t="s">
        <v>110</v>
      </c>
      <c r="CB111" s="920"/>
      <c r="CC111" s="920"/>
      <c r="CD111" s="920"/>
      <c r="CE111" s="920"/>
      <c r="CF111" s="914" t="s">
        <v>110</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2474221</v>
      </c>
      <c r="BR112" s="920"/>
      <c r="BS112" s="920"/>
      <c r="BT112" s="920"/>
      <c r="BU112" s="920"/>
      <c r="BV112" s="920">
        <v>2302772</v>
      </c>
      <c r="BW112" s="920"/>
      <c r="BX112" s="920"/>
      <c r="BY112" s="920"/>
      <c r="BZ112" s="920"/>
      <c r="CA112" s="920">
        <v>2154867</v>
      </c>
      <c r="CB112" s="920"/>
      <c r="CC112" s="920"/>
      <c r="CD112" s="920"/>
      <c r="CE112" s="920"/>
      <c r="CF112" s="914">
        <v>141.6</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237537</v>
      </c>
      <c r="AB113" s="934"/>
      <c r="AC113" s="934"/>
      <c r="AD113" s="934"/>
      <c r="AE113" s="935"/>
      <c r="AF113" s="936">
        <v>232817</v>
      </c>
      <c r="AG113" s="934"/>
      <c r="AH113" s="934"/>
      <c r="AI113" s="934"/>
      <c r="AJ113" s="935"/>
      <c r="AK113" s="936">
        <v>226102</v>
      </c>
      <c r="AL113" s="934"/>
      <c r="AM113" s="934"/>
      <c r="AN113" s="934"/>
      <c r="AO113" s="935"/>
      <c r="AP113" s="937">
        <v>14.9</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t="s">
        <v>110</v>
      </c>
      <c r="BR113" s="920"/>
      <c r="BS113" s="920"/>
      <c r="BT113" s="920"/>
      <c r="BU113" s="920"/>
      <c r="BV113" s="920" t="s">
        <v>110</v>
      </c>
      <c r="BW113" s="920"/>
      <c r="BX113" s="920"/>
      <c r="BY113" s="920"/>
      <c r="BZ113" s="920"/>
      <c r="CA113" s="920" t="s">
        <v>110</v>
      </c>
      <c r="CB113" s="920"/>
      <c r="CC113" s="920"/>
      <c r="CD113" s="920"/>
      <c r="CE113" s="920"/>
      <c r="CF113" s="914" t="s">
        <v>110</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110</v>
      </c>
      <c r="AB114" s="959"/>
      <c r="AC114" s="959"/>
      <c r="AD114" s="959"/>
      <c r="AE114" s="960"/>
      <c r="AF114" s="961" t="s">
        <v>110</v>
      </c>
      <c r="AG114" s="959"/>
      <c r="AH114" s="959"/>
      <c r="AI114" s="959"/>
      <c r="AJ114" s="960"/>
      <c r="AK114" s="961" t="s">
        <v>110</v>
      </c>
      <c r="AL114" s="959"/>
      <c r="AM114" s="959"/>
      <c r="AN114" s="959"/>
      <c r="AO114" s="960"/>
      <c r="AP114" s="962" t="s">
        <v>110</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662236</v>
      </c>
      <c r="BR114" s="920"/>
      <c r="BS114" s="920"/>
      <c r="BT114" s="920"/>
      <c r="BU114" s="920"/>
      <c r="BV114" s="920">
        <v>667312</v>
      </c>
      <c r="BW114" s="920"/>
      <c r="BX114" s="920"/>
      <c r="BY114" s="920"/>
      <c r="BZ114" s="920"/>
      <c r="CA114" s="920">
        <v>623397</v>
      </c>
      <c r="CB114" s="920"/>
      <c r="CC114" s="920"/>
      <c r="CD114" s="920"/>
      <c r="CE114" s="920"/>
      <c r="CF114" s="914">
        <v>41</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110</v>
      </c>
      <c r="AB115" s="934"/>
      <c r="AC115" s="934"/>
      <c r="AD115" s="934"/>
      <c r="AE115" s="935"/>
      <c r="AF115" s="936" t="s">
        <v>110</v>
      </c>
      <c r="AG115" s="934"/>
      <c r="AH115" s="934"/>
      <c r="AI115" s="934"/>
      <c r="AJ115" s="935"/>
      <c r="AK115" s="936" t="s">
        <v>110</v>
      </c>
      <c r="AL115" s="934"/>
      <c r="AM115" s="934"/>
      <c r="AN115" s="934"/>
      <c r="AO115" s="935"/>
      <c r="AP115" s="937" t="s">
        <v>110</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26</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583949</v>
      </c>
      <c r="AB117" s="966"/>
      <c r="AC117" s="966"/>
      <c r="AD117" s="966"/>
      <c r="AE117" s="967"/>
      <c r="AF117" s="965">
        <v>572942</v>
      </c>
      <c r="AG117" s="966"/>
      <c r="AH117" s="966"/>
      <c r="AI117" s="966"/>
      <c r="AJ117" s="967"/>
      <c r="AK117" s="965">
        <v>527423</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285</v>
      </c>
      <c r="AG118" s="883"/>
      <c r="AH118" s="883"/>
      <c r="AI118" s="883"/>
      <c r="AJ118" s="884"/>
      <c r="AK118" s="882" t="s">
        <v>284</v>
      </c>
      <c r="AL118" s="883"/>
      <c r="AM118" s="883"/>
      <c r="AN118" s="883"/>
      <c r="AO118" s="884"/>
      <c r="AP118" s="990" t="s">
        <v>400</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428</v>
      </c>
      <c r="BP118" s="994"/>
      <c r="BQ118" s="985">
        <v>5308285</v>
      </c>
      <c r="BR118" s="986"/>
      <c r="BS118" s="986"/>
      <c r="BT118" s="986"/>
      <c r="BU118" s="986"/>
      <c r="BV118" s="986">
        <v>4893485</v>
      </c>
      <c r="BW118" s="986"/>
      <c r="BX118" s="986"/>
      <c r="BY118" s="986"/>
      <c r="BZ118" s="986"/>
      <c r="CA118" s="986">
        <v>4640699</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2775003</v>
      </c>
      <c r="BR119" s="927"/>
      <c r="BS119" s="927"/>
      <c r="BT119" s="927"/>
      <c r="BU119" s="927"/>
      <c r="BV119" s="927">
        <v>2767343</v>
      </c>
      <c r="BW119" s="927"/>
      <c r="BX119" s="927"/>
      <c r="BY119" s="927"/>
      <c r="BZ119" s="927"/>
      <c r="CA119" s="927">
        <v>2972977</v>
      </c>
      <c r="CB119" s="927"/>
      <c r="CC119" s="927"/>
      <c r="CD119" s="927"/>
      <c r="CE119" s="927"/>
      <c r="CF119" s="941">
        <v>195.4</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164318</v>
      </c>
      <c r="BR120" s="920"/>
      <c r="BS120" s="920"/>
      <c r="BT120" s="920"/>
      <c r="BU120" s="920"/>
      <c r="BV120" s="920">
        <v>151213</v>
      </c>
      <c r="BW120" s="920"/>
      <c r="BX120" s="920"/>
      <c r="BY120" s="920"/>
      <c r="BZ120" s="920"/>
      <c r="CA120" s="920">
        <v>112388</v>
      </c>
      <c r="CB120" s="920"/>
      <c r="CC120" s="920"/>
      <c r="CD120" s="920"/>
      <c r="CE120" s="920"/>
      <c r="CF120" s="914">
        <v>7.4</v>
      </c>
      <c r="CG120" s="915"/>
      <c r="CH120" s="915"/>
      <c r="CI120" s="915"/>
      <c r="CJ120" s="915"/>
      <c r="CK120" s="1013" t="s">
        <v>434</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1543465</v>
      </c>
      <c r="DH120" s="927"/>
      <c r="DI120" s="927"/>
      <c r="DJ120" s="927"/>
      <c r="DK120" s="927"/>
      <c r="DL120" s="927">
        <v>1450980</v>
      </c>
      <c r="DM120" s="927"/>
      <c r="DN120" s="927"/>
      <c r="DO120" s="927"/>
      <c r="DP120" s="927"/>
      <c r="DQ120" s="927">
        <v>1379486</v>
      </c>
      <c r="DR120" s="927"/>
      <c r="DS120" s="927"/>
      <c r="DT120" s="927"/>
      <c r="DU120" s="927"/>
      <c r="DV120" s="928">
        <v>90.7</v>
      </c>
      <c r="DW120" s="928"/>
      <c r="DX120" s="928"/>
      <c r="DY120" s="928"/>
      <c r="DZ120" s="929"/>
    </row>
    <row r="121" spans="1:130" s="197" customFormat="1" ht="26.25" customHeight="1">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3295402</v>
      </c>
      <c r="BR121" s="986"/>
      <c r="BS121" s="986"/>
      <c r="BT121" s="986"/>
      <c r="BU121" s="986"/>
      <c r="BV121" s="986">
        <v>3148559</v>
      </c>
      <c r="BW121" s="986"/>
      <c r="BX121" s="986"/>
      <c r="BY121" s="986"/>
      <c r="BZ121" s="986"/>
      <c r="CA121" s="986">
        <v>3047562</v>
      </c>
      <c r="CB121" s="986"/>
      <c r="CC121" s="986"/>
      <c r="CD121" s="986"/>
      <c r="CE121" s="986"/>
      <c r="CF121" s="1024">
        <v>200.3</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930756</v>
      </c>
      <c r="DH121" s="920"/>
      <c r="DI121" s="920"/>
      <c r="DJ121" s="920"/>
      <c r="DK121" s="920"/>
      <c r="DL121" s="920">
        <v>851792</v>
      </c>
      <c r="DM121" s="920"/>
      <c r="DN121" s="920"/>
      <c r="DO121" s="920"/>
      <c r="DP121" s="920"/>
      <c r="DQ121" s="920">
        <v>775381</v>
      </c>
      <c r="DR121" s="920"/>
      <c r="DS121" s="920"/>
      <c r="DT121" s="920"/>
      <c r="DU121" s="920"/>
      <c r="DV121" s="921">
        <v>51</v>
      </c>
      <c r="DW121" s="921"/>
      <c r="DX121" s="921"/>
      <c r="DY121" s="921"/>
      <c r="DZ121" s="922"/>
    </row>
    <row r="122" spans="1:130" s="197" customFormat="1" ht="26.25" customHeight="1">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437</v>
      </c>
      <c r="BP122" s="994"/>
      <c r="BQ122" s="1034">
        <v>6234723</v>
      </c>
      <c r="BR122" s="1035"/>
      <c r="BS122" s="1035"/>
      <c r="BT122" s="1035"/>
      <c r="BU122" s="1035"/>
      <c r="BV122" s="1035">
        <v>6067115</v>
      </c>
      <c r="BW122" s="1035"/>
      <c r="BX122" s="1035"/>
      <c r="BY122" s="1035"/>
      <c r="BZ122" s="1035"/>
      <c r="CA122" s="1035">
        <v>6132927</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438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110</v>
      </c>
      <c r="BR123" s="1027"/>
      <c r="BS123" s="1027"/>
      <c r="BT123" s="1027"/>
      <c r="BU123" s="1027"/>
      <c r="BV123" s="1027" t="s">
        <v>110</v>
      </c>
      <c r="BW123" s="1027"/>
      <c r="BX123" s="1027"/>
      <c r="BY123" s="1027"/>
      <c r="BZ123" s="1027"/>
      <c r="CA123" s="1027" t="s">
        <v>110</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439</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440</v>
      </c>
      <c r="CL125" s="1014"/>
      <c r="CM125" s="1014"/>
      <c r="CN125" s="1014"/>
      <c r="CO125" s="1015"/>
      <c r="CP125" s="940" t="s">
        <v>441</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442</v>
      </c>
      <c r="AY126" s="1037"/>
      <c r="AZ126" s="1037"/>
      <c r="BA126" s="1037"/>
      <c r="BB126" s="1037"/>
      <c r="BC126" s="1037"/>
      <c r="BD126" s="1037"/>
      <c r="BE126" s="1038"/>
      <c r="BF126" s="1052" t="s">
        <v>443</v>
      </c>
      <c r="BG126" s="1037"/>
      <c r="BH126" s="1037"/>
      <c r="BI126" s="1037"/>
      <c r="BJ126" s="1037"/>
      <c r="BK126" s="1037"/>
      <c r="BL126" s="1038"/>
      <c r="BM126" s="1052" t="s">
        <v>444</v>
      </c>
      <c r="BN126" s="1037"/>
      <c r="BO126" s="1037"/>
      <c r="BP126" s="1037"/>
      <c r="BQ126" s="1037"/>
      <c r="BR126" s="1037"/>
      <c r="BS126" s="1038"/>
      <c r="BT126" s="1052" t="s">
        <v>445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446</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447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448</v>
      </c>
      <c r="AY127" s="887"/>
      <c r="AZ127" s="887"/>
      <c r="BA127" s="887"/>
      <c r="BB127" s="887"/>
      <c r="BC127" s="887"/>
      <c r="BD127" s="887"/>
      <c r="BE127" s="888"/>
      <c r="BF127" s="1041" t="s">
        <v>110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449</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v>23209</v>
      </c>
      <c r="AB128" s="1090"/>
      <c r="AC128" s="1090"/>
      <c r="AD128" s="1090"/>
      <c r="AE128" s="1091"/>
      <c r="AF128" s="1092">
        <v>21307</v>
      </c>
      <c r="AG128" s="1090"/>
      <c r="AH128" s="1090"/>
      <c r="AI128" s="1090"/>
      <c r="AJ128" s="1091"/>
      <c r="AK128" s="1092">
        <v>7745</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110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1932184</v>
      </c>
      <c r="AB129" s="959"/>
      <c r="AC129" s="959"/>
      <c r="AD129" s="959"/>
      <c r="AE129" s="960"/>
      <c r="AF129" s="961">
        <v>1950280</v>
      </c>
      <c r="AG129" s="959"/>
      <c r="AH129" s="959"/>
      <c r="AI129" s="959"/>
      <c r="AJ129" s="960"/>
      <c r="AK129" s="961">
        <v>1899524</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10.8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369433</v>
      </c>
      <c r="AB130" s="959"/>
      <c r="AC130" s="959"/>
      <c r="AD130" s="959"/>
      <c r="AE130" s="960"/>
      <c r="AF130" s="961">
        <v>380564</v>
      </c>
      <c r="AG130" s="959"/>
      <c r="AH130" s="959"/>
      <c r="AI130" s="959"/>
      <c r="AJ130" s="960"/>
      <c r="AK130" s="961">
        <v>377791</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t="s">
        <v>110</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1562751</v>
      </c>
      <c r="AB131" s="998"/>
      <c r="AC131" s="998"/>
      <c r="AD131" s="998"/>
      <c r="AE131" s="999"/>
      <c r="AF131" s="1000">
        <v>1569716</v>
      </c>
      <c r="AG131" s="998"/>
      <c r="AH131" s="998"/>
      <c r="AI131" s="998"/>
      <c r="AJ131" s="999"/>
      <c r="AK131" s="1000">
        <v>1521733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12.2416815</v>
      </c>
      <c r="AB132" s="1104"/>
      <c r="AC132" s="1104"/>
      <c r="AD132" s="1104"/>
      <c r="AE132" s="1105"/>
      <c r="AF132" s="1106">
        <v>10.89821343</v>
      </c>
      <c r="AG132" s="1104"/>
      <c r="AH132" s="1104"/>
      <c r="AI132" s="1104"/>
      <c r="AJ132" s="1105"/>
      <c r="AK132" s="1106">
        <v>9.3240404199999993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13.2</v>
      </c>
      <c r="AB133" s="1111"/>
      <c r="AC133" s="1111"/>
      <c r="AD133" s="1111"/>
      <c r="AE133" s="1112"/>
      <c r="AF133" s="1110">
        <v>12</v>
      </c>
      <c r="AG133" s="1111"/>
      <c r="AH133" s="1111"/>
      <c r="AI133" s="1111"/>
      <c r="AJ133" s="1112"/>
      <c r="AK133" s="1110">
        <v>10.8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19" t="s">
        <v>469</v>
      </c>
      <c r="H9" s="1120"/>
      <c r="I9" s="1120"/>
      <c r="J9" s="1121"/>
      <c r="K9" s="263">
        <v>433212</v>
      </c>
      <c r="L9" s="264">
        <v>152970</v>
      </c>
      <c r="M9" s="265">
        <v>156414</v>
      </c>
      <c r="N9" s="266">
        <v>-2.2000000000000002</v>
      </c>
    </row>
    <row r="10" spans="1:16">
      <c r="A10" s="248"/>
      <c r="B10" s="244"/>
      <c r="C10" s="244"/>
      <c r="D10" s="244"/>
      <c r="E10" s="244"/>
      <c r="F10" s="244"/>
      <c r="G10" s="1119" t="s">
        <v>470</v>
      </c>
      <c r="H10" s="1120"/>
      <c r="I10" s="1120"/>
      <c r="J10" s="1121"/>
      <c r="K10" s="267">
        <v>81153</v>
      </c>
      <c r="L10" s="268">
        <v>28656</v>
      </c>
      <c r="M10" s="269">
        <v>16746</v>
      </c>
      <c r="N10" s="270">
        <v>71.099999999999994</v>
      </c>
    </row>
    <row r="11" spans="1:16" ht="13.5" customHeight="1">
      <c r="A11" s="248"/>
      <c r="B11" s="244"/>
      <c r="C11" s="244"/>
      <c r="D11" s="244"/>
      <c r="E11" s="244"/>
      <c r="F11" s="244"/>
      <c r="G11" s="1119" t="s">
        <v>471</v>
      </c>
      <c r="H11" s="1120"/>
      <c r="I11" s="1120"/>
      <c r="J11" s="1121"/>
      <c r="K11" s="267">
        <v>7096</v>
      </c>
      <c r="L11" s="268">
        <v>2506</v>
      </c>
      <c r="M11" s="269">
        <v>26001</v>
      </c>
      <c r="N11" s="270">
        <v>-90.4</v>
      </c>
    </row>
    <row r="12" spans="1:16" ht="13.5" customHeight="1">
      <c r="A12" s="248"/>
      <c r="B12" s="244"/>
      <c r="C12" s="244"/>
      <c r="D12" s="244"/>
      <c r="E12" s="244"/>
      <c r="F12" s="244"/>
      <c r="G12" s="1119" t="s">
        <v>472</v>
      </c>
      <c r="H12" s="1120"/>
      <c r="I12" s="1120"/>
      <c r="J12" s="1121"/>
      <c r="K12" s="267" t="s">
        <v>473</v>
      </c>
      <c r="L12" s="268" t="s">
        <v>473</v>
      </c>
      <c r="M12" s="269">
        <v>2108</v>
      </c>
      <c r="N12" s="270" t="s">
        <v>473</v>
      </c>
    </row>
    <row r="13" spans="1:16" ht="13.5" customHeight="1">
      <c r="A13" s="248"/>
      <c r="B13" s="244"/>
      <c r="C13" s="244"/>
      <c r="D13" s="244"/>
      <c r="E13" s="244"/>
      <c r="F13" s="244"/>
      <c r="G13" s="1119" t="s">
        <v>474</v>
      </c>
      <c r="H13" s="1120"/>
      <c r="I13" s="1120"/>
      <c r="J13" s="1121"/>
      <c r="K13" s="267" t="s">
        <v>473</v>
      </c>
      <c r="L13" s="268" t="s">
        <v>473</v>
      </c>
      <c r="M13" s="269" t="s">
        <v>473</v>
      </c>
      <c r="N13" s="270" t="s">
        <v>473</v>
      </c>
    </row>
    <row r="14" spans="1:16" ht="13.5" customHeight="1">
      <c r="A14" s="248"/>
      <c r="B14" s="244"/>
      <c r="C14" s="244"/>
      <c r="D14" s="244"/>
      <c r="E14" s="244"/>
      <c r="F14" s="244"/>
      <c r="G14" s="1119" t="s">
        <v>475</v>
      </c>
      <c r="H14" s="1120"/>
      <c r="I14" s="1120"/>
      <c r="J14" s="1121"/>
      <c r="K14" s="267">
        <v>11301</v>
      </c>
      <c r="L14" s="268">
        <v>3990</v>
      </c>
      <c r="M14" s="269">
        <v>6363</v>
      </c>
      <c r="N14" s="270">
        <v>-37.299999999999997</v>
      </c>
    </row>
    <row r="15" spans="1:16" ht="13.5" customHeight="1">
      <c r="A15" s="248"/>
      <c r="B15" s="244"/>
      <c r="C15" s="244"/>
      <c r="D15" s="244"/>
      <c r="E15" s="244"/>
      <c r="F15" s="244"/>
      <c r="G15" s="1119" t="s">
        <v>476</v>
      </c>
      <c r="H15" s="1120"/>
      <c r="I15" s="1120"/>
      <c r="J15" s="1121"/>
      <c r="K15" s="267">
        <v>2893</v>
      </c>
      <c r="L15" s="268">
        <v>1022</v>
      </c>
      <c r="M15" s="269">
        <v>3826</v>
      </c>
      <c r="N15" s="270">
        <v>-73.3</v>
      </c>
    </row>
    <row r="16" spans="1:16">
      <c r="A16" s="248"/>
      <c r="B16" s="244"/>
      <c r="C16" s="244"/>
      <c r="D16" s="244"/>
      <c r="E16" s="244"/>
      <c r="F16" s="244"/>
      <c r="G16" s="1122" t="s">
        <v>477</v>
      </c>
      <c r="H16" s="1123"/>
      <c r="I16" s="1123"/>
      <c r="J16" s="1124"/>
      <c r="K16" s="268">
        <v>-25830</v>
      </c>
      <c r="L16" s="268">
        <v>-9121</v>
      </c>
      <c r="M16" s="269">
        <v>-16347</v>
      </c>
      <c r="N16" s="270">
        <v>-44.2</v>
      </c>
    </row>
    <row r="17" spans="1:16">
      <c r="A17" s="248"/>
      <c r="B17" s="244"/>
      <c r="C17" s="244"/>
      <c r="D17" s="244"/>
      <c r="E17" s="244"/>
      <c r="F17" s="244"/>
      <c r="G17" s="1122" t="s">
        <v>169</v>
      </c>
      <c r="H17" s="1123"/>
      <c r="I17" s="1123"/>
      <c r="J17" s="1124"/>
      <c r="K17" s="268">
        <v>509825</v>
      </c>
      <c r="L17" s="268">
        <v>180023</v>
      </c>
      <c r="M17" s="269">
        <v>195111</v>
      </c>
      <c r="N17" s="270">
        <v>-7.7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4" t="s">
        <v>482</v>
      </c>
      <c r="H21" s="1115"/>
      <c r="I21" s="1115"/>
      <c r="J21" s="1116"/>
      <c r="K21" s="280">
        <v>14.48</v>
      </c>
      <c r="L21" s="281">
        <v>17.329999999999998</v>
      </c>
      <c r="M21" s="282">
        <v>-2.85</v>
      </c>
      <c r="N21" s="249"/>
      <c r="O21" s="283"/>
      <c r="P21" s="279"/>
    </row>
    <row r="22" spans="1:16" s="284" customFormat="1">
      <c r="A22" s="279"/>
      <c r="B22" s="249"/>
      <c r="C22" s="249"/>
      <c r="D22" s="249"/>
      <c r="E22" s="249"/>
      <c r="F22" s="249"/>
      <c r="G22" s="1114" t="s">
        <v>483</v>
      </c>
      <c r="H22" s="1115"/>
      <c r="I22" s="1115"/>
      <c r="J22" s="1116"/>
      <c r="K22" s="285">
        <v>90.7</v>
      </c>
      <c r="L22" s="286">
        <v>94.6</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30" t="s">
        <v>486</v>
      </c>
      <c r="H32" s="1131"/>
      <c r="I32" s="1131"/>
      <c r="J32" s="1132"/>
      <c r="K32" s="294">
        <v>301321</v>
      </c>
      <c r="L32" s="294">
        <v>106399</v>
      </c>
      <c r="M32" s="295">
        <v>113585</v>
      </c>
      <c r="N32" s="296">
        <v>-6.3</v>
      </c>
    </row>
    <row r="33" spans="1:16" ht="13.5" customHeight="1">
      <c r="A33" s="248"/>
      <c r="B33" s="244"/>
      <c r="C33" s="244"/>
      <c r="D33" s="244"/>
      <c r="E33" s="244"/>
      <c r="F33" s="244"/>
      <c r="G33" s="1130" t="s">
        <v>487</v>
      </c>
      <c r="H33" s="1131"/>
      <c r="I33" s="1131"/>
      <c r="J33" s="1132"/>
      <c r="K33" s="294" t="s">
        <v>473</v>
      </c>
      <c r="L33" s="294" t="s">
        <v>473</v>
      </c>
      <c r="M33" s="295" t="s">
        <v>473</v>
      </c>
      <c r="N33" s="296" t="s">
        <v>473</v>
      </c>
    </row>
    <row r="34" spans="1:16" ht="27" customHeight="1">
      <c r="A34" s="248"/>
      <c r="B34" s="244"/>
      <c r="C34" s="244"/>
      <c r="D34" s="244"/>
      <c r="E34" s="244"/>
      <c r="F34" s="244"/>
      <c r="G34" s="1130" t="s">
        <v>488</v>
      </c>
      <c r="H34" s="1131"/>
      <c r="I34" s="1131"/>
      <c r="J34" s="1132"/>
      <c r="K34" s="294" t="s">
        <v>473</v>
      </c>
      <c r="L34" s="294" t="s">
        <v>473</v>
      </c>
      <c r="M34" s="295" t="s">
        <v>473</v>
      </c>
      <c r="N34" s="296" t="s">
        <v>473</v>
      </c>
    </row>
    <row r="35" spans="1:16" ht="27" customHeight="1">
      <c r="A35" s="248"/>
      <c r="B35" s="244"/>
      <c r="C35" s="244"/>
      <c r="D35" s="244"/>
      <c r="E35" s="244"/>
      <c r="F35" s="244"/>
      <c r="G35" s="1130" t="s">
        <v>489</v>
      </c>
      <c r="H35" s="1131"/>
      <c r="I35" s="1131"/>
      <c r="J35" s="1132"/>
      <c r="K35" s="294">
        <v>226102</v>
      </c>
      <c r="L35" s="294">
        <v>79838</v>
      </c>
      <c r="M35" s="295">
        <v>29817</v>
      </c>
      <c r="N35" s="296">
        <v>167.8</v>
      </c>
    </row>
    <row r="36" spans="1:16" ht="27" customHeight="1">
      <c r="A36" s="248"/>
      <c r="B36" s="244"/>
      <c r="C36" s="244"/>
      <c r="D36" s="244"/>
      <c r="E36" s="244"/>
      <c r="F36" s="244"/>
      <c r="G36" s="1130" t="s">
        <v>490</v>
      </c>
      <c r="H36" s="1131"/>
      <c r="I36" s="1131"/>
      <c r="J36" s="1132"/>
      <c r="K36" s="294" t="s">
        <v>473</v>
      </c>
      <c r="L36" s="294" t="s">
        <v>473</v>
      </c>
      <c r="M36" s="295">
        <v>3630</v>
      </c>
      <c r="N36" s="296" t="s">
        <v>473</v>
      </c>
    </row>
    <row r="37" spans="1:16" ht="13.5" customHeight="1">
      <c r="A37" s="248"/>
      <c r="B37" s="244"/>
      <c r="C37" s="244"/>
      <c r="D37" s="244"/>
      <c r="E37" s="244"/>
      <c r="F37" s="244"/>
      <c r="G37" s="1130" t="s">
        <v>491</v>
      </c>
      <c r="H37" s="1131"/>
      <c r="I37" s="1131"/>
      <c r="J37" s="1132"/>
      <c r="K37" s="294" t="s">
        <v>473</v>
      </c>
      <c r="L37" s="294" t="s">
        <v>473</v>
      </c>
      <c r="M37" s="295">
        <v>621</v>
      </c>
      <c r="N37" s="296" t="s">
        <v>473</v>
      </c>
    </row>
    <row r="38" spans="1:16" ht="27" customHeight="1">
      <c r="A38" s="248"/>
      <c r="B38" s="244"/>
      <c r="C38" s="244"/>
      <c r="D38" s="244"/>
      <c r="E38" s="244"/>
      <c r="F38" s="244"/>
      <c r="G38" s="1133" t="s">
        <v>492</v>
      </c>
      <c r="H38" s="1134"/>
      <c r="I38" s="1134"/>
      <c r="J38" s="1135"/>
      <c r="K38" s="297" t="s">
        <v>473</v>
      </c>
      <c r="L38" s="297" t="s">
        <v>473</v>
      </c>
      <c r="M38" s="298">
        <v>79</v>
      </c>
      <c r="N38" s="299" t="s">
        <v>473</v>
      </c>
      <c r="O38" s="293"/>
    </row>
    <row r="39" spans="1:16">
      <c r="A39" s="248"/>
      <c r="B39" s="244"/>
      <c r="C39" s="244"/>
      <c r="D39" s="244"/>
      <c r="E39" s="244"/>
      <c r="F39" s="244"/>
      <c r="G39" s="1133" t="s">
        <v>493</v>
      </c>
      <c r="H39" s="1134"/>
      <c r="I39" s="1134"/>
      <c r="J39" s="1135"/>
      <c r="K39" s="300">
        <v>-7745</v>
      </c>
      <c r="L39" s="300">
        <v>-2735</v>
      </c>
      <c r="M39" s="301">
        <v>-3143</v>
      </c>
      <c r="N39" s="302">
        <v>-13</v>
      </c>
      <c r="O39" s="293"/>
    </row>
    <row r="40" spans="1:16" ht="27" customHeight="1">
      <c r="A40" s="248"/>
      <c r="B40" s="244"/>
      <c r="C40" s="244"/>
      <c r="D40" s="244"/>
      <c r="E40" s="244"/>
      <c r="F40" s="244"/>
      <c r="G40" s="1130" t="s">
        <v>494</v>
      </c>
      <c r="H40" s="1131"/>
      <c r="I40" s="1131"/>
      <c r="J40" s="1132"/>
      <c r="K40" s="300">
        <v>-377791</v>
      </c>
      <c r="L40" s="300">
        <v>-133401</v>
      </c>
      <c r="M40" s="301">
        <v>-112106</v>
      </c>
      <c r="N40" s="302">
        <v>19</v>
      </c>
      <c r="O40" s="293"/>
    </row>
    <row r="41" spans="1:16">
      <c r="A41" s="248"/>
      <c r="B41" s="244"/>
      <c r="C41" s="244"/>
      <c r="D41" s="244"/>
      <c r="E41" s="244"/>
      <c r="F41" s="244"/>
      <c r="G41" s="1136" t="s">
        <v>279</v>
      </c>
      <c r="H41" s="1137"/>
      <c r="I41" s="1137"/>
      <c r="J41" s="1138"/>
      <c r="K41" s="294">
        <v>141887</v>
      </c>
      <c r="L41" s="300">
        <v>50101</v>
      </c>
      <c r="M41" s="301">
        <v>32482</v>
      </c>
      <c r="N41" s="302">
        <v>54.2</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5" t="s">
        <v>464</v>
      </c>
      <c r="J49" s="1127" t="s">
        <v>498</v>
      </c>
      <c r="K49" s="1128"/>
      <c r="L49" s="1128"/>
      <c r="M49" s="1128"/>
      <c r="N49" s="1129"/>
    </row>
    <row r="50" spans="1:14">
      <c r="A50" s="248"/>
      <c r="B50" s="244"/>
      <c r="C50" s="244"/>
      <c r="D50" s="244"/>
      <c r="E50" s="244"/>
      <c r="F50" s="244"/>
      <c r="G50" s="312"/>
      <c r="H50" s="313"/>
      <c r="I50" s="1126"/>
      <c r="J50" s="314" t="s">
        <v>499</v>
      </c>
      <c r="K50" s="315" t="s">
        <v>500</v>
      </c>
      <c r="L50" s="316" t="s">
        <v>501</v>
      </c>
      <c r="M50" s="317" t="s">
        <v>502</v>
      </c>
      <c r="N50" s="318" t="s">
        <v>503</v>
      </c>
    </row>
    <row r="51" spans="1:14">
      <c r="A51" s="248"/>
      <c r="B51" s="244"/>
      <c r="C51" s="244"/>
      <c r="D51" s="244"/>
      <c r="E51" s="244"/>
      <c r="F51" s="244"/>
      <c r="G51" s="310" t="s">
        <v>504</v>
      </c>
      <c r="H51" s="311"/>
      <c r="I51" s="319">
        <v>607340</v>
      </c>
      <c r="J51" s="320">
        <v>201373</v>
      </c>
      <c r="K51" s="321">
        <v>-0.1</v>
      </c>
      <c r="L51" s="322">
        <v>334234</v>
      </c>
      <c r="M51" s="323">
        <v>27.2</v>
      </c>
      <c r="N51" s="324">
        <v>-27.3</v>
      </c>
    </row>
    <row r="52" spans="1:14">
      <c r="A52" s="248"/>
      <c r="B52" s="244"/>
      <c r="C52" s="244"/>
      <c r="D52" s="244"/>
      <c r="E52" s="244"/>
      <c r="F52" s="244"/>
      <c r="G52" s="325"/>
      <c r="H52" s="326" t="s">
        <v>505</v>
      </c>
      <c r="I52" s="327">
        <v>325906</v>
      </c>
      <c r="J52" s="328">
        <v>108059</v>
      </c>
      <c r="K52" s="329">
        <v>-23</v>
      </c>
      <c r="L52" s="330">
        <v>135366</v>
      </c>
      <c r="M52" s="331">
        <v>-8.1999999999999993</v>
      </c>
      <c r="N52" s="332">
        <v>-14.8</v>
      </c>
    </row>
    <row r="53" spans="1:14">
      <c r="A53" s="248"/>
      <c r="B53" s="244"/>
      <c r="C53" s="244"/>
      <c r="D53" s="244"/>
      <c r="E53" s="244"/>
      <c r="F53" s="244"/>
      <c r="G53" s="310" t="s">
        <v>506</v>
      </c>
      <c r="H53" s="311"/>
      <c r="I53" s="319">
        <v>368781</v>
      </c>
      <c r="J53" s="320">
        <v>123752</v>
      </c>
      <c r="K53" s="321">
        <v>-38.5</v>
      </c>
      <c r="L53" s="322">
        <v>201428</v>
      </c>
      <c r="M53" s="323">
        <v>-39.700000000000003</v>
      </c>
      <c r="N53" s="324">
        <v>1.2</v>
      </c>
    </row>
    <row r="54" spans="1:14">
      <c r="A54" s="248"/>
      <c r="B54" s="244"/>
      <c r="C54" s="244"/>
      <c r="D54" s="244"/>
      <c r="E54" s="244"/>
      <c r="F54" s="244"/>
      <c r="G54" s="325"/>
      <c r="H54" s="326" t="s">
        <v>505</v>
      </c>
      <c r="I54" s="327">
        <v>108269</v>
      </c>
      <c r="J54" s="328">
        <v>36332</v>
      </c>
      <c r="K54" s="329">
        <v>-66.400000000000006</v>
      </c>
      <c r="L54" s="330">
        <v>118373</v>
      </c>
      <c r="M54" s="331">
        <v>-12.6</v>
      </c>
      <c r="N54" s="332">
        <v>-53.8</v>
      </c>
    </row>
    <row r="55" spans="1:14">
      <c r="A55" s="248"/>
      <c r="B55" s="244"/>
      <c r="C55" s="244"/>
      <c r="D55" s="244"/>
      <c r="E55" s="244"/>
      <c r="F55" s="244"/>
      <c r="G55" s="310" t="s">
        <v>507</v>
      </c>
      <c r="H55" s="311"/>
      <c r="I55" s="319">
        <v>240887</v>
      </c>
      <c r="J55" s="320">
        <v>81271</v>
      </c>
      <c r="K55" s="321">
        <v>-34.299999999999997</v>
      </c>
      <c r="L55" s="322">
        <v>221823</v>
      </c>
      <c r="M55" s="323">
        <v>10.1</v>
      </c>
      <c r="N55" s="324">
        <v>-44.4</v>
      </c>
    </row>
    <row r="56" spans="1:14">
      <c r="A56" s="248"/>
      <c r="B56" s="244"/>
      <c r="C56" s="244"/>
      <c r="D56" s="244"/>
      <c r="E56" s="244"/>
      <c r="F56" s="244"/>
      <c r="G56" s="325"/>
      <c r="H56" s="326" t="s">
        <v>505</v>
      </c>
      <c r="I56" s="327">
        <v>198271</v>
      </c>
      <c r="J56" s="328">
        <v>66893</v>
      </c>
      <c r="K56" s="329">
        <v>84.1</v>
      </c>
      <c r="L56" s="330">
        <v>104431</v>
      </c>
      <c r="M56" s="331">
        <v>-11.8</v>
      </c>
      <c r="N56" s="332">
        <v>95.9</v>
      </c>
    </row>
    <row r="57" spans="1:14">
      <c r="A57" s="248"/>
      <c r="B57" s="244"/>
      <c r="C57" s="244"/>
      <c r="D57" s="244"/>
      <c r="E57" s="244"/>
      <c r="F57" s="244"/>
      <c r="G57" s="310" t="s">
        <v>508</v>
      </c>
      <c r="H57" s="311"/>
      <c r="I57" s="319">
        <v>271293</v>
      </c>
      <c r="J57" s="320">
        <v>93068</v>
      </c>
      <c r="K57" s="321">
        <v>14.5</v>
      </c>
      <c r="L57" s="322">
        <v>263041</v>
      </c>
      <c r="M57" s="323">
        <v>18.600000000000001</v>
      </c>
      <c r="N57" s="324">
        <v>-4.0999999999999996</v>
      </c>
    </row>
    <row r="58" spans="1:14">
      <c r="A58" s="248"/>
      <c r="B58" s="244"/>
      <c r="C58" s="244"/>
      <c r="D58" s="244"/>
      <c r="E58" s="244"/>
      <c r="F58" s="244"/>
      <c r="G58" s="325"/>
      <c r="H58" s="326" t="s">
        <v>505</v>
      </c>
      <c r="I58" s="327">
        <v>214103</v>
      </c>
      <c r="J58" s="328">
        <v>73449</v>
      </c>
      <c r="K58" s="329">
        <v>9.8000000000000007</v>
      </c>
      <c r="L58" s="330">
        <v>103171</v>
      </c>
      <c r="M58" s="331">
        <v>-1.2</v>
      </c>
      <c r="N58" s="332">
        <v>11</v>
      </c>
    </row>
    <row r="59" spans="1:14">
      <c r="A59" s="248"/>
      <c r="B59" s="244"/>
      <c r="C59" s="244"/>
      <c r="D59" s="244"/>
      <c r="E59" s="244"/>
      <c r="F59" s="244"/>
      <c r="G59" s="310" t="s">
        <v>509</v>
      </c>
      <c r="H59" s="311"/>
      <c r="I59" s="319">
        <v>378567</v>
      </c>
      <c r="J59" s="320">
        <v>133675</v>
      </c>
      <c r="K59" s="321">
        <v>43.6</v>
      </c>
      <c r="L59" s="322">
        <v>272886</v>
      </c>
      <c r="M59" s="323">
        <v>3.7</v>
      </c>
      <c r="N59" s="324">
        <v>39.9</v>
      </c>
    </row>
    <row r="60" spans="1:14">
      <c r="A60" s="248"/>
      <c r="B60" s="244"/>
      <c r="C60" s="244"/>
      <c r="D60" s="244"/>
      <c r="E60" s="244"/>
      <c r="F60" s="244"/>
      <c r="G60" s="325"/>
      <c r="H60" s="326" t="s">
        <v>505</v>
      </c>
      <c r="I60" s="333">
        <v>202376</v>
      </c>
      <c r="J60" s="328">
        <v>71460</v>
      </c>
      <c r="K60" s="329">
        <v>-2.7</v>
      </c>
      <c r="L60" s="330">
        <v>125724</v>
      </c>
      <c r="M60" s="331">
        <v>21.9</v>
      </c>
      <c r="N60" s="332">
        <v>-24.6</v>
      </c>
    </row>
    <row r="61" spans="1:14">
      <c r="A61" s="248"/>
      <c r="B61" s="244"/>
      <c r="C61" s="244"/>
      <c r="D61" s="244"/>
      <c r="E61" s="244"/>
      <c r="F61" s="244"/>
      <c r="G61" s="310" t="s">
        <v>510</v>
      </c>
      <c r="H61" s="334"/>
      <c r="I61" s="335">
        <v>373374</v>
      </c>
      <c r="J61" s="336">
        <v>126628</v>
      </c>
      <c r="K61" s="337">
        <v>-3</v>
      </c>
      <c r="L61" s="338">
        <v>258682</v>
      </c>
      <c r="M61" s="339">
        <v>4</v>
      </c>
      <c r="N61" s="324">
        <v>-7</v>
      </c>
    </row>
    <row r="62" spans="1:14">
      <c r="A62" s="248"/>
      <c r="B62" s="244"/>
      <c r="C62" s="244"/>
      <c r="D62" s="244"/>
      <c r="E62" s="244"/>
      <c r="F62" s="244"/>
      <c r="G62" s="325"/>
      <c r="H62" s="326" t="s">
        <v>505</v>
      </c>
      <c r="I62" s="327">
        <v>209785</v>
      </c>
      <c r="J62" s="328">
        <v>71239</v>
      </c>
      <c r="K62" s="329">
        <v>0.4</v>
      </c>
      <c r="L62" s="330">
        <v>117413</v>
      </c>
      <c r="M62" s="331">
        <v>-2.4</v>
      </c>
      <c r="N62" s="332">
        <v>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27.75</v>
      </c>
      <c r="G47" s="12">
        <v>30.32</v>
      </c>
      <c r="H47" s="12">
        <v>41.89</v>
      </c>
      <c r="I47" s="12">
        <v>41.59</v>
      </c>
      <c r="J47" s="13">
        <v>53.45</v>
      </c>
    </row>
    <row r="48" spans="2:10" ht="57.75" customHeight="1">
      <c r="B48" s="14"/>
      <c r="C48" s="1141" t="s">
        <v>4</v>
      </c>
      <c r="D48" s="1141"/>
      <c r="E48" s="1142"/>
      <c r="F48" s="15">
        <v>11.25</v>
      </c>
      <c r="G48" s="16">
        <v>18.29</v>
      </c>
      <c r="H48" s="16">
        <v>10.42</v>
      </c>
      <c r="I48" s="16">
        <v>17.739999999999998</v>
      </c>
      <c r="J48" s="17">
        <v>12.57</v>
      </c>
    </row>
    <row r="49" spans="2:10" ht="57.75" customHeight="1" thickBot="1">
      <c r="B49" s="18"/>
      <c r="C49" s="1143" t="s">
        <v>5</v>
      </c>
      <c r="D49" s="1143"/>
      <c r="E49" s="1144"/>
      <c r="F49" s="19">
        <v>14.91</v>
      </c>
      <c r="G49" s="20">
        <v>9.9600000000000009</v>
      </c>
      <c r="H49" s="20">
        <v>9.08</v>
      </c>
      <c r="I49" s="20">
        <v>13.36</v>
      </c>
      <c r="J49" s="21">
        <v>5.1100000000000003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517</v>
      </c>
      <c r="D34" s="1151"/>
      <c r="E34" s="1152"/>
      <c r="F34" s="32">
        <v>11.11</v>
      </c>
      <c r="G34" s="33">
        <v>18.23</v>
      </c>
      <c r="H34" s="33">
        <v>10.36</v>
      </c>
      <c r="I34" s="33">
        <v>17.690000000000001</v>
      </c>
      <c r="J34" s="34">
        <v>12.53</v>
      </c>
      <c r="K34" s="22"/>
      <c r="L34" s="22"/>
      <c r="M34" s="22"/>
      <c r="N34" s="22"/>
      <c r="O34" s="22"/>
      <c r="P34" s="22"/>
    </row>
    <row r="35" spans="1:16" ht="39" customHeight="1">
      <c r="A35" s="22"/>
      <c r="B35" s="35"/>
      <c r="C35" s="1145" t="s">
        <v>518</v>
      </c>
      <c r="D35" s="1146"/>
      <c r="E35" s="1147"/>
      <c r="F35" s="36">
        <v>1.98</v>
      </c>
      <c r="G35" s="37">
        <v>2.11</v>
      </c>
      <c r="H35" s="37">
        <v>2.5499999999999998</v>
      </c>
      <c r="I35" s="37">
        <v>2.31</v>
      </c>
      <c r="J35" s="38">
        <v>1.97</v>
      </c>
      <c r="K35" s="22"/>
      <c r="L35" s="22"/>
      <c r="M35" s="22"/>
      <c r="N35" s="22"/>
      <c r="O35" s="22"/>
      <c r="P35" s="22"/>
    </row>
    <row r="36" spans="1:16" ht="39" customHeight="1">
      <c r="A36" s="22"/>
      <c r="B36" s="35"/>
      <c r="C36" s="1145" t="s">
        <v>519</v>
      </c>
      <c r="D36" s="1146"/>
      <c r="E36" s="1147"/>
      <c r="F36" s="36">
        <v>0.24</v>
      </c>
      <c r="G36" s="37">
        <v>0.22</v>
      </c>
      <c r="H36" s="37">
        <v>0.35</v>
      </c>
      <c r="I36" s="37">
        <v>0.62</v>
      </c>
      <c r="J36" s="38">
        <v>0.61</v>
      </c>
      <c r="K36" s="22"/>
      <c r="L36" s="22"/>
      <c r="M36" s="22"/>
      <c r="N36" s="22"/>
      <c r="O36" s="22"/>
      <c r="P36" s="22"/>
    </row>
    <row r="37" spans="1:16" ht="39" customHeight="1">
      <c r="A37" s="22"/>
      <c r="B37" s="35"/>
      <c r="C37" s="1145" t="s">
        <v>520</v>
      </c>
      <c r="D37" s="1146"/>
      <c r="E37" s="1147"/>
      <c r="F37" s="36">
        <v>0.17</v>
      </c>
      <c r="G37" s="37">
        <v>0.14000000000000001</v>
      </c>
      <c r="H37" s="37">
        <v>0.17</v>
      </c>
      <c r="I37" s="37">
        <v>0.26</v>
      </c>
      <c r="J37" s="38">
        <v>0.19</v>
      </c>
      <c r="K37" s="22"/>
      <c r="L37" s="22"/>
      <c r="M37" s="22"/>
      <c r="N37" s="22"/>
      <c r="O37" s="22"/>
      <c r="P37" s="22"/>
    </row>
    <row r="38" spans="1:16" ht="39" customHeight="1">
      <c r="A38" s="22"/>
      <c r="B38" s="35"/>
      <c r="C38" s="1145" t="s">
        <v>521</v>
      </c>
      <c r="D38" s="1146"/>
      <c r="E38" s="1147"/>
      <c r="F38" s="36">
        <v>0.08</v>
      </c>
      <c r="G38" s="37">
        <v>0.04</v>
      </c>
      <c r="H38" s="37">
        <v>0.04</v>
      </c>
      <c r="I38" s="37">
        <v>0.02</v>
      </c>
      <c r="J38" s="38">
        <v>0.01</v>
      </c>
      <c r="K38" s="22"/>
      <c r="L38" s="22"/>
      <c r="M38" s="22"/>
      <c r="N38" s="22"/>
      <c r="O38" s="22"/>
      <c r="P38" s="22"/>
    </row>
    <row r="39" spans="1:16" ht="39" customHeight="1">
      <c r="A39" s="22"/>
      <c r="B39" s="35"/>
      <c r="C39" s="1145" t="s">
        <v>522</v>
      </c>
      <c r="D39" s="1146"/>
      <c r="E39" s="1147"/>
      <c r="F39" s="36">
        <v>0.01</v>
      </c>
      <c r="G39" s="37">
        <v>0.02</v>
      </c>
      <c r="H39" s="37">
        <v>0</v>
      </c>
      <c r="I39" s="37">
        <v>0</v>
      </c>
      <c r="J39" s="38">
        <v>0</v>
      </c>
      <c r="K39" s="22"/>
      <c r="L39" s="22"/>
      <c r="M39" s="22"/>
      <c r="N39" s="22"/>
      <c r="O39" s="22"/>
      <c r="P39" s="22"/>
    </row>
    <row r="40" spans="1:16" ht="39" customHeight="1">
      <c r="A40" s="22"/>
      <c r="B40" s="35"/>
      <c r="C40" s="1145" t="s">
        <v>523</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525</v>
      </c>
      <c r="D43" s="1149"/>
      <c r="E43" s="1150"/>
      <c r="F43" s="41">
        <v>0.05</v>
      </c>
      <c r="G43" s="42">
        <v>0</v>
      </c>
      <c r="H43" s="42">
        <v>0</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450</v>
      </c>
      <c r="L45" s="60">
        <v>345</v>
      </c>
      <c r="M45" s="60">
        <v>346</v>
      </c>
      <c r="N45" s="60">
        <v>340</v>
      </c>
      <c r="O45" s="61">
        <v>301</v>
      </c>
      <c r="P45" s="48"/>
      <c r="Q45" s="48"/>
      <c r="R45" s="48"/>
      <c r="S45" s="48"/>
      <c r="T45" s="48"/>
      <c r="U45" s="48"/>
    </row>
    <row r="46" spans="1:21" ht="30.75" customHeight="1">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15</v>
      </c>
      <c r="F48" s="1155"/>
      <c r="G48" s="1155"/>
      <c r="H48" s="1155"/>
      <c r="I48" s="1155"/>
      <c r="J48" s="1156"/>
      <c r="K48" s="63">
        <v>280</v>
      </c>
      <c r="L48" s="64">
        <v>261</v>
      </c>
      <c r="M48" s="64">
        <v>238</v>
      </c>
      <c r="N48" s="64">
        <v>233</v>
      </c>
      <c r="O48" s="65">
        <v>226</v>
      </c>
      <c r="P48" s="48"/>
      <c r="Q48" s="48"/>
      <c r="R48" s="48"/>
      <c r="S48" s="48"/>
      <c r="T48" s="48"/>
      <c r="U48" s="48"/>
    </row>
    <row r="49" spans="1:21" ht="30.75" customHeight="1">
      <c r="A49" s="48"/>
      <c r="B49" s="1163"/>
      <c r="C49" s="1164"/>
      <c r="D49" s="62"/>
      <c r="E49" s="1155" t="s">
        <v>16</v>
      </c>
      <c r="F49" s="1155"/>
      <c r="G49" s="1155"/>
      <c r="H49" s="1155"/>
      <c r="I49" s="1155"/>
      <c r="J49" s="1156"/>
      <c r="K49" s="63">
        <v>0</v>
      </c>
      <c r="L49" s="64">
        <v>0</v>
      </c>
      <c r="M49" s="64" t="s">
        <v>473</v>
      </c>
      <c r="N49" s="64" t="s">
        <v>473</v>
      </c>
      <c r="O49" s="65" t="s">
        <v>473</v>
      </c>
      <c r="P49" s="48"/>
      <c r="Q49" s="48"/>
      <c r="R49" s="48"/>
      <c r="S49" s="48"/>
      <c r="T49" s="48"/>
      <c r="U49" s="48"/>
    </row>
    <row r="50" spans="1:21" ht="30.75" customHeight="1">
      <c r="A50" s="48"/>
      <c r="B50" s="1163"/>
      <c r="C50" s="1164"/>
      <c r="D50" s="62"/>
      <c r="E50" s="1155" t="s">
        <v>17</v>
      </c>
      <c r="F50" s="1155"/>
      <c r="G50" s="1155"/>
      <c r="H50" s="1155"/>
      <c r="I50" s="1155"/>
      <c r="J50" s="1156"/>
      <c r="K50" s="63" t="s">
        <v>473</v>
      </c>
      <c r="L50" s="64" t="s">
        <v>473</v>
      </c>
      <c r="M50" s="64" t="s">
        <v>473</v>
      </c>
      <c r="N50" s="64" t="s">
        <v>473</v>
      </c>
      <c r="O50" s="65" t="s">
        <v>473</v>
      </c>
      <c r="P50" s="48"/>
      <c r="Q50" s="48"/>
      <c r="R50" s="48"/>
      <c r="S50" s="48"/>
      <c r="T50" s="48"/>
      <c r="U50" s="48"/>
    </row>
    <row r="51" spans="1:21" ht="30.75" customHeight="1">
      <c r="A51" s="48"/>
      <c r="B51" s="1165"/>
      <c r="C51" s="1166"/>
      <c r="D51" s="66"/>
      <c r="E51" s="1155" t="s">
        <v>18</v>
      </c>
      <c r="F51" s="1155"/>
      <c r="G51" s="1155"/>
      <c r="H51" s="1155"/>
      <c r="I51" s="1155"/>
      <c r="J51" s="1156"/>
      <c r="K51" s="63" t="s">
        <v>473</v>
      </c>
      <c r="L51" s="64" t="s">
        <v>473</v>
      </c>
      <c r="M51" s="64">
        <v>0</v>
      </c>
      <c r="N51" s="64" t="s">
        <v>473</v>
      </c>
      <c r="O51" s="65" t="s">
        <v>473</v>
      </c>
      <c r="P51" s="48"/>
      <c r="Q51" s="48"/>
      <c r="R51" s="48"/>
      <c r="S51" s="48"/>
      <c r="T51" s="48"/>
      <c r="U51" s="48"/>
    </row>
    <row r="52" spans="1:21" ht="30.75" customHeight="1">
      <c r="A52" s="48"/>
      <c r="B52" s="1153" t="s">
        <v>19</v>
      </c>
      <c r="C52" s="1154"/>
      <c r="D52" s="66"/>
      <c r="E52" s="1155" t="s">
        <v>20</v>
      </c>
      <c r="F52" s="1155"/>
      <c r="G52" s="1155"/>
      <c r="H52" s="1155"/>
      <c r="I52" s="1155"/>
      <c r="J52" s="1156"/>
      <c r="K52" s="63">
        <v>475</v>
      </c>
      <c r="L52" s="64">
        <v>396</v>
      </c>
      <c r="M52" s="64">
        <v>393</v>
      </c>
      <c r="N52" s="64">
        <v>402</v>
      </c>
      <c r="O52" s="65">
        <v>386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255</v>
      </c>
      <c r="L53" s="69">
        <v>210</v>
      </c>
      <c r="M53" s="69">
        <v>191</v>
      </c>
      <c r="N53" s="69">
        <v>171</v>
      </c>
      <c r="O53" s="70">
        <v>141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2016-04-22T06:26:34Z</cp:lastPrinted>
  <dcterms:created xsi:type="dcterms:W3CDTF">2016-02-15T01:27:21Z</dcterms:created>
  <dcterms:modified xsi:type="dcterms:W3CDTF">2016-05-02T11:44:29Z</dcterms:modified>
</cp:coreProperties>
</file>