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eisaku05\Desktop\051016令和３年度財政状況資料集の作成\"/>
    </mc:Choice>
  </mc:AlternateContent>
  <xr:revisionPtr revIDLastSave="0" documentId="8_{533A9ED4-F24D-4D32-BE6C-D1C9E0F55342}" xr6:coauthVersionLast="46" xr6:coauthVersionMax="46" xr10:uidLastSave="{00000000-0000-0000-0000-000000000000}"/>
  <bookViews>
    <workbookView xWindow="-120" yWindow="-120" windowWidth="19440" windowHeight="1560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AM36" i="10"/>
  <c r="AM35" i="10"/>
  <c r="C34" i="10"/>
  <c r="C35" i="10" l="1"/>
  <c r="C36" i="10" s="1"/>
  <c r="C37" i="10" s="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E38" i="10" s="1"/>
  <c r="CO34" i="10"/>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<sst xmlns="http://schemas.openxmlformats.org/spreadsheetml/2006/main" count="1179" uniqueCount="615">
  <si>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</si>
  <si>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</si>
  <si>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</si>
  <si>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</si>
  <si>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</si>
  <si>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</si>
  <si>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</si>
  <si>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</si>
  <si>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</si>
  <si>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</si>
  <si>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</si>
  <si>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</si>
  <si>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</si>
  <si>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</si>
  <si>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</si>
  <si>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</si>
  <si>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</si>
  <si>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</si>
  <si>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</si>
  <si>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</si>
  <si>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</si>
  <si>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</si>
  <si>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</si>
  <si>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</si>
  <si>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</si>
  <si>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</si>
  <si>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</si>
  <si>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</si>
  <si>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</si>
  <si>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</si>
  <si>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</si>
  <si>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</si>
  <si>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</si>
  <si>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</si>
  <si>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</si>
  <si>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</si>
  <si>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</si>
  <si>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</si>
  <si>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</si>
  <si>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</si>
  <si>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</si>
  <si>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</si>
  <si>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</si>
  <si>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</si>
  <si>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</si>
  <si>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</si>
  <si>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</si>
  <si>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</si>
  <si>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</si>
  <si>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</si>
  <si>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</si>
  <si>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</si>
  <si>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</si>
  <si>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</si>
  <si>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</si>
  <si>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</si>
  <si>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</si>
  <si>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</si>
  <si>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</si>
  <si>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</si>
  <si>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</si>
  <si>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</si>
  <si>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</si>
  <si>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</si>
  <si>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</si>
  <si>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</si>
  <si>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</si>
  <si>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</si>
  <si>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</si>
  <si>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</si>
  <si>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</si>
  <si>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</si>
  <si>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</si>
  <si>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</si>
  <si>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</si>
  <si>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</si>
  <si>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</si>
  <si>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</si>
  <si>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</si>
  <si>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</si>
  <si>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</si>
  <si>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</si>
  <si>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</si>
  <si>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</si>
  <si>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</si>
  <si>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</si>
  <si>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</si>
  <si>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</si>
  <si>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</si>
  <si>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</si>
  <si>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</si>
  <si>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</si>
  <si>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</si>
  <si>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</si>
  <si>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</si>
  <si>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</si>
  <si>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</si>
  <si>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</si>
  <si>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</si>
  <si>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</si>
  <si>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</si>
  <si>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</si>
  <si>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</si>
  <si>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</si>
  <si>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</si>
  <si>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</si>
  <si>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</si>
  <si>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</si>
  <si>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</si>
  <si>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</si>
  <si>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</si>
  <si>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</si>
  <si>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</si>
  <si>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</si>
  <si>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</si>
  <si>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</si>
  <si>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</si>
  <si>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</si>
  <si>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</si>
  <si>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</si>
  <si>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</si>
  <si>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</si>
  <si>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</si>
  <si>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</si>
  <si>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</si>
  <si>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</si>
  <si>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</si>
  <si>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</si>
  <si>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</si>
  <si>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</si>
  <si>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</si>
  <si>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</si>
  <si>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</si>
  <si>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</si>
  <si>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</si>
  <si>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</si>
  <si>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</si>
  <si>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</si>
  <si>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</si>
  <si>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</si>
  <si>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</si>
  <si>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</si>
  <si>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</si>
  <si>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</si>
  <si>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</si>
  <si>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</si>
  <si>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</si>
  <si>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</si>
  <si>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</si>
  <si>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</si>
  <si>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</si>
  <si>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</si>
  <si>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</si>
  <si>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</si>
  <si>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</si>
  <si>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</si>
  <si>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</si>
  <si>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</si>
  <si>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</si>
  <si>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</si>
  <si>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</si>
  <si>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</si>
  <si>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</si>
  <si>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</si>
  <si>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</si>
  <si>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</si>
  <si>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</si>
  <si>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</si>
  <si>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</si>
  <si>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</si>
  <si>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</si>
  <si>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</si>
  <si>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</si>
  <si>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</si>
  <si>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</si>
  <si>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</si>
  <si>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</si>
  <si>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</si>
  <si>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</si>
  <si>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</si>
  <si>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</si>
  <si>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</si>
  <si>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</si>
  <si>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</si>
  <si>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</si>
  <si>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</si>
  <si>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</si>
  <si>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</si>
  <si>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</si>
  <si>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</si>
  <si>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</si>
  <si>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</si>
  <si>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</si>
  <si>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</si>
  <si>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</si>
  <si>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</si>
  <si>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</si>
  <si>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</si>
  <si>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</si>
  <si>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</si>
  <si>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</si>
  <si>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</si>
  <si>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</si>
  <si>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</si>
  <si>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</si>
  <si>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</si>
  <si>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</si>
  <si>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</si>
  <si>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</si>
  <si>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</si>
  <si>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</si>
  <si>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</si>
  <si>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</si>
  <si>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長野県木島平村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</si>
  <si>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</si>
  <si>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</si>
  <si>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</si>
  <si>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</si>
  <si>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</si>
  <si>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</si>
  <si>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</si>
  <si>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</si>
  <si>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</si>
  <si>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</si>
  <si>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</si>
  <si>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</si>
  <si>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</si>
  <si>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</si>
  <si>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</si>
  <si>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</si>
  <si>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</si>
  <si>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</si>
  <si>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</si>
  <si>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</si>
  <si>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</si>
  <si>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</si>
  <si>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</si>
  <si>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</si>
  <si>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</si>
  <si>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</si>
  <si>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</si>
  <si>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</si>
  <si>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</si>
  <si>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</si>
  <si>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</si>
  <si>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</si>
  <si>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</si>
  <si>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</si>
  <si>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</si>
  <si>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</si>
  <si>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</si>
  <si>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</si>
  <si>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</si>
  <si>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</si>
  <si>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</si>
  <si>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</si>
  <si>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</si>
  <si>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</si>
  <si>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</si>
  <si>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</si>
  <si>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</si>
  <si>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</si>
  <si>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</si>
  <si>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</si>
  <si>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</si>
  <si>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</si>
  <si>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</si>
  <si>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</si>
  <si>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</si>
  <si>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</si>
  <si>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</si>
  <si>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</si>
  <si>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</si>
  <si>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</si>
  <si>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</si>
  <si>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</si>
  <si>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</si>
  <si>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</si>
  <si>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</si>
  <si>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</si>
  <si>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</si>
  <si>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</si>
  <si>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</si>
  <si>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</si>
  <si>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</si>
  <si>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</si>
  <si>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</si>
  <si>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</si>
  <si>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</si>
  <si>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</si>
  <si>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</si>
  <si>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</si>
  <si>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</si>
  <si>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</si>
  <si>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</si>
  <si>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</si>
  <si>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</si>
  <si>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</si>
  <si>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</si>
  <si>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</si>
  <si>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</si>
  <si>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</si>
  <si>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</si>
  <si>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</si>
  <si>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</si>
  <si>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</si>
  <si>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</si>
  <si>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</si>
  <si>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</si>
  <si>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</si>
  <si>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</si>
  <si>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</si>
  <si>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</si>
  <si>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</si>
  <si>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</si>
  <si>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</si>
  <si>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</si>
  <si>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</si>
  <si>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</si>
  <si>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</si>
  <si>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</si>
  <si>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</si>
  <si>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</si>
  <si>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</si>
  <si>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</si>
  <si>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</si>
  <si>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</si>
  <si>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</si>
  <si>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</si>
  <si>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</si>
  <si>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</si>
  <si>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</si>
  <si>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</si>
  <si>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</si>
  <si>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</si>
  <si>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</si>
  <si>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</si>
  <si>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その他</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</si>
  <si>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</si>
  <si>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</si>
  <si>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</si>
  <si>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</si>
  <si>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</si>
  <si>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</si>
  <si>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</si>
  <si>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</si>
  <si>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</si>
  <si>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</si>
  <si>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</si>
  <si>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</si>
  <si>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</si>
  <si>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</si>
  <si>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</si>
  <si>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</si>
  <si>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</si>
  <si>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</si>
  <si>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</si>
  <si>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</si>
  <si>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</si>
  <si>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</si>
  <si>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</si>
  <si>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</si>
  <si>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</si>
  <si>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</si>
  <si>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</si>
  <si>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</si>
  <si>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長野県木島平村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</si>
  <si>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</si>
  <si>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</si>
  <si>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</si>
  <si>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</si>
  <si>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</si>
  <si>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</si>
  <si>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</si>
  <si>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</si>
  <si>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</si>
  <si>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</si>
  <si>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</si>
  <si>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</si>
  <si>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</si>
  <si>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</si>
  <si>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</si>
  <si>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</si>
  <si>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</si>
  <si>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</si>
  <si>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</si>
  <si>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</si>
  <si>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</si>
  <si>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</si>
  <si>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</si>
  <si>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</si>
  <si>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</si>
  <si>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</si>
  <si>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</si>
  <si>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</si>
  <si>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</si>
  <si>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</si>
  <si>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</si>
  <si>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</si>
  <si>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</si>
  <si>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</si>
  <si>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</si>
  <si>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</si>
  <si>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</si>
  <si>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</si>
  <si>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</si>
  <si>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</si>
  <si>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</si>
  <si>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</si>
  <si>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</si>
  <si>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</si>
  <si>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</si>
  <si>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法非適用企業</t>
    <phoneticPr fontId="5"/>
  </si>
  <si>
    <t>木島平村観光施設特別会計</t>
    <phoneticPr fontId="5"/>
  </si>
  <si>
    <t>木島平村小水力発電特別会計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</si>
  <si>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</si>
  <si>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</si>
  <si>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</si>
  <si>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</si>
  <si>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</si>
  <si>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</si>
  <si>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</si>
  <si>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</si>
  <si>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</si>
  <si>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</si>
  <si>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</si>
  <si>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</si>
  <si>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</si>
  <si>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</si>
  <si>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</si>
  <si>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</si>
  <si>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</si>
  <si>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</si>
  <si>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</si>
  <si>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</si>
  <si>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</si>
  <si>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</si>
  <si>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</si>
  <si>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</si>
  <si>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</si>
  <si>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</si>
  <si>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</si>
  <si>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</si>
  <si>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</si>
  <si>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</si>
  <si>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</si>
  <si>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</si>
  <si>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</si>
  <si>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</si>
  <si>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</si>
  <si>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</si>
  <si>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</si>
  <si>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</si>
  <si>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</si>
  <si>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</si>
  <si>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</si>
  <si>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</si>
  <si>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</si>
  <si>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</si>
  <si>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</si>
  <si>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</si>
  <si>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</si>
  <si>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</si>
  <si>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</si>
  <si>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</si>
  <si>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</si>
  <si>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</si>
  <si>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</si>
  <si>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</si>
  <si>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</si>
  <si>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</si>
  <si>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</si>
  <si>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</si>
  <si>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</si>
  <si>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</si>
  <si>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</si>
  <si>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木島平村水道事業会計</t>
    <phoneticPr fontId="5"/>
  </si>
  <si>
    <t>(Ｆ)</t>
    <phoneticPr fontId="5"/>
  </si>
  <si>
    <t>木島平村高社簡易水道特別会計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</si>
  <si>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</si>
  <si>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</si>
  <si>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</si>
  <si>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</si>
  <si>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</si>
  <si>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</si>
  <si>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</si>
  <si>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</si>
  <si>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</si>
  <si>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</si>
  <si>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</si>
  <si>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</si>
  <si>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</si>
  <si>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</si>
  <si>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</si>
  <si>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</si>
  <si>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</si>
  <si>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</si>
  <si>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</si>
  <si>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</si>
  <si>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</si>
  <si>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</si>
  <si>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</si>
  <si>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</si>
  <si>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</si>
  <si>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</si>
  <si>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</si>
  <si>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</si>
  <si>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</si>
  <si>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</si>
  <si>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</si>
  <si>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</si>
  <si>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</si>
  <si>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</si>
  <si>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</si>
  <si>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</si>
  <si>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</si>
  <si>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</si>
  <si>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</si>
  <si>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</si>
  <si>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</si>
  <si>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</si>
  <si>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</si>
  <si>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</si>
  <si>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</si>
  <si>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</si>
  <si>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</si>
  <si>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</si>
  <si>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</si>
  <si>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</si>
  <si>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</si>
  <si>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</si>
  <si>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</si>
  <si>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</si>
  <si>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</si>
  <si>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</si>
  <si>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</si>
  <si>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</si>
  <si>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</si>
  <si>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</si>
  <si>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</si>
  <si>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</si>
  <si>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</si>
  <si>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</si>
  <si>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</si>
  <si>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</si>
  <si>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</si>
  <si>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</si>
  <si>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</si>
  <si>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</si>
  <si>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</si>
  <si>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</si>
  <si>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</si>
  <si>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</si>
  <si>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</si>
  <si>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</si>
  <si>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</si>
  <si>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</si>
  <si>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</si>
  <si>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</si>
  <si>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</si>
  <si>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</si>
  <si>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</si>
  <si>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6.05</t>
  </si>
  <si>
    <t>▲ 2.29</t>
  </si>
  <si>
    <t>▲ 6.70</t>
  </si>
  <si>
    <t>▲ 1.22</t>
  </si>
  <si>
    <t>木島平村水道事業会計</t>
  </si>
  <si>
    <t>一般会計</t>
  </si>
  <si>
    <t>介護保険特別会計</t>
  </si>
  <si>
    <t>情報通信特別会計</t>
  </si>
  <si>
    <t>木島平村下水道特別会計</t>
  </si>
  <si>
    <t>国民健康保険特別会計</t>
  </si>
  <si>
    <t>学校給食特別会計</t>
  </si>
  <si>
    <t>木島平村高社簡易水道特別会計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</si>
  <si>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</si>
  <si>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</si>
  <si>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</si>
  <si>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</si>
  <si>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</si>
  <si>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</si>
  <si>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</si>
  <si>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</si>
  <si>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</si>
  <si>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</si>
  <si>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</si>
  <si>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</si>
  <si>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</si>
  <si>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</si>
  <si>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</si>
  <si>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</si>
  <si>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</si>
  <si>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</si>
  <si>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</si>
  <si>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</si>
  <si>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</si>
  <si>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木島平観光株式会社</t>
    <rPh sb="0" eb="3">
      <t>キジマダイラ</t>
    </rPh>
    <rPh sb="3" eb="5">
      <t>カンコウ</t>
    </rPh>
    <rPh sb="5" eb="9">
      <t>カブシキガイシャ</t>
    </rPh>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</si>
  <si>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</si>
  <si>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</si>
  <si>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公共施設基金</t>
    <rPh sb="0" eb="2">
      <t>コウキョウ</t>
    </rPh>
    <rPh sb="2" eb="4">
      <t>シセツ</t>
    </rPh>
    <rPh sb="4" eb="6">
      <t>キキン</t>
    </rPh>
    <phoneticPr fontId="5"/>
  </si>
  <si>
    <t>ふるさと基金</t>
    <rPh sb="4" eb="6">
      <t>キキン</t>
    </rPh>
    <phoneticPr fontId="5"/>
  </si>
  <si>
    <t>災害対策基金</t>
    <rPh sb="0" eb="2">
      <t>サイガイ</t>
    </rPh>
    <rPh sb="2" eb="4">
      <t>タイサク</t>
    </rPh>
    <rPh sb="4" eb="6">
      <t>キキン</t>
    </rPh>
    <phoneticPr fontId="5"/>
  </si>
  <si>
    <t>観光振興基金</t>
    <rPh sb="0" eb="2">
      <t>カンコウ</t>
    </rPh>
    <rPh sb="2" eb="4">
      <t>シンコウ</t>
    </rPh>
    <rPh sb="4" eb="6">
      <t>キキン</t>
    </rPh>
    <phoneticPr fontId="5"/>
  </si>
  <si>
    <t>福祉基金</t>
    <rPh sb="0" eb="2">
      <t>フクシ</t>
    </rPh>
    <rPh sb="2" eb="4">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</si>
  <si>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</si>
  <si>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</si>
  <si>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</si>
  <si>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充当可能基金の減少により令和２年度に落ち込んだものの、令和３年度は充当可能基金の回復により数値の改善がみられています。一方、公共施設等の更新はあまり進んでおらず、有形固定資産減価償却率は、年々数値が悪化しています。公共施設総合管理計画の見直しを進めながら、不要な施設については除却を進め、必要な施設に対しては基金等を活用した更新・長寿命化を図り、バランスをとった施設への投資も必要と考えています。</t>
    <rPh sb="1" eb="3">
      <t>ショウライ</t>
    </rPh>
    <rPh sb="3" eb="5">
      <t>フタン</t>
    </rPh>
    <rPh sb="5" eb="7">
      <t>ヒリツ</t>
    </rPh>
    <rPh sb="9" eb="11">
      <t>ジュウトウ</t>
    </rPh>
    <rPh sb="11" eb="13">
      <t>カノウ</t>
    </rPh>
    <rPh sb="13" eb="15">
      <t>キキン</t>
    </rPh>
    <rPh sb="16" eb="18">
      <t>ゲンショウ</t>
    </rPh>
    <rPh sb="21" eb="23">
      <t>レイワ</t>
    </rPh>
    <rPh sb="24" eb="26">
      <t>ネンド</t>
    </rPh>
    <rPh sb="27" eb="28">
      <t>オ</t>
    </rPh>
    <rPh sb="29" eb="30">
      <t>コ</t>
    </rPh>
    <rPh sb="36" eb="38">
      <t>レイワ</t>
    </rPh>
    <rPh sb="39" eb="41">
      <t>ネンド</t>
    </rPh>
    <rPh sb="42" eb="44">
      <t>ジュウトウ</t>
    </rPh>
    <rPh sb="44" eb="46">
      <t>カノウ</t>
    </rPh>
    <rPh sb="46" eb="48">
      <t>キキン</t>
    </rPh>
    <rPh sb="49" eb="51">
      <t>カイフク</t>
    </rPh>
    <rPh sb="54" eb="56">
      <t>スウチ</t>
    </rPh>
    <rPh sb="57" eb="59">
      <t>カイゼン</t>
    </rPh>
    <rPh sb="68" eb="70">
      <t>イッポウ</t>
    </rPh>
    <rPh sb="71" eb="73">
      <t>コウキョウ</t>
    </rPh>
    <rPh sb="73" eb="75">
      <t>シセツ</t>
    </rPh>
    <rPh sb="75" eb="76">
      <t>トウ</t>
    </rPh>
    <rPh sb="77" eb="79">
      <t>コウシン</t>
    </rPh>
    <rPh sb="83" eb="84">
      <t>スス</t>
    </rPh>
    <rPh sb="90" eb="92">
      <t>ユウケイ</t>
    </rPh>
    <rPh sb="92" eb="94">
      <t>コテイ</t>
    </rPh>
    <rPh sb="94" eb="96">
      <t>シサン</t>
    </rPh>
    <rPh sb="96" eb="98">
      <t>ゲンカ</t>
    </rPh>
    <rPh sb="98" eb="100">
      <t>ショウキャク</t>
    </rPh>
    <rPh sb="100" eb="101">
      <t>リツ</t>
    </rPh>
    <rPh sb="103" eb="105">
      <t>ネンネン</t>
    </rPh>
    <rPh sb="105" eb="107">
      <t>スウチ</t>
    </rPh>
    <rPh sb="108" eb="110">
      <t>アッカ</t>
    </rPh>
    <rPh sb="116" eb="118">
      <t>コウキョウ</t>
    </rPh>
    <rPh sb="118" eb="120">
      <t>シセツ</t>
    </rPh>
    <rPh sb="120" eb="122">
      <t>ソウゴウ</t>
    </rPh>
    <rPh sb="122" eb="124">
      <t>カンリ</t>
    </rPh>
    <rPh sb="124" eb="126">
      <t>ケイカク</t>
    </rPh>
    <rPh sb="127" eb="129">
      <t>ミナオ</t>
    </rPh>
    <rPh sb="131" eb="132">
      <t>スス</t>
    </rPh>
    <rPh sb="137" eb="139">
      <t>フヨウ</t>
    </rPh>
    <rPh sb="140" eb="142">
      <t>シセツ</t>
    </rPh>
    <rPh sb="147" eb="149">
      <t>ジョキャク</t>
    </rPh>
    <rPh sb="150" eb="151">
      <t>スス</t>
    </rPh>
    <rPh sb="153" eb="155">
      <t>ヒツヨウ</t>
    </rPh>
    <rPh sb="156" eb="158">
      <t>シセツ</t>
    </rPh>
    <rPh sb="159" eb="160">
      <t>タイ</t>
    </rPh>
    <rPh sb="163" eb="165">
      <t>キキン</t>
    </rPh>
    <rPh sb="165" eb="166">
      <t>トウ</t>
    </rPh>
    <rPh sb="167" eb="169">
      <t>カツヨウ</t>
    </rPh>
    <rPh sb="171" eb="173">
      <t>コウシン</t>
    </rPh>
    <rPh sb="174" eb="178">
      <t>チョウジュミョウカ</t>
    </rPh>
    <rPh sb="179" eb="180">
      <t>ハカ</t>
    </rPh>
    <rPh sb="190" eb="192">
      <t>シセツ</t>
    </rPh>
    <rPh sb="194" eb="196">
      <t>トウシ</t>
    </rPh>
    <rPh sb="197" eb="199">
      <t>ヒツヨウ</t>
    </rPh>
    <rPh sb="200" eb="20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</si>
  <si>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</si>
  <si>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</si>
  <si>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</si>
  <si>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</si>
  <si>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</si>
  <si>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</si>
  <si>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の減少により令和２年度に落ち込んだものの、令和３年度は充当可能基金の回復により数値の改善がみられたことにより、類似団体平均値に近づいています。一方、実質公債費比率は、類似団体平均大きく上回っており、年々悪化している状況にあります。令和２年度までの役場新庁舎建設とそれに伴う周辺整備がひと段落したため、大規模な普通建設事業がなくなり、今後はゆるやかに数値が下がっていくことが予想されていますが、起債発行額を最小限に抑え、将来の財政運営に影響を及ぼさないよう努める必要があります。</t>
    <rPh sb="70" eb="72">
      <t>ルイジ</t>
    </rPh>
    <rPh sb="72" eb="74">
      <t>ダンタイ</t>
    </rPh>
    <rPh sb="74" eb="76">
      <t>ヘイキン</t>
    </rPh>
    <rPh sb="76" eb="77">
      <t>チ</t>
    </rPh>
    <rPh sb="78" eb="79">
      <t>チカ</t>
    </rPh>
    <rPh sb="86" eb="88">
      <t>イッポウ</t>
    </rPh>
    <rPh sb="89" eb="91">
      <t>ジッシツ</t>
    </rPh>
    <rPh sb="91" eb="94">
      <t>コウサイヒ</t>
    </rPh>
    <rPh sb="94" eb="96">
      <t>ヒリツ</t>
    </rPh>
    <rPh sb="98" eb="100">
      <t>ルイジ</t>
    </rPh>
    <rPh sb="100" eb="102">
      <t>ダンタイ</t>
    </rPh>
    <rPh sb="102" eb="104">
      <t>ヘイキン</t>
    </rPh>
    <rPh sb="104" eb="105">
      <t>オオ</t>
    </rPh>
    <rPh sb="107" eb="109">
      <t>ウワマワ</t>
    </rPh>
    <rPh sb="114" eb="116">
      <t>ネンネン</t>
    </rPh>
    <rPh sb="116" eb="118">
      <t>アッカ</t>
    </rPh>
    <rPh sb="122" eb="124">
      <t>ジョウキョウ</t>
    </rPh>
    <rPh sb="130" eb="132">
      <t>レイワ</t>
    </rPh>
    <rPh sb="133" eb="135">
      <t>ネンド</t>
    </rPh>
    <rPh sb="138" eb="140">
      <t>ヤクバ</t>
    </rPh>
    <rPh sb="140" eb="143">
      <t>シンチョウシャ</t>
    </rPh>
    <rPh sb="143" eb="145">
      <t>ケンセツ</t>
    </rPh>
    <rPh sb="149" eb="150">
      <t>トモナ</t>
    </rPh>
    <rPh sb="151" eb="153">
      <t>シュウヘン</t>
    </rPh>
    <rPh sb="153" eb="155">
      <t>セイビ</t>
    </rPh>
    <rPh sb="158" eb="160">
      <t>ダンラク</t>
    </rPh>
    <rPh sb="165" eb="168">
      <t>ダイキボ</t>
    </rPh>
    <rPh sb="169" eb="171">
      <t>フツウ</t>
    </rPh>
    <rPh sb="171" eb="173">
      <t>ケンセツ</t>
    </rPh>
    <rPh sb="173" eb="175">
      <t>ジギョウ</t>
    </rPh>
    <rPh sb="181" eb="183">
      <t>コンゴ</t>
    </rPh>
    <rPh sb="189" eb="191">
      <t>スウチ</t>
    </rPh>
    <rPh sb="192" eb="193">
      <t>サ</t>
    </rPh>
    <rPh sb="201" eb="203">
      <t>ヨソウ</t>
    </rPh>
    <rPh sb="211" eb="213">
      <t>キサイ</t>
    </rPh>
    <rPh sb="213" eb="215">
      <t>ハッコウ</t>
    </rPh>
    <rPh sb="215" eb="216">
      <t>ガク</t>
    </rPh>
    <rPh sb="217" eb="220">
      <t>サイショウゲン</t>
    </rPh>
    <rPh sb="221" eb="222">
      <t>オサ</t>
    </rPh>
    <rPh sb="224" eb="226">
      <t>ショウライ</t>
    </rPh>
    <rPh sb="227" eb="229">
      <t>ザイセイ</t>
    </rPh>
    <rPh sb="229" eb="231">
      <t>ウンエイ</t>
    </rPh>
    <rPh sb="232" eb="234">
      <t>エイキョウ</t>
    </rPh>
    <rPh sb="235" eb="236">
      <t>オヨ</t>
    </rPh>
    <rPh sb="242" eb="243">
      <t>ツト</t>
    </rPh>
    <rPh sb="245" eb="247">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</si>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</sst>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151D1E1-6866-4211-9676-B6960F0B676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0F8-4865-9A62-15E880F5A3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112065</c:v>
                </c:pt>
                <c:pt idx="1">
                  <c:v>77277</c:v>
                </c:pt>
                <c:pt idx="2">
                  <c:v>202140</c:v>
                </c:pt>
                <c:pt idx="3">
                  <c:v>68741</c:v>
                </c:pt>
                <c:pt idx="4">
                  <c:v>55298</c:v>
                </c:pt>
              </c:numCache>
            </c:numRef>
          </c:val>
          <c:smooth val="0"/>
          <c:extLst>
            <c:ext xmlns:c16="http://schemas.microsoft.com/office/drawing/2014/chart" uri="{C3380CC4-5D6E-409C-BE32-E72D297353CC}">
              <c16:uniqueId val="{00000001-E0F8-4865-9A62-15E880F5A3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3.62</c:v>
                </c:pt>
                <c:pt idx="1">
                  <c:v>5.63</c:v>
                </c:pt>
                <c:pt idx="2">
                  <c:v>6.2</c:v>
                </c:pt>
                <c:pt idx="3">
                  <c:v>5.52</c:v>
                </c:pt>
                <c:pt idx="4">
                  <c:v>7.3</c:v>
                </c:pt>
              </c:numCache>
            </c:numRef>
          </c:val>
          <c:extLst>
            <c:ext xmlns:c16="http://schemas.microsoft.com/office/drawing/2014/chart" uri="{C3380CC4-5D6E-409C-BE32-E72D297353CC}">
              <c16:uniqueId val="{00000000-48C5-4060-BF99-C48B7E2321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37.11</c:v>
                </c:pt>
                <c:pt idx="1">
                  <c:v>34.44</c:v>
                </c:pt>
                <c:pt idx="2">
                  <c:v>30.54</c:v>
                </c:pt>
                <c:pt idx="3">
                  <c:v>31.11</c:v>
                </c:pt>
                <c:pt idx="4">
                  <c:v>34.159999999999997</c:v>
                </c:pt>
              </c:numCache>
            </c:numRef>
          </c:val>
          <c:extLst>
            <c:ext xmlns:c16="http://schemas.microsoft.com/office/drawing/2014/chart" uri="{C3380CC4-5D6E-409C-BE32-E72D297353CC}">
              <c16:uniqueId val="{00000001-48C5-4060-BF99-C48B7E2321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-6.05</c:v>
                </c:pt>
                <c:pt idx="1">
                  <c:v>-2.29</c:v>
                </c:pt>
                <c:pt idx="2">
                  <c:v>-6.7</c:v>
                </c:pt>
                <c:pt idx="3">
                  <c:v>-1.22</c:v>
                </c:pt>
                <c:pt idx="4">
                  <c:v>5.52</c:v>
                </c:pt>
              </c:numCache>
            </c:numRef>
          </c:val>
          <c:smooth val="0"/>
          <c:extLst>
            <c:ext xmlns:c16="http://schemas.microsoft.com/office/drawing/2014/chart" uri="{C3380CC4-5D6E-409C-BE32-E72D297353CC}">
              <c16:uniqueId val="{00000002-48C5-4060-BF99-C48B7E2321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0-2DF8-4290-B4EB-19DE795D2B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F8-4290-B4EB-19DE795D2B33}"/>
            </c:ext>
          </c:extLst>
        </c:ser>
        <c:ser>
          <c:idx val="2"/>
          <c:order val="2"/>
          <c:tx>
            <c:strRef>
              <c:f>データシート!$A$29</c:f>
              <c:strCache>
                <c:ptCount val="1"/>
                <c:pt idx="0">
                  <c:v>木島平村高社簡易水道特別会計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0.08</c:v>
                </c:pt>
                <c:pt idx="4">
                  <c:v>#N/A</c:v>
                </c:pt>
                <c:pt idx="5">
                  <c:v>0.03</c:v>
                </c:pt>
                <c:pt idx="6">
                  <c:v>#N/A</c:v>
                </c:pt>
                <c:pt idx="7">
                  <c:v>0.04</c:v>
                </c:pt>
                <c:pt idx="8">
                  <c:v>#N/A</c:v>
                </c:pt>
                <c:pt idx="9">
                  <c:v>0.02</c:v>
                </c:pt>
              </c:numCache>
            </c:numRef>
          </c:val>
          <c:extLst>
            <c:ext xmlns:c16="http://schemas.microsoft.com/office/drawing/2014/chart" uri="{C3380CC4-5D6E-409C-BE32-E72D297353CC}">
              <c16:uniqueId val="{00000002-2DF8-4290-B4EB-19DE795D2B33}"/>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3-2DF8-4290-B4EB-19DE795D2B3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7.0000000000000007E-2</c:v>
                </c:pt>
                <c:pt idx="8">
                  <c:v>#N/A</c:v>
                </c:pt>
                <c:pt idx="9">
                  <c:v>0.05</c:v>
                </c:pt>
              </c:numCache>
            </c:numRef>
          </c:val>
          <c:extLst>
            <c:ext xmlns:c16="http://schemas.microsoft.com/office/drawing/2014/chart" uri="{C3380CC4-5D6E-409C-BE32-E72D297353CC}">
              <c16:uniqueId val="{00000004-2DF8-4290-B4EB-19DE795D2B33}"/>
            </c:ext>
          </c:extLst>
        </c:ser>
        <c:ser>
          <c:idx val="5"/>
          <c:order val="5"/>
          <c:tx>
            <c:strRef>
              <c:f>データシート!$A$32</c:f>
              <c:strCache>
                <c:ptCount val="1"/>
                <c:pt idx="0">
                  <c:v>木島平村下水道特別会計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0.01</c:v>
                </c:pt>
                <c:pt idx="4">
                  <c:v>#N/A</c:v>
                </c:pt>
                <c:pt idx="5">
                  <c:v>0.04</c:v>
                </c:pt>
                <c:pt idx="6">
                  <c:v>#N/A</c:v>
                </c:pt>
                <c:pt idx="7">
                  <c:v>0.12</c:v>
                </c:pt>
                <c:pt idx="8">
                  <c:v>#N/A</c:v>
                </c:pt>
                <c:pt idx="9">
                  <c:v>0.12</c:v>
                </c:pt>
              </c:numCache>
            </c:numRef>
          </c:val>
          <c:extLst>
            <c:ext xmlns:c16="http://schemas.microsoft.com/office/drawing/2014/chart" uri="{C3380CC4-5D6E-409C-BE32-E72D297353CC}">
              <c16:uniqueId val="{00000005-2DF8-4290-B4EB-19DE795D2B33}"/>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0.2</c:v>
                </c:pt>
                <c:pt idx="4">
                  <c:v>#N/A</c:v>
                </c:pt>
                <c:pt idx="5">
                  <c:v>0.16</c:v>
                </c:pt>
                <c:pt idx="6">
                  <c:v>#N/A</c:v>
                </c:pt>
                <c:pt idx="7">
                  <c:v>0.02</c:v>
                </c:pt>
                <c:pt idx="8">
                  <c:v>#N/A</c:v>
                </c:pt>
                <c:pt idx="9">
                  <c:v>0.17</c:v>
                </c:pt>
              </c:numCache>
            </c:numRef>
          </c:val>
          <c:extLst>
            <c:ext xmlns:c16="http://schemas.microsoft.com/office/drawing/2014/chart" uri="{C3380CC4-5D6E-409C-BE32-E72D297353CC}">
              <c16:uniqueId val="{00000006-2DF8-4290-B4EB-19DE795D2B3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0.56000000000000005</c:v>
                </c:pt>
                <c:pt idx="4">
                  <c:v>#N/A</c:v>
                </c:pt>
                <c:pt idx="5">
                  <c:v>0.43</c:v>
                </c:pt>
                <c:pt idx="6">
                  <c:v>#N/A</c:v>
                </c:pt>
                <c:pt idx="7">
                  <c:v>0.53</c:v>
                </c:pt>
                <c:pt idx="8">
                  <c:v>#N/A</c:v>
                </c:pt>
                <c:pt idx="9">
                  <c:v>1.1000000000000001</c:v>
                </c:pt>
              </c:numCache>
            </c:numRef>
          </c:val>
          <c:extLst>
            <c:ext xmlns:c16="http://schemas.microsoft.com/office/drawing/2014/chart" uri="{C3380CC4-5D6E-409C-BE32-E72D297353CC}">
              <c16:uniqueId val="{00000007-2DF8-4290-B4EB-19DE795D2B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3.44</c:v>
                </c:pt>
                <c:pt idx="2">
                  <c:v>#N/A</c:v>
                </c:pt>
                <c:pt idx="3">
                  <c:v>5.37</c:v>
                </c:pt>
                <c:pt idx="4">
                  <c:v>#N/A</c:v>
                </c:pt>
                <c:pt idx="5">
                  <c:v>5.99</c:v>
                </c:pt>
                <c:pt idx="6">
                  <c:v>#N/A</c:v>
                </c:pt>
                <c:pt idx="7">
                  <c:v>5.45</c:v>
                </c:pt>
                <c:pt idx="8">
                  <c:v>#N/A</c:v>
                </c:pt>
                <c:pt idx="9">
                  <c:v>7.09</c:v>
                </c:pt>
              </c:numCache>
            </c:numRef>
          </c:val>
          <c:extLst>
            <c:ext xmlns:c16="http://schemas.microsoft.com/office/drawing/2014/chart" uri="{C3380CC4-5D6E-409C-BE32-E72D297353CC}">
              <c16:uniqueId val="{00000008-2DF8-4290-B4EB-19DE795D2B33}"/>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12.08</c:v>
                </c:pt>
                <c:pt idx="2">
                  <c:v>#N/A</c:v>
                </c:pt>
                <c:pt idx="3">
                  <c:v>12.91</c:v>
                </c:pt>
                <c:pt idx="4">
                  <c:v>#N/A</c:v>
                </c:pt>
                <c:pt idx="5">
                  <c:v>14.26</c:v>
                </c:pt>
                <c:pt idx="6">
                  <c:v>#N/A</c:v>
                </c:pt>
                <c:pt idx="7">
                  <c:v>14.47</c:v>
                </c:pt>
                <c:pt idx="8">
                  <c:v>#N/A</c:v>
                </c:pt>
                <c:pt idx="9">
                  <c:v>14.59</c:v>
                </c:pt>
              </c:numCache>
            </c:numRef>
          </c:val>
          <c:extLst>
            <c:ext xmlns:c16="http://schemas.microsoft.com/office/drawing/2014/chart" uri="{C3380CC4-5D6E-409C-BE32-E72D297353CC}">
              <c16:uniqueId val="{00000009-2DF8-4290-B4EB-19DE795D2B3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397</c:v>
                </c:pt>
                <c:pt idx="5">
                  <c:v>419</c:v>
                </c:pt>
                <c:pt idx="8">
                  <c:v>427</c:v>
                </c:pt>
                <c:pt idx="11">
                  <c:v>423</c:v>
                </c:pt>
                <c:pt idx="14">
                  <c:v>431</c:v>
                </c:pt>
              </c:numCache>
            </c:numRef>
          </c:val>
          <c:extLst>
            <c:ext xmlns:c16="http://schemas.microsoft.com/office/drawing/2014/chart" uri="{C3380CC4-5D6E-409C-BE32-E72D297353CC}">
              <c16:uniqueId val="{00000000-3B57-46C3-B5D9-329B5440D2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57-46C3-B5D9-329B5440D2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B57-46C3-B5D9-329B5440D2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42</c:v>
                </c:pt>
                <c:pt idx="6">
                  <c:v>42</c:v>
                </c:pt>
                <c:pt idx="9">
                  <c:v>40</c:v>
                </c:pt>
                <c:pt idx="12">
                  <c:v>41</c:v>
                </c:pt>
              </c:numCache>
            </c:numRef>
          </c:val>
          <c:extLst>
            <c:ext xmlns:c16="http://schemas.microsoft.com/office/drawing/2014/chart" uri="{C3380CC4-5D6E-409C-BE32-E72D297353CC}">
              <c16:uniqueId val="{00000003-3B57-46C3-B5D9-329B5440D2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269</c:v>
                </c:pt>
                <c:pt idx="3">
                  <c:v>283</c:v>
                </c:pt>
                <c:pt idx="6">
                  <c:v>289</c:v>
                </c:pt>
                <c:pt idx="9">
                  <c:v>283</c:v>
                </c:pt>
                <c:pt idx="12">
                  <c:v>276</c:v>
                </c:pt>
              </c:numCache>
            </c:numRef>
          </c:val>
          <c:extLst>
            <c:ext xmlns:c16="http://schemas.microsoft.com/office/drawing/2014/chart" uri="{C3380CC4-5D6E-409C-BE32-E72D297353CC}">
              <c16:uniqueId val="{00000004-3B57-46C3-B5D9-329B5440D2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57-46C3-B5D9-329B5440D2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57-46C3-B5D9-329B5440D2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316</c:v>
                </c:pt>
                <c:pt idx="3">
                  <c:v>345</c:v>
                </c:pt>
                <c:pt idx="6">
                  <c:v>366</c:v>
                </c:pt>
                <c:pt idx="9">
                  <c:v>397</c:v>
                </c:pt>
                <c:pt idx="12">
                  <c:v>423</c:v>
                </c:pt>
              </c:numCache>
            </c:numRef>
          </c:val>
          <c:extLst>
            <c:ext xmlns:c16="http://schemas.microsoft.com/office/drawing/2014/chart" uri="{C3380CC4-5D6E-409C-BE32-E72D297353CC}">
              <c16:uniqueId val="{00000007-3B57-46C3-B5D9-329B5440D2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227</c:v>
                </c:pt>
                <c:pt idx="2">
                  <c:v>#N/A</c:v>
                </c:pt>
                <c:pt idx="3">
                  <c:v>#N/A</c:v>
                </c:pt>
                <c:pt idx="4">
                  <c:v>251</c:v>
                </c:pt>
                <c:pt idx="5">
                  <c:v>#N/A</c:v>
                </c:pt>
                <c:pt idx="6">
                  <c:v>#N/A</c:v>
                </c:pt>
                <c:pt idx="7">
                  <c:v>270</c:v>
                </c:pt>
                <c:pt idx="8">
                  <c:v>#N/A</c:v>
                </c:pt>
                <c:pt idx="9">
                  <c:v>#N/A</c:v>
                </c:pt>
                <c:pt idx="10">
                  <c:v>297</c:v>
                </c:pt>
                <c:pt idx="11">
                  <c:v>#N/A</c:v>
                </c:pt>
                <c:pt idx="12">
                  <c:v>#N/A</c:v>
                </c:pt>
                <c:pt idx="13">
                  <c:v>309</c:v>
                </c:pt>
                <c:pt idx="14">
                  <c:v>#N/A</c:v>
                </c:pt>
              </c:numCache>
            </c:numRef>
          </c:val>
          <c:smooth val="0"/>
          <c:extLst>
            <c:ext xmlns:c16="http://schemas.microsoft.com/office/drawing/2014/chart" uri="{C3380CC4-5D6E-409C-BE32-E72D297353CC}">
              <c16:uniqueId val="{00000008-3B57-46C3-B5D9-329B5440D2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3892</c:v>
                </c:pt>
                <c:pt idx="5">
                  <c:v>3757</c:v>
                </c:pt>
                <c:pt idx="8">
                  <c:v>3633</c:v>
                </c:pt>
                <c:pt idx="11">
                  <c:v>3555</c:v>
                </c:pt>
                <c:pt idx="14">
                  <c:v>3096</c:v>
                </c:pt>
              </c:numCache>
            </c:numRef>
          </c:val>
          <c:extLst>
            <c:ext xmlns:c16="http://schemas.microsoft.com/office/drawing/2014/chart" uri="{C3380CC4-5D6E-409C-BE32-E72D297353CC}">
              <c16:uniqueId val="{00000000-9297-46E7-BF86-230C79E9C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297-46E7-BF86-230C79E9C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3091</c:v>
                </c:pt>
                <c:pt idx="5">
                  <c:v>3114</c:v>
                </c:pt>
                <c:pt idx="8">
                  <c:v>2809</c:v>
                </c:pt>
                <c:pt idx="11">
                  <c:v>2477</c:v>
                </c:pt>
                <c:pt idx="14">
                  <c:v>2965</c:v>
                </c:pt>
              </c:numCache>
            </c:numRef>
          </c:val>
          <c:extLst>
            <c:ext xmlns:c16="http://schemas.microsoft.com/office/drawing/2014/chart" uri="{C3380CC4-5D6E-409C-BE32-E72D297353CC}">
              <c16:uniqueId val="{00000002-9297-46E7-BF86-230C79E9C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97-46E7-BF86-230C79E9C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97-46E7-BF86-230C79E9C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1</c:v>
                </c:pt>
                <c:pt idx="6">
                  <c:v>3</c:v>
                </c:pt>
                <c:pt idx="9">
                  <c:v>18</c:v>
                </c:pt>
                <c:pt idx="12">
                  <c:v>18</c:v>
                </c:pt>
              </c:numCache>
            </c:numRef>
          </c:val>
          <c:extLst>
            <c:ext xmlns:c16="http://schemas.microsoft.com/office/drawing/2014/chart" uri="{C3380CC4-5D6E-409C-BE32-E72D297353CC}">
              <c16:uniqueId val="{00000005-9297-46E7-BF86-230C79E9C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1377</c:v>
                </c:pt>
                <c:pt idx="3">
                  <c:v>1317</c:v>
                </c:pt>
                <c:pt idx="6">
                  <c:v>1321</c:v>
                </c:pt>
                <c:pt idx="9">
                  <c:v>1321</c:v>
                </c:pt>
                <c:pt idx="12">
                  <c:v>1312</c:v>
                </c:pt>
              </c:numCache>
            </c:numRef>
          </c:val>
          <c:extLst>
            <c:ext xmlns:c16="http://schemas.microsoft.com/office/drawing/2014/chart" uri="{C3380CC4-5D6E-409C-BE32-E72D297353CC}">
              <c16:uniqueId val="{00000006-9297-46E7-BF86-230C79E9C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310</c:v>
                </c:pt>
                <c:pt idx="3">
                  <c:v>270</c:v>
                </c:pt>
                <c:pt idx="6">
                  <c:v>228</c:v>
                </c:pt>
                <c:pt idx="9">
                  <c:v>190</c:v>
                </c:pt>
                <c:pt idx="12">
                  <c:v>161</c:v>
                </c:pt>
              </c:numCache>
            </c:numRef>
          </c:val>
          <c:extLst>
            <c:ext xmlns:c16="http://schemas.microsoft.com/office/drawing/2014/chart" uri="{C3380CC4-5D6E-409C-BE32-E72D297353CC}">
              <c16:uniqueId val="{00000007-9297-46E7-BF86-230C79E9C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1980</c:v>
                </c:pt>
                <c:pt idx="3">
                  <c:v>1767</c:v>
                </c:pt>
                <c:pt idx="6">
                  <c:v>1544</c:v>
                </c:pt>
                <c:pt idx="9">
                  <c:v>1337</c:v>
                </c:pt>
                <c:pt idx="12">
                  <c:v>1116</c:v>
                </c:pt>
              </c:numCache>
            </c:numRef>
          </c:val>
          <c:extLst>
            <c:ext xmlns:c16="http://schemas.microsoft.com/office/drawing/2014/chart" uri="{C3380CC4-5D6E-409C-BE32-E72D297353CC}">
              <c16:uniqueId val="{00000008-9297-46E7-BF86-230C79E9C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97-46E7-BF86-230C79E9C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3172</c:v>
                </c:pt>
                <c:pt idx="3">
                  <c:v>3246</c:v>
                </c:pt>
                <c:pt idx="6">
                  <c:v>3616</c:v>
                </c:pt>
                <c:pt idx="9">
                  <c:v>3669</c:v>
                </c:pt>
                <c:pt idx="12">
                  <c:v>3545</c:v>
                </c:pt>
              </c:numCache>
            </c:numRef>
          </c:val>
          <c:extLst>
            <c:ext xmlns:c16="http://schemas.microsoft.com/office/drawing/2014/chart" uri="{C3380CC4-5D6E-409C-BE32-E72D297353CC}">
              <c16:uniqueId val="{0000000A-9297-46E7-BF86-230C79E9CC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270</c:v>
                </c:pt>
                <c:pt idx="8">
                  <c:v>#N/A</c:v>
                </c:pt>
                <c:pt idx="9">
                  <c:v>#N/A</c:v>
                </c:pt>
                <c:pt idx="10">
                  <c:v>502</c:v>
                </c:pt>
                <c:pt idx="11">
                  <c:v>#N/A</c:v>
                </c:pt>
                <c:pt idx="12">
                  <c:v>#N/A</c:v>
                </c:pt>
                <c:pt idx="13">
                  <c:v>92</c:v>
                </c:pt>
                <c:pt idx="14">
                  <c:v>#N/A</c:v>
                </c:pt>
              </c:numCache>
            </c:numRef>
          </c:val>
          <c:smooth val="0"/>
          <c:extLst>
            <c:ext xmlns:c16="http://schemas.microsoft.com/office/drawing/2014/chart" uri="{C3380CC4-5D6E-409C-BE32-E72D297353CC}">
              <c16:uniqueId val="{0000000B-9297-46E7-BF86-230C79E9CC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691</c:v>
                </c:pt>
                <c:pt idx="1">
                  <c:v>741</c:v>
                </c:pt>
                <c:pt idx="2">
                  <c:v>890</c:v>
                </c:pt>
              </c:numCache>
            </c:numRef>
          </c:val>
          <c:extLst>
            <c:ext xmlns:c16="http://schemas.microsoft.com/office/drawing/2014/chart" uri="{C3380CC4-5D6E-409C-BE32-E72D297353CC}">
              <c16:uniqueId val="{00000000-287C-4299-B5FE-6C459AECE8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c:v>
                </c:pt>
                <c:pt idx="1">
                  <c:v>59</c:v>
                </c:pt>
                <c:pt idx="2">
                  <c:v>83</c:v>
                </c:pt>
              </c:numCache>
            </c:numRef>
          </c:val>
          <c:extLst>
            <c:ext xmlns:c16="http://schemas.microsoft.com/office/drawing/2014/chart" uri="{C3380CC4-5D6E-409C-BE32-E72D297353CC}">
              <c16:uniqueId val="{00000001-287C-4299-B5FE-6C459AECE8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1854</c:v>
                </c:pt>
                <c:pt idx="1">
                  <c:v>1785</c:v>
                </c:pt>
                <c:pt idx="2">
                  <c:v>1755</c:v>
                </c:pt>
              </c:numCache>
            </c:numRef>
          </c:val>
          <c:extLst>
            <c:ext xmlns:c16="http://schemas.microsoft.com/office/drawing/2014/chart" uri="{C3380CC4-5D6E-409C-BE32-E72D297353CC}">
              <c16:uniqueId val="{00000002-287C-4299-B5FE-6C459AECE8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{EFB1D824-A0A1-4465-88E1-99A33BD9CD0E}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D49-4C90-8C1A-5525CBF92E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{623258E2-69FE-43CC-8444-C209B4670404}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49-4C90-8C1A-5525CBF92E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{6F42FF1D-645B-446D-84E6-0E7FAFE4B41F}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49-4C90-8C1A-5525CBF92E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{43D59593-7C41-4267-B14C-17FFE0FB4144}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49-4C90-8C1A-5525CBF92E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{D57D68C3-9A43-47E1-AF78-5C63E308219C}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49-4C90-8C1A-5525CBF92E7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{10540FD8-EACC-4923-B2C4-E94146B9CE57}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D49-4C90-8C1A-5525CBF92E7A}"/>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{427016EB-8EF7-4620-8071-D0AD29DFE467}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D49-4C90-8C1A-5525CBF92E7A}"/>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{05D69531-C9A2-49BA-8802-3BD3BB4DA47C}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D49-4C90-8C1A-5525CBF92E7A}"/>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{56A6F96B-DCE9-4C8A-8758-C7A2FB16F797}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D49-4C90-8C1A-5525CBF92E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66.099999999999994</c:v>
                </c:pt>
                <c:pt idx="16">
                  <c:v>65.5</c:v>
                </c:pt>
                <c:pt idx="24">
                  <c:v>67</c:v>
                </c:pt>
                <c:pt idx="32">
                  <c:v>68</c:v>
                </c:pt>
              </c:numCache>
            </c:numRef>
          </c:xVal>
          <c:yVal>
            <c:numRef>
              <c:f>公会計指標分析・財政指標組合せ分析表!$BP$51:$DC$51</c:f>
              <c:numCache>
                <c:formatCode>#,##0.0;"▲ "#,##0.0</c:formatCode>
                <c:ptCount val="40"/>
                <c:pt idx="16">
                  <c:v>14.7</c:v>
                </c:pt>
                <c:pt idx="24">
                  <c:v>25.6</c:v>
                </c:pt>
                <c:pt idx="32">
                  <c:v>4.2</c:v>
                </c:pt>
              </c:numCache>
            </c:numRef>
          </c:yVal>
          <c:smooth val="0"/>
          <c:extLst>
            <c:ext xmlns:c16="http://schemas.microsoft.com/office/drawing/2014/chart" uri="{C3380CC4-5D6E-409C-BE32-E72D297353CC}">
              <c16:uniqueId val="{00000009-6D49-4C90-8C1A-5525CBF92E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{1527DD29-85D5-41E9-B345-6F975EDA3FFD}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D49-4C90-8C1A-5525CBF92E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{01A8B5FE-44B8-4217-B3E3-C2B6599E20D8}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49-4C90-8C1A-5525CBF92E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{38D47863-B193-4566-B27B-C1FC1DBCAA5E}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49-4C90-8C1A-5525CBF92E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{5E588145-F3EE-454F-859E-35B86DFEC65D}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49-4C90-8C1A-5525CBF92E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{F5D80F66-54EB-4993-B061-6FEC651A02C0}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49-4C90-8C1A-5525CBF92E7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{245844F7-CED4-4F81-80BC-ED0DA809A774}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D49-4C90-8C1A-5525CBF92E7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{992B01DF-F8BD-4BAC-B03A-147197F2A5D4}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D49-4C90-8C1A-5525CBF92E7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{89A0F54B-8FF5-4F0F-8405-4D96AE793D2E}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D49-4C90-8C1A-5525CBF92E7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{F301232E-0C1E-40BD-AFD6-C4AEE7DE4122}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D49-4C90-8C1A-5525CBF92E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49-4C90-8C1A-5525CBF92E7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{AF7B5BC9-2DAF-4633-8906-A2F65ADEE377}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446-45B9-916D-62232E50C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{F9C9C714-1F4D-43AE-8C2F-FFEE0ED8D026}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46-45B9-916D-62232E50C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{198ED2F8-738F-4572-8E96-4B44F0D905EA}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46-45B9-916D-62232E50C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{F1496BFD-7E86-4AFE-9C51-4402AA5CB8D6}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46-45B9-916D-62232E50C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{47489088-4054-46A9-B3DB-C5B8616C311C}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46-45B9-916D-62232E50C11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{185CFE5F-F579-47A5-A243-913FD885ED58}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446-45B9-916D-62232E50C11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{C804EAD0-D42A-43A2-8C1D-D9BEA65E2C73}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446-45B9-916D-62232E50C11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{7E634A46-E35F-4922-AC5E-445C95961245}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446-45B9-916D-62232E50C11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{EF937013-4FA4-408A-A636-2CDFF51222E5}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446-45B9-916D-62232E50C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12.6</c:v>
                </c:pt>
                <c:pt idx="16">
                  <c:v>13.3</c:v>
                </c:pt>
                <c:pt idx="24">
                  <c:v>14.4</c:v>
                </c:pt>
                <c:pt idx="32">
                  <c:v>14.7</c:v>
                </c:pt>
              </c:numCache>
            </c:numRef>
          </c:xVal>
          <c:yVal>
            <c:numRef>
              <c:f>公会計指標分析・財政指標組合せ分析表!$BP$73:$DC$73</c:f>
              <c:numCache>
                <c:formatCode>#,##0.0;"▲ "#,##0.0</c:formatCode>
                <c:ptCount val="40"/>
                <c:pt idx="16">
                  <c:v>14.7</c:v>
                </c:pt>
                <c:pt idx="24">
                  <c:v>25.6</c:v>
                </c:pt>
                <c:pt idx="32">
                  <c:v>4.2</c:v>
                </c:pt>
              </c:numCache>
            </c:numRef>
          </c:yVal>
          <c:smooth val="0"/>
          <c:extLst>
            <c:ext xmlns:c16="http://schemas.microsoft.com/office/drawing/2014/chart" uri="{C3380CC4-5D6E-409C-BE32-E72D297353CC}">
              <c16:uniqueId val="{00000009-3446-45B9-916D-62232E50C1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141E-2"/>
                  <c:y val="-0.11208333818524056"/>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{2ADE6D3B-CBCE-4175-AD51-B48D3BA31D31}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446-45B9-916D-62232E50C1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{6D24F787-D2FC-466F-B9BB-E957ACB3DE31}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46-45B9-916D-62232E50C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{9503BE27-69D1-409A-B34C-5133C0DC03D1}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46-45B9-916D-62232E50C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{1C7E3389-E3F9-4DC1-BEF6-A629E900BFE9}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46-45B9-916D-62232E50C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{D3E3C837-51ED-4558-973F-D7B51DD7D1CF}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46-45B9-916D-62232E50C11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{5E592695-D118-43AC-9153-43107364CBAF}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446-45B9-916D-62232E50C119}"/>
                </c:ext>
              </c:extLst>
            </c:dLbl>
            <c:dLbl>
              <c:idx val="16"/>
              <c:layout>
                <c:manualLayout>
                  <c:x val="-3.1570342725075584E-2"/>
                  <c:y val="-9.201956015006436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{6A85C554-8221-49E8-8DCC-DDCE318C32F0}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446-45B9-916D-62232E50C119}"/>
                </c:ext>
              </c:extLst>
            </c:dLbl>
            <c:dLbl>
              <c:idx val="24"/>
              <c:layout>
                <c:manualLayout>
                  <c:x val="-3.1570342725075584E-2"/>
                  <c:y val="-8.311111598204545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{01EE2EAC-787E-4916-A47E-FCE5A093B287}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446-45B9-916D-62232E50C119}"/>
                </c:ext>
              </c:extLst>
            </c:dLbl>
            <c:dLbl>
              <c:idx val="32"/>
              <c:layout>
                <c:manualLayout>
                  <c:x val="-3.1570342725075584E-2"/>
                  <c:y val="-4.526966443752924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{F4F839F2-1493-4D34-9BD6-347914863547}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446-45B9-916D-62232E50C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46-45B9-916D-62232E50C119}"/>
            </c:ext>
          </c:extLst>
        </c:ser>
        <c:dLbls>
          <c:showLegendKey val="0"/>
          <c:showVal val="1"/>
          <c:showCatName val="0"/>
          <c:showSerName val="0"/>
          <c:showPercent val="0"/>
          <c:showBubbleSize val="0"/>
        </c:dLbls>
        <c:axId val="84219776"/>
        <c:axId val="84234240"/>
      </c:scatterChart>
      <c:valAx>
        <c:axId val="84219776"/>
        <c:scaling>
          <c:orientation val="maxMin"/>
          <c:max val="16"/>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5D64482-43F6-44C0-BD06-A2AB3FEEA47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DCAF730-5273-493F-844B-FB7BACFDF6A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元利償還金等では、元利償還金は役場庁舎建設及び役場周辺整備事業に伴う地方債発行により、令和５年度をピークに増加を見込んでいます。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公営企業債の元利償還金に対する繰入金は、令和元年度をピークに減少していく見込です。算入公債費等では、役場庁舎建設に伴い発行した公共施設適正管理推進事業債は交付税措置率が低い（元利償還金の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％相当）ため、相対的に減少していく見込みです。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このため、実質公債費比率は令和３年度をピークに緩やかに減少していくものと推測されます。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起債が許可を必要とする基準である</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％を超えないよう状況を注視し、地方債の新規発行を抑制していく必要があります。</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令和３年度の将来負担比率は、</a:t>
          </a:r>
          <a:r>
            <a:rPr kumimoji="1" lang="en-US" altLang="ja-JP" sz="1300">
              <a:latin typeface="ＭＳ ゴシック" pitchFamily="49" charset="-128"/>
              <a:ea typeface="ＭＳ ゴシック" pitchFamily="49" charset="-128"/>
            </a:rPr>
            <a:t>4.2</a:t>
          </a:r>
          <a:r>
            <a:rPr kumimoji="1" lang="ja-JP" altLang="en-US" sz="1300">
              <a:latin typeface="ＭＳ ゴシック" pitchFamily="49" charset="-128"/>
              <a:ea typeface="ＭＳ ゴシック" pitchFamily="49" charset="-128"/>
            </a:rPr>
            <a:t>％となりました。その要因としては、将来負担額のうち一般会計等に係る地方債現在高及び公営企業債等繰入見込額が減少したことに加え、充当可能基金が増加したことによるものです。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公営企業債等繰入見込額は今後も減少していくものと推測していますが、地方債現在高は普通建設事業の事業量により増減が見込まれます。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普通建設事業の支出とともに地方債の新規発行と基金の取崩しが見込まれるため、毎年度ローリングにより見直しを行う実施計画により、長期計画を定めるとともに、公共施設の適正管理に努めることと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基金全体の令和３年度末残高は、前年比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2,727,767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303,069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千円で主なものは財政調整基金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千円、観光振興基金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円などです。積立額は、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千円で主なものは財政調整基金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62,648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千円などです。また、歳計剰余金処分として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千円を財政調整基金に積み立てました。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基金の取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〇公共施設基金：公共施設の建設のための基金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〇災害対策基金：災害復旧及び被災者の救済等の復興のための基金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〇観光振興基金：観光対策事業並びに観光施設の整備のための基金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〇福祉基金：地域福祉増進対策のための基金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〇地域活性化基金：人材の育成、村おこし事業への助成、農業の活性化対策並びに森林の保育・保護対策のための基金</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〇ふるさと基金：ふるさと納税の寄付金を原資とし、環境の保全・景観維持、伝統文化・芸能等の継承、教育・子育て・人材育成、集落振興・地域活性化、産業の振興のための基金</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〇公共施設基金：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役場周辺整備事業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、観光施設特別会計繰出金（索道施設の修繕）等のため、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41,000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観光振興基金：観光施設特別会計繰出金（スキー場施設管理費）のため、</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15,000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〇ふるさと基金：ふるさと納税推進事業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、農の拠点施設推進事業、一般道路維持など</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51,500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千円を取り崩しました。</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基金の取崩しが予定されていますが、毎年度ローリングにより見直しを行う実施計画において長期計画を定めるとともに、公共施設の適正管理に努めることとし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千円の取崩しを行いましたが、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279,846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千円を積立てており、加えて歳計剰余金処分として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一般的に、財政調整基金の適正規模は標準財政規模の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％とされています。当村に当てはめると、（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2,606,604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千円）程度が必要と思われます。しかし、突発的な財政出動に余裕をもって対応するため、現状規模での維持を継続するよう努めます。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令和３年度の残高は、普通交付税の臨時財政対策債償還基金費分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将来的な地方債の繰上償還に備えて、計画的な積み増しを行うこととします。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4D8556-E727-428D-AAD0-326E5F347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29DCBC-9B8E-4763-A3E3-4CF059902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48C2952-3781-4D17-9F1F-C4F34081893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4F15473-36D7-497E-911E-300B102DF7C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AD12A93-FDF5-4AF7-9AEB-9E3DDA55B50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9239500C-480F-4307-A60E-1ABF385391E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F32B109E-1DB3-4D45-B7F3-839ED05BD77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3319921D-16B5-4D54-A495-399A1C5B027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55F32185-1777-4EF6-925F-73D5F7381F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AF759E4B-7E5C-44A0-BACE-E87887F7BD2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DDA163AF-4666-447B-8FC0-C4024621521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BE1DD7DA-204F-49BD-B5B6-21BF72E82B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D9A8DEF3-C5A8-42F7-BE6F-36FE847454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7E59F36B-80D2-4C1F-94C1-C3A76F9B305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081C528-C124-4635-806B-9C6CDF19B12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EB4334D9-99EF-436B-8F96-B19A5AF9EAF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99DCE218-20BD-49ED-A858-092EE9B2A8D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9C944AF-F327-4EA6-8D05-9A1BEB2B9B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58627397-CA05-42F3-8D05-F978FC2C61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99ABDFAA-0EED-489A-87C6-8014D3835F1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23B72A27-BE46-4FC5-B1F6-04FAB11D3C6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E0DEEDC6-4345-4D8F-A730-C166EE452C3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3DF30F9F-9002-40C2-A73B-78B4C22FFB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AF8C1F22-9346-44F4-B1FF-581AC1340A3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9D4C0C06-4BE7-4E0B-A428-06581973A9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9E074C0-DA5A-4C92-A235-80C259EABFB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F6E35CF-30AD-4AE3-9714-C8723E7DEA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42B5FF32-B00D-4032-9758-796B1AE42F0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13AE900E-7D8C-4221-8CA0-556B9C191BB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7B37F1C5-1173-4242-835F-C3F0EEA9724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C38F9F17-6A4A-4148-93F0-32E37A33520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B0739BA-E2D3-4EC5-9F5F-CEABDB54A7A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0E8A6C0-1ADA-49FF-994D-4179276491B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F04A0E7E-ED93-447D-9B77-E54FB8525BE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368638B0-9640-4A21-B3DA-6D9DB7845C6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6E5E2D6C-5F82-4029-ACCB-6AF52FE385C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78CB9EA9-A4A8-4826-BEA2-C823C2E2BA8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842A937D-02F2-454F-9180-92A0C4C641C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96C974E7-D9A1-492C-9D48-7986D95059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E2DE742C-E9BB-469E-86DA-9A6F6A01077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DD6AF46-7ECA-4C50-9D4F-02A32237553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8226C8E-2BB8-4A6A-A28B-1FAFD26FFF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08EE9C0-15FB-4B49-A2C2-126106EE6BA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1617FA41-34DB-4A9D-ADDD-68952C72088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1786BBF6-027F-45F6-8A03-69048B15E98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C3014A1F-A65C-45B4-83FE-CFFDCE7D6E2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60A1A73D-30D5-4458-817E-AEA091EB20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393331BE-1D7F-4E10-960F-8D602163C55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C2E55986-E123-470F-9E3D-97328A34C34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9D943BD4-B708-4931-8F7D-4CD13F2577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DFDC41C-2B96-4CD2-A31C-9EC06FCD38F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本村では、全国平均、長野県平均、類似団体平均と比較しても古い公共施設が多く、有形固定資産減価償却率は高くなっています。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令和元年度は、役場新庁舎が完成したため、比率はわずかに改善しましたが、今後は更に有形固定資産減価償却率が高まることが予想されます。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44F4B419-7224-4D32-95E3-2E894A41A77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E09D81D1-C50F-43C1-A58A-46D8C19075D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CE6D7778-C9F4-41FF-AB96-2BD93718CE0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B1C76097-636F-436C-BA76-9DB4967F6E3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7B72C3BC-1880-4C81-AED2-FA5E1A06099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8EB7C01C-05BE-403A-86EC-03063D72E97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6141FF8F-C836-4CF7-BCE3-4BF8E40A18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265B0CCF-4646-4605-B8FE-026D555EB1A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E890278-CE4E-4B2F-B52E-F6A9FBD7A46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64229512-FB7B-4DB6-9880-3BB3A3570DF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CF09B31-C804-4C48-8EB4-8F6398D922D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35E086FC-99CE-4E7A-AC20-84856BEB24B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E32B40E1-36F9-462B-995A-600711B8497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C8939236-BCE0-48C0-9A4B-05C3DC08832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30213B5B-A3C4-447C-ACF6-ECC61E2AFD1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1AEAE4C-5FA3-44A0-AC22-1348F9261D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E0D7196-2495-4D25-B5B2-55078CF2892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8C6D04B8-9C70-4C85-B25B-11B9C9FFB2F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1" name="直線コネクタ 70">
          <a:extLst>
            <a:ext uri="{FF2B5EF4-FFF2-40B4-BE49-F238E27FC236}">
              <a16:creationId xmlns:a16="http://schemas.microsoft.com/office/drawing/2014/main" id="{6325D8A9-18F9-4D90-8961-E3EC8F53C6B2}"/>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2" name="有形固定資産減価償却率最小値テキスト">
          <a:extLst>
            <a:ext uri="{FF2B5EF4-FFF2-40B4-BE49-F238E27FC236}">
              <a16:creationId xmlns:a16="http://schemas.microsoft.com/office/drawing/2014/main" id="{AD2F4BB2-6502-4DBA-B4AF-1B04C0D8C258}"/>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3" name="直線コネクタ 72">
          <a:extLst>
            <a:ext uri="{FF2B5EF4-FFF2-40B4-BE49-F238E27FC236}">
              <a16:creationId xmlns:a16="http://schemas.microsoft.com/office/drawing/2014/main" id="{402E7E0C-54BC-4AE2-90F5-289D5E479B81}"/>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4" name="有形固定資産減価償却率最大値テキスト">
          <a:extLst>
            <a:ext uri="{FF2B5EF4-FFF2-40B4-BE49-F238E27FC236}">
              <a16:creationId xmlns:a16="http://schemas.microsoft.com/office/drawing/2014/main" id="{DFEFF33F-4884-4BA1-97B6-7CBAB039FBE4}"/>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5" name="直線コネクタ 74">
          <a:extLst>
            <a:ext uri="{FF2B5EF4-FFF2-40B4-BE49-F238E27FC236}">
              <a16:creationId xmlns:a16="http://schemas.microsoft.com/office/drawing/2014/main" id="{E8415F72-E5AF-4895-BFDB-75E37F464C7F}"/>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6" name="有形固定資産減価償却率平均値テキスト">
          <a:extLst>
            <a:ext uri="{FF2B5EF4-FFF2-40B4-BE49-F238E27FC236}">
              <a16:creationId xmlns:a16="http://schemas.microsoft.com/office/drawing/2014/main" id="{7746C2D7-CEB0-4D22-94EC-5FD1E5FC9E84}"/>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7" name="フローチャート: 判断 76">
          <a:extLst>
            <a:ext uri="{FF2B5EF4-FFF2-40B4-BE49-F238E27FC236}">
              <a16:creationId xmlns:a16="http://schemas.microsoft.com/office/drawing/2014/main" id="{388CC8EB-DBD0-4F7A-A4F2-8FD2DDD32B77}"/>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8" name="フローチャート: 判断 77">
          <a:extLst>
            <a:ext uri="{FF2B5EF4-FFF2-40B4-BE49-F238E27FC236}">
              <a16:creationId xmlns:a16="http://schemas.microsoft.com/office/drawing/2014/main" id="{38848E81-F91A-4071-90E5-1F08E39DA013}"/>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9" name="フローチャート: 判断 78">
          <a:extLst>
            <a:ext uri="{FF2B5EF4-FFF2-40B4-BE49-F238E27FC236}">
              <a16:creationId xmlns:a16="http://schemas.microsoft.com/office/drawing/2014/main" id="{ABF97F13-F474-4E2B-8FF5-AE2D03D43248}"/>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0" name="フローチャート: 判断 79">
          <a:extLst>
            <a:ext uri="{FF2B5EF4-FFF2-40B4-BE49-F238E27FC236}">
              <a16:creationId xmlns:a16="http://schemas.microsoft.com/office/drawing/2014/main" id="{728E7BA9-2EB5-46BD-9B7A-5B47755E331D}"/>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1" name="フローチャート: 判断 80">
          <a:extLst>
            <a:ext uri="{FF2B5EF4-FFF2-40B4-BE49-F238E27FC236}">
              <a16:creationId xmlns:a16="http://schemas.microsoft.com/office/drawing/2014/main" id="{1F8D81E2-83F6-415A-8CA2-194A8B8C4948}"/>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E6609A4-3FAC-4B01-9DB7-DCAB5990621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4E5C8C4-04D7-4EE6-AF01-36D3505DAE4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971B0D-7A56-430A-8DF5-EDCBBE8F66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A7238BA-6030-4E22-94C0-01C284B1ED4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0B2BE3F-4A54-4103-A674-9AFCE2979EF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87" name="楕円 86">
          <a:extLst>
            <a:ext uri="{FF2B5EF4-FFF2-40B4-BE49-F238E27FC236}">
              <a16:creationId xmlns:a16="http://schemas.microsoft.com/office/drawing/2014/main" id="{BC3283A8-2315-4DE2-ACED-170381011ABE}"/>
            </a:ext>
          </a:extLst>
        </xdr:cNvPr>
        <xdr:cNvSpPr/>
      </xdr:nvSpPr>
      <xdr:spPr>
        <a:xfrm>
          <a:off x="4711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88" name="有形固定資産減価償却率該当値テキスト">
          <a:extLst>
            <a:ext uri="{FF2B5EF4-FFF2-40B4-BE49-F238E27FC236}">
              <a16:creationId xmlns:a16="http://schemas.microsoft.com/office/drawing/2014/main" id="{7F3E72CF-5D44-4406-B43D-195BB519D0F4}"/>
            </a:ext>
          </a:extLst>
        </xdr:cNvPr>
        <xdr:cNvSpPr txBox="1"/>
      </xdr:nvSpPr>
      <xdr:spPr>
        <a:xfrm>
          <a:off x="481330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93889</xdr:rowOff>
    </xdr:from>
    <xdr:to>
      <xdr:col>19</xdr:col>
      <xdr:colOff>187325</xdr:colOff>
      <xdr:row>33</xdr:row>
      <xdr:rowOff>24039</xdr:rowOff>
    </xdr:to>
    <xdr:sp macro="" textlink="">
      <xdr:nvSpPr>
        <xdr:cNvPr id="89" name="楕円 88">
          <a:extLst>
            <a:ext uri="{FF2B5EF4-FFF2-40B4-BE49-F238E27FC236}">
              <a16:creationId xmlns:a16="http://schemas.microsoft.com/office/drawing/2014/main" id="{31332927-34E4-4AA9-9FEC-F1EB63D547E3}"/>
            </a:ext>
          </a:extLst>
        </xdr:cNvPr>
        <xdr:cNvSpPr/>
      </xdr:nvSpPr>
      <xdr:spPr>
        <a:xfrm>
          <a:off x="4000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33</xdr:row>
      <xdr:rowOff>4082</xdr:rowOff>
    </xdr:to>
    <xdr:cxnSp macro="">
      <xdr:nvCxnSpPr>
        <xdr:cNvPr id="90" name="直線コネクタ 89">
          <a:extLst>
            <a:ext uri="{FF2B5EF4-FFF2-40B4-BE49-F238E27FC236}">
              <a16:creationId xmlns:a16="http://schemas.microsoft.com/office/drawing/2014/main" id="{0C0BBE9C-AA6D-4081-8E38-411796DA3942}"/>
            </a:ext>
          </a:extLst>
        </xdr:cNvPr>
        <xdr:cNvCxnSpPr/>
      </xdr:nvCxnSpPr>
      <xdr:spPr>
        <a:xfrm>
          <a:off x="4051300" y="6402614"/>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91" name="楕円 90">
          <a:extLst>
            <a:ext uri="{FF2B5EF4-FFF2-40B4-BE49-F238E27FC236}">
              <a16:creationId xmlns:a16="http://schemas.microsoft.com/office/drawing/2014/main" id="{343EEC3B-E1AF-456D-9E11-BA1249C3F2E1}"/>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144689</xdr:rowOff>
    </xdr:to>
    <xdr:cxnSp macro="">
      <xdr:nvCxnSpPr>
        <xdr:cNvPr id="92" name="直線コネクタ 91">
          <a:extLst>
            <a:ext uri="{FF2B5EF4-FFF2-40B4-BE49-F238E27FC236}">
              <a16:creationId xmlns:a16="http://schemas.microsoft.com/office/drawing/2014/main" id="{478E954F-8D0F-42DE-A23B-DAC31595AF38}"/>
            </a:ext>
          </a:extLst>
        </xdr:cNvPr>
        <xdr:cNvCxnSpPr/>
      </xdr:nvCxnSpPr>
      <xdr:spPr>
        <a:xfrm>
          <a:off x="3289300" y="635635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66131</xdr:rowOff>
    </xdr:from>
    <xdr:to>
      <xdr:col>11</xdr:col>
      <xdr:colOff>187325</xdr:colOff>
      <xdr:row>32</xdr:row>
      <xdr:rowOff>167731</xdr:rowOff>
    </xdr:to>
    <xdr:sp macro="" textlink="">
      <xdr:nvSpPr>
        <xdr:cNvPr id="93" name="楕円 92">
          <a:extLst>
            <a:ext uri="{FF2B5EF4-FFF2-40B4-BE49-F238E27FC236}">
              <a16:creationId xmlns:a16="http://schemas.microsoft.com/office/drawing/2014/main" id="{6533F42B-B229-4547-AF08-6600EC54BEC1}"/>
            </a:ext>
          </a:extLst>
        </xdr:cNvPr>
        <xdr:cNvSpPr/>
      </xdr:nvSpPr>
      <xdr:spPr>
        <a:xfrm>
          <a:off x="2476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32</xdr:row>
      <xdr:rowOff>116931</xdr:rowOff>
    </xdr:to>
    <xdr:cxnSp macro="">
      <xdr:nvCxnSpPr>
        <xdr:cNvPr id="94" name="直線コネクタ 93">
          <a:extLst>
            <a:ext uri="{FF2B5EF4-FFF2-40B4-BE49-F238E27FC236}">
              <a16:creationId xmlns:a16="http://schemas.microsoft.com/office/drawing/2014/main" id="{D371108C-2251-4AC4-9FB6-8168B66689D3}"/>
            </a:ext>
          </a:extLst>
        </xdr:cNvPr>
        <xdr:cNvCxnSpPr/>
      </xdr:nvCxnSpPr>
      <xdr:spPr>
        <a:xfrm flipV="1">
          <a:off x="2527300" y="6356350"/>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13698</xdr:rowOff>
    </xdr:from>
    <xdr:to>
      <xdr:col>7</xdr:col>
      <xdr:colOff>187325</xdr:colOff>
      <xdr:row>32</xdr:row>
      <xdr:rowOff>115298</xdr:rowOff>
    </xdr:to>
    <xdr:sp macro="" textlink="">
      <xdr:nvSpPr>
        <xdr:cNvPr id="95" name="楕円 94">
          <a:extLst>
            <a:ext uri="{FF2B5EF4-FFF2-40B4-BE49-F238E27FC236}">
              <a16:creationId xmlns:a16="http://schemas.microsoft.com/office/drawing/2014/main" id="{BF366F86-0FB9-417C-B48E-197A696C45B0}"/>
            </a:ext>
          </a:extLst>
        </xdr:cNvPr>
        <xdr:cNvSpPr/>
      </xdr:nvSpPr>
      <xdr:spPr>
        <a:xfrm>
          <a:off x="1714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64498</xdr:rowOff>
    </xdr:from>
    <xdr:to>
      <xdr:col>11</xdr:col>
      <xdr:colOff>136525</xdr:colOff>
      <xdr:row>32</xdr:row>
      <xdr:rowOff>116931</xdr:rowOff>
    </xdr:to>
    <xdr:cxnSp macro="">
      <xdr:nvCxnSpPr>
        <xdr:cNvPr id="96" name="直線コネクタ 95">
          <a:extLst>
            <a:ext uri="{FF2B5EF4-FFF2-40B4-BE49-F238E27FC236}">
              <a16:creationId xmlns:a16="http://schemas.microsoft.com/office/drawing/2014/main" id="{61796EB1-F195-483A-A9C8-F584A7496700}"/>
            </a:ext>
          </a:extLst>
        </xdr:cNvPr>
        <xdr:cNvCxnSpPr/>
      </xdr:nvCxnSpPr>
      <xdr:spPr>
        <a:xfrm>
          <a:off x="1765300" y="63224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7" name="n_1aveValue有形固定資産減価償却率">
          <a:extLst>
            <a:ext uri="{FF2B5EF4-FFF2-40B4-BE49-F238E27FC236}">
              <a16:creationId xmlns:a16="http://schemas.microsoft.com/office/drawing/2014/main" id="{B19B5BC1-F35F-4958-AA8C-CBF77A57132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8" name="n_2aveValue有形固定資産減価償却率">
          <a:extLst>
            <a:ext uri="{FF2B5EF4-FFF2-40B4-BE49-F238E27FC236}">
              <a16:creationId xmlns:a16="http://schemas.microsoft.com/office/drawing/2014/main" id="{1BBEA0A3-583D-4098-8AD4-FBDDE6278B9F}"/>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9" name="n_3aveValue有形固定資産減価償却率">
          <a:extLst>
            <a:ext uri="{FF2B5EF4-FFF2-40B4-BE49-F238E27FC236}">
              <a16:creationId xmlns:a16="http://schemas.microsoft.com/office/drawing/2014/main" id="{61539F44-185B-4DF6-A042-9D8A61A5B1C0}"/>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0" name="n_4aveValue有形固定資産減価償却率">
          <a:extLst>
            <a:ext uri="{FF2B5EF4-FFF2-40B4-BE49-F238E27FC236}">
              <a16:creationId xmlns:a16="http://schemas.microsoft.com/office/drawing/2014/main" id="{05B778C8-EE4C-4076-ACAC-9714C5996B2D}"/>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15166</xdr:rowOff>
    </xdr:from>
    <xdr:ext cx="405111" cy="259045"/>
    <xdr:sp macro="" textlink="">
      <xdr:nvSpPr>
        <xdr:cNvPr id="101" name="n_1mainValue有形固定資産減価償却率">
          <a:extLst>
            <a:ext uri="{FF2B5EF4-FFF2-40B4-BE49-F238E27FC236}">
              <a16:creationId xmlns:a16="http://schemas.microsoft.com/office/drawing/2014/main" id="{CD717016-2393-468E-A23F-B83CD97CF299}"/>
            </a:ext>
          </a:extLst>
        </xdr:cNvPr>
        <xdr:cNvSpPr txBox="1"/>
      </xdr:nvSpPr>
      <xdr:spPr>
        <a:xfrm>
          <a:off x="38360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102" name="n_2mainValue有形固定資産減価償却率">
          <a:extLst>
            <a:ext uri="{FF2B5EF4-FFF2-40B4-BE49-F238E27FC236}">
              <a16:creationId xmlns:a16="http://schemas.microsoft.com/office/drawing/2014/main" id="{E3F1EA43-F7A7-404C-9BB9-974578E2793F}"/>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158858</xdr:rowOff>
    </xdr:from>
    <xdr:ext cx="405111" cy="259045"/>
    <xdr:sp macro="" textlink="">
      <xdr:nvSpPr>
        <xdr:cNvPr id="103" name="n_3mainValue有形固定資産減価償却率">
          <a:extLst>
            <a:ext uri="{FF2B5EF4-FFF2-40B4-BE49-F238E27FC236}">
              <a16:creationId xmlns:a16="http://schemas.microsoft.com/office/drawing/2014/main" id="{FAE2A08F-7FD8-4B88-91DE-AE45A277E06A}"/>
            </a:ext>
          </a:extLst>
        </xdr:cNvPr>
        <xdr:cNvSpPr txBox="1"/>
      </xdr:nvSpPr>
      <xdr:spPr>
        <a:xfrm>
          <a:off x="2324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106425</xdr:rowOff>
    </xdr:from>
    <xdr:ext cx="405111" cy="259045"/>
    <xdr:sp macro="" textlink="">
      <xdr:nvSpPr>
        <xdr:cNvPr id="104" name="n_4mainValue有形固定資産減価償却率">
          <a:extLst>
            <a:ext uri="{FF2B5EF4-FFF2-40B4-BE49-F238E27FC236}">
              <a16:creationId xmlns:a16="http://schemas.microsoft.com/office/drawing/2014/main" id="{1E640863-497D-4FE9-A211-4FE48F96E140}"/>
            </a:ext>
          </a:extLst>
        </xdr:cNvPr>
        <xdr:cNvSpPr txBox="1"/>
      </xdr:nvSpPr>
      <xdr:spPr>
        <a:xfrm>
          <a:off x="1562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7B5603C9-AB6E-4C5F-8783-9BFA47151B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B0806673-AFD4-495D-AEC6-09C268F2B6D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F49FC0CF-26B5-4F36-A2BD-B4C866D6631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AF054EB9-2218-459F-A5B2-E4BC63FA96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D58F4D6C-5C39-4744-ACD8-1F117F75139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6C63B458-6EA0-4AFD-896D-C5A2221518B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6A39CC0-585B-4EB3-9B5C-332786C92F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A9035CB0-4AE8-45BA-A7A9-782FAF5FA2F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186FA284-371D-4982-A481-1E8267F9928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4D95EBB2-ACB1-44A4-9007-A9102BAD2D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3C003DC-26E4-4F71-A4DF-00B0CFF776F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A48D92CA-6142-439C-848C-BDA31BAFD3F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F8E7F57-E037-4556-AEAA-A62CEC39499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全国平均からは低く、長野県平均と比較しても低い数値ではありますが、類似団体と比較するとやや高い数値となっています。令和３年度は、令和２年度に比べ改善が見られています。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とはいえ、今後も過疎債等の発行が予定されており、数値の上昇が予想されます。村の財政運営に影響を及ぼさないよう注視しつつ、今後も健全な財政運営に努める必要があります。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32B4C6D5-2404-4B22-BE64-2F66C33835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7C6C8A80-DAA9-46A1-BFCF-C8908604014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86D0C8ED-7D31-47B5-A555-861F4925D95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C00176B2-A28A-4653-9D2D-40D469CAD3C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DDEA1440-A08A-4531-BD3B-9665CB3B113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54C2E0C1-0E14-4C58-8C30-34C4BB0AC59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F01D35DC-83F2-440E-9EAF-C822FF8E0B9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DF523610-EC07-4DD5-AD4F-FCDBC9DAA3C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5ED0C7D3-00B6-499A-80C1-79944EB0445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61B5F229-238A-4B36-9F0D-11DFDDF9DB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DF615D37-09AE-44AD-B5DE-8BDE0B29BDE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5A069F5E-670E-4BA9-8044-B3E35B70107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505066A5-1109-491A-A8C9-1B0506DA371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7E90836D-80D8-4343-902E-D6A9A880063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C7F37E69-D3ED-4A98-8056-52476FEDD2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3" name="直線コネクタ 132">
          <a:extLst>
            <a:ext uri="{FF2B5EF4-FFF2-40B4-BE49-F238E27FC236}">
              <a16:creationId xmlns:a16="http://schemas.microsoft.com/office/drawing/2014/main" id="{244D4AF9-BE9A-4461-848E-9BE5E9815F8E}"/>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4" name="債務償還比率最小値テキスト">
          <a:extLst>
            <a:ext uri="{FF2B5EF4-FFF2-40B4-BE49-F238E27FC236}">
              <a16:creationId xmlns:a16="http://schemas.microsoft.com/office/drawing/2014/main" id="{F3FABF1A-C3F5-4DB2-8D57-C0D4B0DD4271}"/>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5" name="直線コネクタ 134">
          <a:extLst>
            <a:ext uri="{FF2B5EF4-FFF2-40B4-BE49-F238E27FC236}">
              <a16:creationId xmlns:a16="http://schemas.microsoft.com/office/drawing/2014/main" id="{24749F57-FCF1-4B85-9F58-19B3CD6E2769}"/>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4A3AB11D-2B8D-411D-A9D9-BBE8F9B009B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1374334F-9FA8-430C-B8D5-6286E10DA53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8" name="債務償還比率平均値テキスト">
          <a:extLst>
            <a:ext uri="{FF2B5EF4-FFF2-40B4-BE49-F238E27FC236}">
              <a16:creationId xmlns:a16="http://schemas.microsoft.com/office/drawing/2014/main" id="{FB9ED950-F29E-425E-97B8-753C01C9F492}"/>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9" name="フローチャート: 判断 138">
          <a:extLst>
            <a:ext uri="{FF2B5EF4-FFF2-40B4-BE49-F238E27FC236}">
              <a16:creationId xmlns:a16="http://schemas.microsoft.com/office/drawing/2014/main" id="{BDABD7BD-40CE-4C32-AAF5-EECBAB8ECC3D}"/>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0" name="フローチャート: 判断 139">
          <a:extLst>
            <a:ext uri="{FF2B5EF4-FFF2-40B4-BE49-F238E27FC236}">
              <a16:creationId xmlns:a16="http://schemas.microsoft.com/office/drawing/2014/main" id="{C7B73282-92C0-4562-8304-69C28380D3C2}"/>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1" name="フローチャート: 判断 140">
          <a:extLst>
            <a:ext uri="{FF2B5EF4-FFF2-40B4-BE49-F238E27FC236}">
              <a16:creationId xmlns:a16="http://schemas.microsoft.com/office/drawing/2014/main" id="{DF962E5A-0476-47D3-8D7C-AE7F9D6E5A41}"/>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2" name="フローチャート: 判断 141">
          <a:extLst>
            <a:ext uri="{FF2B5EF4-FFF2-40B4-BE49-F238E27FC236}">
              <a16:creationId xmlns:a16="http://schemas.microsoft.com/office/drawing/2014/main" id="{8E6D5C3C-FE2A-418B-85CB-46DFAA48D5BA}"/>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3" name="フローチャート: 判断 142">
          <a:extLst>
            <a:ext uri="{FF2B5EF4-FFF2-40B4-BE49-F238E27FC236}">
              <a16:creationId xmlns:a16="http://schemas.microsoft.com/office/drawing/2014/main" id="{8A5B1B38-B704-4FF9-8D77-A373ADE39D7F}"/>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5651078-F1F5-46C8-A8BD-55223168A98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F543E63-C604-4049-949A-079751918E9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0675C1F-9BC8-4D7A-936E-B46FAFEB04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9070620-9F85-4C88-9B24-7D6878B2F1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4B9EC26-8F42-4A1C-9356-5DE5A59E568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141499</xdr:rowOff>
    </xdr:from>
    <xdr:to>
      <xdr:col>76</xdr:col>
      <xdr:colOff>73025</xdr:colOff>
      <xdr:row>29</xdr:row>
      <xdr:rowOff>71649</xdr:rowOff>
    </xdr:to>
    <xdr:sp macro="" textlink="">
      <xdr:nvSpPr>
        <xdr:cNvPr id="149" name="楕円 148">
          <a:extLst>
            <a:ext uri="{FF2B5EF4-FFF2-40B4-BE49-F238E27FC236}">
              <a16:creationId xmlns:a16="http://schemas.microsoft.com/office/drawing/2014/main" id="{60D9092B-E94F-43B6-B77F-CBE10D7C2AA6}"/>
            </a:ext>
          </a:extLst>
        </xdr:cNvPr>
        <xdr:cNvSpPr/>
      </xdr:nvSpPr>
      <xdr:spPr>
        <a:xfrm>
          <a:off x="14744700" y="57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119926</xdr:rowOff>
    </xdr:from>
    <xdr:ext cx="469744" cy="259045"/>
    <xdr:sp macro="" textlink="">
      <xdr:nvSpPr>
        <xdr:cNvPr id="150" name="債務償還比率該当値テキスト">
          <a:extLst>
            <a:ext uri="{FF2B5EF4-FFF2-40B4-BE49-F238E27FC236}">
              <a16:creationId xmlns:a16="http://schemas.microsoft.com/office/drawing/2014/main" id="{1213BAFE-176F-4873-92B4-F4C3476D46C6}"/>
            </a:ext>
          </a:extLst>
        </xdr:cNvPr>
        <xdr:cNvSpPr txBox="1"/>
      </xdr:nvSpPr>
      <xdr:spPr>
        <a:xfrm>
          <a:off x="14846300" y="569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36089</xdr:rowOff>
    </xdr:from>
    <xdr:to>
      <xdr:col>72</xdr:col>
      <xdr:colOff>123825</xdr:colOff>
      <xdr:row>30</xdr:row>
      <xdr:rowOff>137689</xdr:rowOff>
    </xdr:to>
    <xdr:sp macro="" textlink="">
      <xdr:nvSpPr>
        <xdr:cNvPr id="151" name="楕円 150">
          <a:extLst>
            <a:ext uri="{FF2B5EF4-FFF2-40B4-BE49-F238E27FC236}">
              <a16:creationId xmlns:a16="http://schemas.microsoft.com/office/drawing/2014/main" id="{4F2BA2D7-6925-4606-8CCA-09481792E3C6}"/>
            </a:ext>
          </a:extLst>
        </xdr:cNvPr>
        <xdr:cNvSpPr/>
      </xdr:nvSpPr>
      <xdr:spPr>
        <a:xfrm>
          <a:off x="14033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20849</xdr:rowOff>
    </xdr:from>
    <xdr:to>
      <xdr:col>76</xdr:col>
      <xdr:colOff>22225</xdr:colOff>
      <xdr:row>30</xdr:row>
      <xdr:rowOff>86889</xdr:rowOff>
    </xdr:to>
    <xdr:cxnSp macro="">
      <xdr:nvCxnSpPr>
        <xdr:cNvPr id="152" name="直線コネクタ 151">
          <a:extLst>
            <a:ext uri="{FF2B5EF4-FFF2-40B4-BE49-F238E27FC236}">
              <a16:creationId xmlns:a16="http://schemas.microsoft.com/office/drawing/2014/main" id="{DFDB42FB-DD63-4203-B5DB-A37BA933AA7C}"/>
            </a:ext>
          </a:extLst>
        </xdr:cNvPr>
        <xdr:cNvCxnSpPr/>
      </xdr:nvCxnSpPr>
      <xdr:spPr>
        <a:xfrm flipV="1">
          <a:off x="14084300" y="5764424"/>
          <a:ext cx="7112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47964</xdr:rowOff>
    </xdr:from>
    <xdr:to>
      <xdr:col>68</xdr:col>
      <xdr:colOff>123825</xdr:colOff>
      <xdr:row>30</xdr:row>
      <xdr:rowOff>149564</xdr:rowOff>
    </xdr:to>
    <xdr:sp macro="" textlink="">
      <xdr:nvSpPr>
        <xdr:cNvPr id="153" name="楕円 152">
          <a:extLst>
            <a:ext uri="{FF2B5EF4-FFF2-40B4-BE49-F238E27FC236}">
              <a16:creationId xmlns:a16="http://schemas.microsoft.com/office/drawing/2014/main" id="{8E8BAC52-EEEC-4898-8F5E-5B2C81A175D5}"/>
            </a:ext>
          </a:extLst>
        </xdr:cNvPr>
        <xdr:cNvSpPr/>
      </xdr:nvSpPr>
      <xdr:spPr>
        <a:xfrm>
          <a:off x="13271500" y="59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86889</xdr:rowOff>
    </xdr:from>
    <xdr:to>
      <xdr:col>72</xdr:col>
      <xdr:colOff>73025</xdr:colOff>
      <xdr:row>30</xdr:row>
      <xdr:rowOff>98764</xdr:rowOff>
    </xdr:to>
    <xdr:cxnSp macro="">
      <xdr:nvCxnSpPr>
        <xdr:cNvPr id="154" name="直線コネクタ 153">
          <a:extLst>
            <a:ext uri="{FF2B5EF4-FFF2-40B4-BE49-F238E27FC236}">
              <a16:creationId xmlns:a16="http://schemas.microsoft.com/office/drawing/2014/main" id="{33AD897E-9BA5-40C5-9A82-7B242D0F504A}"/>
            </a:ext>
          </a:extLst>
        </xdr:cNvPr>
        <xdr:cNvCxnSpPr/>
      </xdr:nvCxnSpPr>
      <xdr:spPr>
        <a:xfrm flipV="1">
          <a:off x="13322300" y="6001914"/>
          <a:ext cx="762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160221</xdr:rowOff>
    </xdr:from>
    <xdr:to>
      <xdr:col>64</xdr:col>
      <xdr:colOff>123825</xdr:colOff>
      <xdr:row>30</xdr:row>
      <xdr:rowOff>90371</xdr:rowOff>
    </xdr:to>
    <xdr:sp macro="" textlink="">
      <xdr:nvSpPr>
        <xdr:cNvPr id="155" name="楕円 154">
          <a:extLst>
            <a:ext uri="{FF2B5EF4-FFF2-40B4-BE49-F238E27FC236}">
              <a16:creationId xmlns:a16="http://schemas.microsoft.com/office/drawing/2014/main" id="{8702B304-CF5A-44D7-BE96-7CC6A1AE666F}"/>
            </a:ext>
          </a:extLst>
        </xdr:cNvPr>
        <xdr:cNvSpPr/>
      </xdr:nvSpPr>
      <xdr:spPr>
        <a:xfrm>
          <a:off x="12509500" y="59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39571</xdr:rowOff>
    </xdr:from>
    <xdr:to>
      <xdr:col>68</xdr:col>
      <xdr:colOff>73025</xdr:colOff>
      <xdr:row>30</xdr:row>
      <xdr:rowOff>98764</xdr:rowOff>
    </xdr:to>
    <xdr:cxnSp macro="">
      <xdr:nvCxnSpPr>
        <xdr:cNvPr id="156" name="直線コネクタ 155">
          <a:extLst>
            <a:ext uri="{FF2B5EF4-FFF2-40B4-BE49-F238E27FC236}">
              <a16:creationId xmlns:a16="http://schemas.microsoft.com/office/drawing/2014/main" id="{A2EB38B7-D2DB-495F-9EAF-82713F833BA8}"/>
            </a:ext>
          </a:extLst>
        </xdr:cNvPr>
        <xdr:cNvCxnSpPr/>
      </xdr:nvCxnSpPr>
      <xdr:spPr>
        <a:xfrm>
          <a:off x="12560300" y="5954596"/>
          <a:ext cx="762000" cy="5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18097</xdr:rowOff>
    </xdr:from>
    <xdr:to>
      <xdr:col>60</xdr:col>
      <xdr:colOff>123825</xdr:colOff>
      <xdr:row>30</xdr:row>
      <xdr:rowOff>119697</xdr:rowOff>
    </xdr:to>
    <xdr:sp macro="" textlink="">
      <xdr:nvSpPr>
        <xdr:cNvPr id="157" name="楕円 156">
          <a:extLst>
            <a:ext uri="{FF2B5EF4-FFF2-40B4-BE49-F238E27FC236}">
              <a16:creationId xmlns:a16="http://schemas.microsoft.com/office/drawing/2014/main" id="{6632DF55-6DF1-4973-9EE9-A0106A1ADBBF}"/>
            </a:ext>
          </a:extLst>
        </xdr:cNvPr>
        <xdr:cNvSpPr/>
      </xdr:nvSpPr>
      <xdr:spPr>
        <a:xfrm>
          <a:off x="11747500" y="59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39571</xdr:rowOff>
    </xdr:from>
    <xdr:to>
      <xdr:col>64</xdr:col>
      <xdr:colOff>73025</xdr:colOff>
      <xdr:row>30</xdr:row>
      <xdr:rowOff>68897</xdr:rowOff>
    </xdr:to>
    <xdr:cxnSp macro="">
      <xdr:nvCxnSpPr>
        <xdr:cNvPr id="158" name="直線コネクタ 157">
          <a:extLst>
            <a:ext uri="{FF2B5EF4-FFF2-40B4-BE49-F238E27FC236}">
              <a16:creationId xmlns:a16="http://schemas.microsoft.com/office/drawing/2014/main" id="{3719D78B-5F80-4D46-B53A-0FE6E3E59A3E}"/>
            </a:ext>
          </a:extLst>
        </xdr:cNvPr>
        <xdr:cNvCxnSpPr/>
      </xdr:nvCxnSpPr>
      <xdr:spPr>
        <a:xfrm flipV="1">
          <a:off x="11798300" y="5954596"/>
          <a:ext cx="762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9" name="n_1aveValue債務償還比率">
          <a:extLst>
            <a:ext uri="{FF2B5EF4-FFF2-40B4-BE49-F238E27FC236}">
              <a16:creationId xmlns:a16="http://schemas.microsoft.com/office/drawing/2014/main" id="{ADD3C462-3472-4644-8A67-8D510B0721DA}"/>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0" name="n_2aveValue債務償還比率">
          <a:extLst>
            <a:ext uri="{FF2B5EF4-FFF2-40B4-BE49-F238E27FC236}">
              <a16:creationId xmlns:a16="http://schemas.microsoft.com/office/drawing/2014/main" id="{DD56B766-88CE-46D1-A9EE-1DD3155F7C49}"/>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1" name="n_3aveValue債務償還比率">
          <a:extLst>
            <a:ext uri="{FF2B5EF4-FFF2-40B4-BE49-F238E27FC236}">
              <a16:creationId xmlns:a16="http://schemas.microsoft.com/office/drawing/2014/main" id="{0B44BF77-F981-4CA9-AA9B-A082207D5B37}"/>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2" name="n_4aveValue債務償還比率">
          <a:extLst>
            <a:ext uri="{FF2B5EF4-FFF2-40B4-BE49-F238E27FC236}">
              <a16:creationId xmlns:a16="http://schemas.microsoft.com/office/drawing/2014/main" id="{C5B4ABFC-D894-4103-AFB1-BCA80F45DC73}"/>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128816</xdr:rowOff>
    </xdr:from>
    <xdr:ext cx="469744" cy="259045"/>
    <xdr:sp macro="" textlink="">
      <xdr:nvSpPr>
        <xdr:cNvPr id="163" name="n_1mainValue債務償還比率">
          <a:extLst>
            <a:ext uri="{FF2B5EF4-FFF2-40B4-BE49-F238E27FC236}">
              <a16:creationId xmlns:a16="http://schemas.microsoft.com/office/drawing/2014/main" id="{438973EB-C521-41DC-B708-F8D3EFFA0025}"/>
            </a:ext>
          </a:extLst>
        </xdr:cNvPr>
        <xdr:cNvSpPr txBox="1"/>
      </xdr:nvSpPr>
      <xdr:spPr>
        <a:xfrm>
          <a:off x="13836727" y="60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140691</xdr:rowOff>
    </xdr:from>
    <xdr:ext cx="469744" cy="259045"/>
    <xdr:sp macro="" textlink="">
      <xdr:nvSpPr>
        <xdr:cNvPr id="164" name="n_2mainValue債務償還比率">
          <a:extLst>
            <a:ext uri="{FF2B5EF4-FFF2-40B4-BE49-F238E27FC236}">
              <a16:creationId xmlns:a16="http://schemas.microsoft.com/office/drawing/2014/main" id="{03AC6ED0-7D37-4188-9E70-00B3D29E2487}"/>
            </a:ext>
          </a:extLst>
        </xdr:cNvPr>
        <xdr:cNvSpPr txBox="1"/>
      </xdr:nvSpPr>
      <xdr:spPr>
        <a:xfrm>
          <a:off x="13087427" y="60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81498</xdr:rowOff>
    </xdr:from>
    <xdr:ext cx="469744" cy="259045"/>
    <xdr:sp macro="" textlink="">
      <xdr:nvSpPr>
        <xdr:cNvPr id="165" name="n_3mainValue債務償還比率">
          <a:extLst>
            <a:ext uri="{FF2B5EF4-FFF2-40B4-BE49-F238E27FC236}">
              <a16:creationId xmlns:a16="http://schemas.microsoft.com/office/drawing/2014/main" id="{CA474901-6F55-4FCE-9BB7-828DB983C750}"/>
            </a:ext>
          </a:extLst>
        </xdr:cNvPr>
        <xdr:cNvSpPr txBox="1"/>
      </xdr:nvSpPr>
      <xdr:spPr>
        <a:xfrm>
          <a:off x="12325427" y="599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110824</xdr:rowOff>
    </xdr:from>
    <xdr:ext cx="469744" cy="259045"/>
    <xdr:sp macro="" textlink="">
      <xdr:nvSpPr>
        <xdr:cNvPr id="166" name="n_4mainValue債務償還比率">
          <a:extLst>
            <a:ext uri="{FF2B5EF4-FFF2-40B4-BE49-F238E27FC236}">
              <a16:creationId xmlns:a16="http://schemas.microsoft.com/office/drawing/2014/main" id="{28107AB2-36FD-4693-B403-45FF22CEB814}"/>
            </a:ext>
          </a:extLst>
        </xdr:cNvPr>
        <xdr:cNvSpPr txBox="1"/>
      </xdr:nvSpPr>
      <xdr:spPr>
        <a:xfrm>
          <a:off x="11563427" y="60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13722793-85EC-440D-B29B-659A6561AD5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83B54C3D-0EE3-432B-ACA5-4471B556E83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2F351D3A-BF28-496B-B276-BBDF4987F1A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66753669-978D-42BA-BF72-72FCFFB518E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BD73F477-2E44-4A7D-8DA1-542D7C055DC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9461429-548E-4728-AED8-64F7AD69B43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5C71CB-E672-431D-9B9B-E00C6F7FBF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B7FEA60-11E8-4B69-8407-192CB3B7EC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26B2E3-1D6A-4C4B-9D54-B1FAF523CA8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8256DB6-2D1E-4107-8775-730A274548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4371AD-56AF-4E82-873D-8394484DC0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1EA9F8-992B-4596-9534-FC5E36DB46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5FD451-09D9-43BF-8B9E-A9AA1AD87B3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D01361-FA07-493A-AEA1-8A2D650089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0F4BB58-159B-4B97-8282-161F31510F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6A8AE0E-F3CE-41BC-9E3E-B01F9D4F02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9CB313B-35A9-4F98-960C-88015726C5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0CDC01-5B34-4B1B-B202-FA7F856799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CC432E-1108-46A3-9E60-1A5362D11E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A8616B-1638-405E-AE46-1DFEC060BD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DFF126-E2CF-40DD-A670-62A8014EA9A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28613E6-9FF7-4F36-8B79-6088E38252D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372DB2-E088-41F6-B415-C181B30E3B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DDE124-1DA8-44B9-B085-17B41EDF3D8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5B3766-A7A0-4C8D-9A6D-A82B53C592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66EBB2-FFD4-4D0E-9401-3193663212C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2AAAC4-71DE-46D6-AB71-6890A7A6B5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92C446-B5D3-4483-9C11-10E958646C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6A7910C-C25C-4DC2-86FF-E1681CC5AA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16B4EC-E104-4874-A932-CE40BFD310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AA4A01-A53D-4A42-A986-EAF6EB0A20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67FD7F-D521-40C4-8F1F-E2F76BAA66E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04C3724-0029-404F-A499-8DE8B75E53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F427CF-D3AF-47A4-9C12-DCD40FBBAC9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137E52-BF67-4D96-86F1-20515E81A4D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1F9AD4-F1ED-4B4A-AB4C-C6B0194C64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4202831-0152-4BA1-AE98-6B196425DA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624537-26A5-4445-8A1F-89CEF21996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AF6E2D-D749-436D-8A13-B18B84790FB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97E1ED0-8AFC-4ED9-942A-EE854C6357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19DC15-21FC-4B66-B402-28692E3663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FEAB5A5-67C7-4969-9D8A-5EF73E811AC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AAEF72-093A-461D-A07C-97643A18F1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771D1B3-7989-4160-908A-EAEFEA6C1C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5F4EBBA-C8BD-49DF-BF05-3E17B9DF93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D887BD4-4DDE-491B-8E37-A4619DDA51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6EFE1B-97B3-4230-ACC3-C1FD7870C8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E783B0-416C-4308-9256-4022C76F066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FA3DA2-7C0C-42FF-8DEF-ACA13735D1B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E52CE2F-B371-4B36-AA62-3FABC1F167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26CC8BE-6118-49E4-B116-C593F5CFFF9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469A074-8DA2-4E01-97C3-C5938A402E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1F89D42-DB28-4927-8812-15E40E027F2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02482B2-0B33-47EE-8EA2-94846ECF4A7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5CFB20-43E6-4704-9FBC-A52E2DF1DC2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1E7B63C-AA93-4C25-8CE3-4DFBDBD0CD8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5C2CB55-5F43-4E3A-AE16-0B5164D1A42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ECB66BF-4EC4-4134-A836-7A73A62F2D6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D07D868-1A9D-4F10-AC76-D80739D8BBF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77698D8-161E-436C-AA34-9739AB431C7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AC51867-DC12-4860-B296-06633D20B99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AAE0046-5E48-416C-B3EC-305C55E3E94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D05EDBB-3B08-4007-9318-888C7F1687E9}"/>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90E88924-66B4-44D7-973F-CD30171D620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F99B5E6-E90C-4ADA-9065-852CA612718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8D6F3A3-D3DD-42E4-A3AD-931B4ACED50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5DE6F74-9D8D-4A1D-844A-007239C1384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4BA39697-873C-4198-AE64-39AE9034D79E}"/>
            </a:ext>
          </a:extLst>
        </xdr:cNvPr>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DF1DCC2B-483E-45A1-BF66-CC082C7A6745}"/>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B816E6E-843F-4C5F-9E41-DD391DCD135C}"/>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26CA4A77-345C-4477-8F77-C1A473B7CE26}"/>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9F59B93B-D793-4F0C-9590-2D8822858FF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A5B8FA54-D343-4D09-A1A9-1435EBBBF777}"/>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D60814A-184E-41C4-972C-22AA4D1EBAE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119ECE4-D9F9-497C-96AF-B34BD4CD59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629B74-D995-4454-9AB6-96C0D457DAE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730532-C3A7-4581-93B1-8E42FFA9FC8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8CC577A-985F-4448-8359-45ED5C8EB9D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147865</xdr:rowOff>
    </xdr:from>
    <xdr:to>
      <xdr:col>24</xdr:col>
      <xdr:colOff>114300</xdr:colOff>
      <xdr:row>40</xdr:row>
      <xdr:rowOff>78015</xdr:rowOff>
    </xdr:to>
    <xdr:sp macro="" textlink="">
      <xdr:nvSpPr>
        <xdr:cNvPr id="74" name="楕円 73">
          <a:extLst>
            <a:ext uri="{FF2B5EF4-FFF2-40B4-BE49-F238E27FC236}">
              <a16:creationId xmlns:a16="http://schemas.microsoft.com/office/drawing/2014/main" id="{D21693DE-9583-4263-B9F4-063E69904EB3}"/>
            </a:ext>
          </a:extLst>
        </xdr:cNvPr>
        <xdr:cNvSpPr/>
      </xdr:nvSpPr>
      <xdr:spPr>
        <a:xfrm>
          <a:off x="4584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126292</xdr:rowOff>
    </xdr:from>
    <xdr:ext cx="405111" cy="259045"/>
    <xdr:sp macro="" textlink="">
      <xdr:nvSpPr>
        <xdr:cNvPr id="75" name="【道路】&#10;有形固定資産減価償却率該当値テキスト">
          <a:extLst>
            <a:ext uri="{FF2B5EF4-FFF2-40B4-BE49-F238E27FC236}">
              <a16:creationId xmlns:a16="http://schemas.microsoft.com/office/drawing/2014/main" id="{FC6AE89B-A949-4486-A69B-017168FEFC67}"/>
            </a:ext>
          </a:extLst>
        </xdr:cNvPr>
        <xdr:cNvSpPr txBox="1"/>
      </xdr:nvSpPr>
      <xdr:spPr>
        <a:xfrm>
          <a:off x="4673600"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120106</xdr:rowOff>
    </xdr:from>
    <xdr:to>
      <xdr:col>20</xdr:col>
      <xdr:colOff>38100</xdr:colOff>
      <xdr:row>40</xdr:row>
      <xdr:rowOff>50256</xdr:rowOff>
    </xdr:to>
    <xdr:sp macro="" textlink="">
      <xdr:nvSpPr>
        <xdr:cNvPr id="76" name="楕円 75">
          <a:extLst>
            <a:ext uri="{FF2B5EF4-FFF2-40B4-BE49-F238E27FC236}">
              <a16:creationId xmlns:a16="http://schemas.microsoft.com/office/drawing/2014/main" id="{6A6488DD-01E7-4535-97FF-1239067FDDE5}"/>
            </a:ext>
          </a:extLst>
        </xdr:cNvPr>
        <xdr:cNvSpPr/>
      </xdr:nvSpPr>
      <xdr:spPr>
        <a:xfrm>
          <a:off x="3746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170906</xdr:rowOff>
    </xdr:from>
    <xdr:to>
      <xdr:col>24</xdr:col>
      <xdr:colOff>63500</xdr:colOff>
      <xdr:row>40</xdr:row>
      <xdr:rowOff>27215</xdr:rowOff>
    </xdr:to>
    <xdr:cxnSp macro="">
      <xdr:nvCxnSpPr>
        <xdr:cNvPr id="77" name="直線コネクタ 76">
          <a:extLst>
            <a:ext uri="{FF2B5EF4-FFF2-40B4-BE49-F238E27FC236}">
              <a16:creationId xmlns:a16="http://schemas.microsoft.com/office/drawing/2014/main" id="{D8DC6097-78B0-445F-9F2F-9B0A1693A49A}"/>
            </a:ext>
          </a:extLst>
        </xdr:cNvPr>
        <xdr:cNvCxnSpPr/>
      </xdr:nvCxnSpPr>
      <xdr:spPr>
        <a:xfrm>
          <a:off x="3797300" y="68574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8" name="楕円 77">
          <a:extLst>
            <a:ext uri="{FF2B5EF4-FFF2-40B4-BE49-F238E27FC236}">
              <a16:creationId xmlns:a16="http://schemas.microsoft.com/office/drawing/2014/main" id="{48EC8C91-FB10-459A-B41E-215332BA8609}"/>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39</xdr:row>
      <xdr:rowOff>170906</xdr:rowOff>
    </xdr:to>
    <xdr:cxnSp macro="">
      <xdr:nvCxnSpPr>
        <xdr:cNvPr id="79" name="直線コネクタ 78">
          <a:extLst>
            <a:ext uri="{FF2B5EF4-FFF2-40B4-BE49-F238E27FC236}">
              <a16:creationId xmlns:a16="http://schemas.microsoft.com/office/drawing/2014/main" id="{EBAC49D7-0AFC-4417-9725-92728324945A}"/>
            </a:ext>
          </a:extLst>
        </xdr:cNvPr>
        <xdr:cNvCxnSpPr/>
      </xdr:nvCxnSpPr>
      <xdr:spPr>
        <a:xfrm>
          <a:off x="2908300" y="6831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67854</xdr:rowOff>
    </xdr:from>
    <xdr:to>
      <xdr:col>10</xdr:col>
      <xdr:colOff>165100</xdr:colOff>
      <xdr:row>39</xdr:row>
      <xdr:rowOff>169454</xdr:rowOff>
    </xdr:to>
    <xdr:sp macro="" textlink="">
      <xdr:nvSpPr>
        <xdr:cNvPr id="80" name="楕円 79">
          <a:extLst>
            <a:ext uri="{FF2B5EF4-FFF2-40B4-BE49-F238E27FC236}">
              <a16:creationId xmlns:a16="http://schemas.microsoft.com/office/drawing/2014/main" id="{5151EC09-D7EA-4C07-BB36-DFB7B168069F}"/>
            </a:ext>
          </a:extLst>
        </xdr:cNvPr>
        <xdr:cNvSpPr/>
      </xdr:nvSpPr>
      <xdr:spPr>
        <a:xfrm>
          <a:off x="1968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118654</xdr:rowOff>
    </xdr:from>
    <xdr:to>
      <xdr:col>15</xdr:col>
      <xdr:colOff>50800</xdr:colOff>
      <xdr:row>39</xdr:row>
      <xdr:rowOff>144780</xdr:rowOff>
    </xdr:to>
    <xdr:cxnSp macro="">
      <xdr:nvCxnSpPr>
        <xdr:cNvPr id="81" name="直線コネクタ 80">
          <a:extLst>
            <a:ext uri="{FF2B5EF4-FFF2-40B4-BE49-F238E27FC236}">
              <a16:creationId xmlns:a16="http://schemas.microsoft.com/office/drawing/2014/main" id="{0906022D-82B3-45BC-B6CF-C86AAEAE9F90}"/>
            </a:ext>
          </a:extLst>
        </xdr:cNvPr>
        <xdr:cNvCxnSpPr/>
      </xdr:nvCxnSpPr>
      <xdr:spPr>
        <a:xfrm>
          <a:off x="2019300" y="680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44994</xdr:rowOff>
    </xdr:from>
    <xdr:to>
      <xdr:col>6</xdr:col>
      <xdr:colOff>38100</xdr:colOff>
      <xdr:row>39</xdr:row>
      <xdr:rowOff>146594</xdr:rowOff>
    </xdr:to>
    <xdr:sp macro="" textlink="">
      <xdr:nvSpPr>
        <xdr:cNvPr id="82" name="楕円 81">
          <a:extLst>
            <a:ext uri="{FF2B5EF4-FFF2-40B4-BE49-F238E27FC236}">
              <a16:creationId xmlns:a16="http://schemas.microsoft.com/office/drawing/2014/main" id="{72E62BC8-4625-4A54-AC61-461D624F40A9}"/>
            </a:ext>
          </a:extLst>
        </xdr:cNvPr>
        <xdr:cNvSpPr/>
      </xdr:nvSpPr>
      <xdr:spPr>
        <a:xfrm>
          <a:off x="1079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95794</xdr:rowOff>
    </xdr:from>
    <xdr:to>
      <xdr:col>10</xdr:col>
      <xdr:colOff>114300</xdr:colOff>
      <xdr:row>39</xdr:row>
      <xdr:rowOff>118654</xdr:rowOff>
    </xdr:to>
    <xdr:cxnSp macro="">
      <xdr:nvCxnSpPr>
        <xdr:cNvPr id="83" name="直線コネクタ 82">
          <a:extLst>
            <a:ext uri="{FF2B5EF4-FFF2-40B4-BE49-F238E27FC236}">
              <a16:creationId xmlns:a16="http://schemas.microsoft.com/office/drawing/2014/main" id="{FABFDD75-ED66-42C4-A8D3-2E3696A8005B}"/>
            </a:ext>
          </a:extLst>
        </xdr:cNvPr>
        <xdr:cNvCxnSpPr/>
      </xdr:nvCxnSpPr>
      <xdr:spPr>
        <a:xfrm>
          <a:off x="1130300" y="6782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9E4AAE73-F3E4-49D9-836B-26D79D04DCE2}"/>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567DF89B-E6D2-4429-A959-5C6DE573594B}"/>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9635BE7E-17D6-4EAE-A31A-9459876BAB63}"/>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F186628-6B13-4E27-B1D6-E89FABFFD038}"/>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41383</xdr:rowOff>
    </xdr:from>
    <xdr:ext cx="405111" cy="259045"/>
    <xdr:sp macro="" textlink="">
      <xdr:nvSpPr>
        <xdr:cNvPr id="88" name="n_1mainValue【道路】&#10;有形固定資産減価償却率">
          <a:extLst>
            <a:ext uri="{FF2B5EF4-FFF2-40B4-BE49-F238E27FC236}">
              <a16:creationId xmlns:a16="http://schemas.microsoft.com/office/drawing/2014/main" id="{7F187B93-9FAA-4B39-B87A-E7C6D0CAAD71}"/>
            </a:ext>
          </a:extLst>
        </xdr:cNvPr>
        <xdr:cNvSpPr txBox="1"/>
      </xdr:nvSpPr>
      <xdr:spPr>
        <a:xfrm>
          <a:off x="35820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9" name="n_2mainValue【道路】&#10;有形固定資産減価償却率">
          <a:extLst>
            <a:ext uri="{FF2B5EF4-FFF2-40B4-BE49-F238E27FC236}">
              <a16:creationId xmlns:a16="http://schemas.microsoft.com/office/drawing/2014/main" id="{DC75218B-2EC0-451A-BC23-C519C0C99C5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160581</xdr:rowOff>
    </xdr:from>
    <xdr:ext cx="405111" cy="259045"/>
    <xdr:sp macro="" textlink="">
      <xdr:nvSpPr>
        <xdr:cNvPr id="90" name="n_3mainValue【道路】&#10;有形固定資産減価償却率">
          <a:extLst>
            <a:ext uri="{FF2B5EF4-FFF2-40B4-BE49-F238E27FC236}">
              <a16:creationId xmlns:a16="http://schemas.microsoft.com/office/drawing/2014/main" id="{371DBEC1-3AD1-4C9A-8E03-E415CC867393}"/>
            </a:ext>
          </a:extLst>
        </xdr:cNvPr>
        <xdr:cNvSpPr txBox="1"/>
      </xdr:nvSpPr>
      <xdr:spPr>
        <a:xfrm>
          <a:off x="1816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137721</xdr:rowOff>
    </xdr:from>
    <xdr:ext cx="405111" cy="259045"/>
    <xdr:sp macro="" textlink="">
      <xdr:nvSpPr>
        <xdr:cNvPr id="91" name="n_4mainValue【道路】&#10;有形固定資産減価償却率">
          <a:extLst>
            <a:ext uri="{FF2B5EF4-FFF2-40B4-BE49-F238E27FC236}">
              <a16:creationId xmlns:a16="http://schemas.microsoft.com/office/drawing/2014/main" id="{6B14871E-4F5A-452F-859C-94C611D48EE0}"/>
            </a:ext>
          </a:extLst>
        </xdr:cNvPr>
        <xdr:cNvSpPr txBox="1"/>
      </xdr:nvSpPr>
      <xdr:spPr>
        <a:xfrm>
          <a:off x="927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CC7B6CC-E9D3-4619-BE1D-28AEA9A8D84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79D6AC6-6EA4-44AE-9DEB-1DB7CEADE4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0659BF7-51D0-4CE3-83DA-EB3E7A5DD3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E0F76AF-B1F8-4B36-AE3B-2DCF85DD91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7FE7021-86C4-41A4-85ED-1056AA6657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66DD6CB-09E3-4BE2-BCCB-BD9E85D3DA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6647DB6-0619-4B45-A5D4-9AC7BEBE0A8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188E0F7-096F-47FF-8CC8-9D4ED08AE83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F0F6AAE8-8A50-4F46-BA35-E8F47FDEEFA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356D63E-505C-4E83-8D40-A7C8EB13FB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157CB45-B4D7-409A-A6E4-A5AFEE027A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88EE226-AAA7-4D07-9FC1-C730EE163C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75D47FC-2335-4649-805C-08CE359C926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AAD1BFB-3E6F-4BB6-9A0E-CD2C7A2D6F6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2538CF8-FB77-4623-8A74-E8345DB925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C9024CA-2D3E-431D-BE53-72E0D5378B8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B9217AF-9112-4BC8-A034-B02C3548BF2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ED4CDC5-180F-404E-BC70-CAF98851C5A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713B42F-731F-40EB-AECD-06648064FBE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D47992F-74C5-4BFF-A11D-77D74C090E1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847624D-60EB-4D31-BD8A-BBA4A5FF138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EE2C223-C888-4667-88E6-C5F70DB3818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F1DC8D3-23DB-4BED-803B-327186D4D9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8051D78C-9DD2-4704-BDE8-BADE9D4606AE}"/>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5B636353-27D3-41EA-95DF-393B732230C1}"/>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72A98EB8-9406-400A-89CF-566ACEB5394F}"/>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75454BF4-6326-4396-AD19-A55EF27D116C}"/>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3E38F85-E1A9-438A-B5C1-D3DB29F6EFAE}"/>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F389D253-FD93-4CDD-A359-6793608188B2}"/>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97F1103F-E4C1-42EB-9778-19762516873E}"/>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AE6F311D-E338-428E-9299-5F37FC0458F4}"/>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83A4B43-D34B-4ACB-82AB-ED7A9C784A2C}"/>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97C4BB63-5BE2-4F2C-8990-748D3F55C14E}"/>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8B649569-F84D-4D14-B885-D620EB924656}"/>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72EC301-CCBC-4254-B9C4-93832EF01C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D2FEC1C-CB6F-4836-A4E8-4517F1EFC6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D8FBB1C-D77E-445D-9FDA-F72D9502CD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88B9669-73F1-4053-AD1C-57CD296BAE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A38DAE5-0325-4867-BE7F-AFA2506577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86876</xdr:rowOff>
    </xdr:from>
    <xdr:to>
      <xdr:col>55</xdr:col>
      <xdr:colOff>50800</xdr:colOff>
      <xdr:row>42</xdr:row>
      <xdr:rowOff>17026</xdr:rowOff>
    </xdr:to>
    <xdr:sp macro="" textlink="">
      <xdr:nvSpPr>
        <xdr:cNvPr id="131" name="楕円 130">
          <a:extLst>
            <a:ext uri="{FF2B5EF4-FFF2-40B4-BE49-F238E27FC236}">
              <a16:creationId xmlns:a16="http://schemas.microsoft.com/office/drawing/2014/main" id="{E811CED7-5B3E-4E7D-8D55-9E7DB0B5804D}"/>
            </a:ext>
          </a:extLst>
        </xdr:cNvPr>
        <xdr:cNvSpPr/>
      </xdr:nvSpPr>
      <xdr:spPr>
        <a:xfrm>
          <a:off x="10426700" y="71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1803</xdr:rowOff>
    </xdr:from>
    <xdr:ext cx="534377" cy="259045"/>
    <xdr:sp macro="" textlink="">
      <xdr:nvSpPr>
        <xdr:cNvPr id="132" name="【道路】&#10;一人当たり延長該当値テキスト">
          <a:extLst>
            <a:ext uri="{FF2B5EF4-FFF2-40B4-BE49-F238E27FC236}">
              <a16:creationId xmlns:a16="http://schemas.microsoft.com/office/drawing/2014/main" id="{EE8F691B-1520-4B50-B8EB-92A5C5D141C6}"/>
            </a:ext>
          </a:extLst>
        </xdr:cNvPr>
        <xdr:cNvSpPr txBox="1"/>
      </xdr:nvSpPr>
      <xdr:spPr>
        <a:xfrm>
          <a:off x="10515600" y="703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76810</xdr:rowOff>
    </xdr:from>
    <xdr:to>
      <xdr:col>50</xdr:col>
      <xdr:colOff>165100</xdr:colOff>
      <xdr:row>42</xdr:row>
      <xdr:rowOff>6960</xdr:rowOff>
    </xdr:to>
    <xdr:sp macro="" textlink="">
      <xdr:nvSpPr>
        <xdr:cNvPr id="133" name="楕円 132">
          <a:extLst>
            <a:ext uri="{FF2B5EF4-FFF2-40B4-BE49-F238E27FC236}">
              <a16:creationId xmlns:a16="http://schemas.microsoft.com/office/drawing/2014/main" id="{AFF5A973-25B1-4B21-90FD-CF1353F58884}"/>
            </a:ext>
          </a:extLst>
        </xdr:cNvPr>
        <xdr:cNvSpPr/>
      </xdr:nvSpPr>
      <xdr:spPr>
        <a:xfrm>
          <a:off x="9588500" y="71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127610</xdr:rowOff>
    </xdr:from>
    <xdr:to>
      <xdr:col>55</xdr:col>
      <xdr:colOff>0</xdr:colOff>
      <xdr:row>41</xdr:row>
      <xdr:rowOff>137676</xdr:rowOff>
    </xdr:to>
    <xdr:cxnSp macro="">
      <xdr:nvCxnSpPr>
        <xdr:cNvPr id="134" name="直線コネクタ 133">
          <a:extLst>
            <a:ext uri="{FF2B5EF4-FFF2-40B4-BE49-F238E27FC236}">
              <a16:creationId xmlns:a16="http://schemas.microsoft.com/office/drawing/2014/main" id="{F3D2F6AA-2E15-42C8-BC4C-9E90177364C2}"/>
            </a:ext>
          </a:extLst>
        </xdr:cNvPr>
        <xdr:cNvCxnSpPr/>
      </xdr:nvCxnSpPr>
      <xdr:spPr>
        <a:xfrm>
          <a:off x="9639300" y="7157060"/>
          <a:ext cx="8382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78390</xdr:rowOff>
    </xdr:from>
    <xdr:to>
      <xdr:col>46</xdr:col>
      <xdr:colOff>38100</xdr:colOff>
      <xdr:row>42</xdr:row>
      <xdr:rowOff>8540</xdr:rowOff>
    </xdr:to>
    <xdr:sp macro="" textlink="">
      <xdr:nvSpPr>
        <xdr:cNvPr id="135" name="楕円 134">
          <a:extLst>
            <a:ext uri="{FF2B5EF4-FFF2-40B4-BE49-F238E27FC236}">
              <a16:creationId xmlns:a16="http://schemas.microsoft.com/office/drawing/2014/main" id="{0128F5C4-F324-4C99-BEA6-7410B7F20C76}"/>
            </a:ext>
          </a:extLst>
        </xdr:cNvPr>
        <xdr:cNvSpPr/>
      </xdr:nvSpPr>
      <xdr:spPr>
        <a:xfrm>
          <a:off x="8699500" y="7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127610</xdr:rowOff>
    </xdr:from>
    <xdr:to>
      <xdr:col>50</xdr:col>
      <xdr:colOff>114300</xdr:colOff>
      <xdr:row>41</xdr:row>
      <xdr:rowOff>129190</xdr:rowOff>
    </xdr:to>
    <xdr:cxnSp macro="">
      <xdr:nvCxnSpPr>
        <xdr:cNvPr id="136" name="直線コネクタ 135">
          <a:extLst>
            <a:ext uri="{FF2B5EF4-FFF2-40B4-BE49-F238E27FC236}">
              <a16:creationId xmlns:a16="http://schemas.microsoft.com/office/drawing/2014/main" id="{759EFB8A-EEF1-4D01-9BAC-6D76AF728BE1}"/>
            </a:ext>
          </a:extLst>
        </xdr:cNvPr>
        <xdr:cNvCxnSpPr/>
      </xdr:nvCxnSpPr>
      <xdr:spPr>
        <a:xfrm flipV="1">
          <a:off x="8750300" y="7157060"/>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80174</xdr:rowOff>
    </xdr:from>
    <xdr:to>
      <xdr:col>41</xdr:col>
      <xdr:colOff>101600</xdr:colOff>
      <xdr:row>42</xdr:row>
      <xdr:rowOff>10324</xdr:rowOff>
    </xdr:to>
    <xdr:sp macro="" textlink="">
      <xdr:nvSpPr>
        <xdr:cNvPr id="137" name="楕円 136">
          <a:extLst>
            <a:ext uri="{FF2B5EF4-FFF2-40B4-BE49-F238E27FC236}">
              <a16:creationId xmlns:a16="http://schemas.microsoft.com/office/drawing/2014/main" id="{5EBFC853-173A-4CA4-8854-290B16685C3F}"/>
            </a:ext>
          </a:extLst>
        </xdr:cNvPr>
        <xdr:cNvSpPr/>
      </xdr:nvSpPr>
      <xdr:spPr>
        <a:xfrm>
          <a:off x="7810500" y="71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129190</xdr:rowOff>
    </xdr:from>
    <xdr:to>
      <xdr:col>45</xdr:col>
      <xdr:colOff>177800</xdr:colOff>
      <xdr:row>41</xdr:row>
      <xdr:rowOff>130974</xdr:rowOff>
    </xdr:to>
    <xdr:cxnSp macro="">
      <xdr:nvCxnSpPr>
        <xdr:cNvPr id="138" name="直線コネクタ 137">
          <a:extLst>
            <a:ext uri="{FF2B5EF4-FFF2-40B4-BE49-F238E27FC236}">
              <a16:creationId xmlns:a16="http://schemas.microsoft.com/office/drawing/2014/main" id="{5BD7E4E1-65EB-469C-8AD8-F5E969A20D5C}"/>
            </a:ext>
          </a:extLst>
        </xdr:cNvPr>
        <xdr:cNvCxnSpPr/>
      </xdr:nvCxnSpPr>
      <xdr:spPr>
        <a:xfrm flipV="1">
          <a:off x="7861300" y="7158640"/>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80859</xdr:rowOff>
    </xdr:from>
    <xdr:to>
      <xdr:col>36</xdr:col>
      <xdr:colOff>165100</xdr:colOff>
      <xdr:row>42</xdr:row>
      <xdr:rowOff>11009</xdr:rowOff>
    </xdr:to>
    <xdr:sp macro="" textlink="">
      <xdr:nvSpPr>
        <xdr:cNvPr id="139" name="楕円 138">
          <a:extLst>
            <a:ext uri="{FF2B5EF4-FFF2-40B4-BE49-F238E27FC236}">
              <a16:creationId xmlns:a16="http://schemas.microsoft.com/office/drawing/2014/main" id="{201BF313-D17C-4875-A7AC-023ECB4D154D}"/>
            </a:ext>
          </a:extLst>
        </xdr:cNvPr>
        <xdr:cNvSpPr/>
      </xdr:nvSpPr>
      <xdr:spPr>
        <a:xfrm>
          <a:off x="6921500" y="7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130974</xdr:rowOff>
    </xdr:from>
    <xdr:to>
      <xdr:col>41</xdr:col>
      <xdr:colOff>50800</xdr:colOff>
      <xdr:row>41</xdr:row>
      <xdr:rowOff>131659</xdr:rowOff>
    </xdr:to>
    <xdr:cxnSp macro="">
      <xdr:nvCxnSpPr>
        <xdr:cNvPr id="140" name="直線コネクタ 139">
          <a:extLst>
            <a:ext uri="{FF2B5EF4-FFF2-40B4-BE49-F238E27FC236}">
              <a16:creationId xmlns:a16="http://schemas.microsoft.com/office/drawing/2014/main" id="{08AFFF4C-EC42-4DAA-8172-03DBE9EE7D00}"/>
            </a:ext>
          </a:extLst>
        </xdr:cNvPr>
        <xdr:cNvCxnSpPr/>
      </xdr:nvCxnSpPr>
      <xdr:spPr>
        <a:xfrm flipV="1">
          <a:off x="6972300" y="71604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70E6EC7D-2315-4834-A674-231FF3084F95}"/>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8DB35F5A-8334-4993-B783-B29BE0516AB8}"/>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7CD72DBC-7907-4AB7-AB7E-36F951A8380B}"/>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FB21E14D-10A7-484A-B547-D7255BFBB8BA}"/>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169537</xdr:rowOff>
    </xdr:from>
    <xdr:ext cx="534377" cy="259045"/>
    <xdr:sp macro="" textlink="">
      <xdr:nvSpPr>
        <xdr:cNvPr id="145" name="n_1mainValue【道路】&#10;一人当たり延長">
          <a:extLst>
            <a:ext uri="{FF2B5EF4-FFF2-40B4-BE49-F238E27FC236}">
              <a16:creationId xmlns:a16="http://schemas.microsoft.com/office/drawing/2014/main" id="{41FF4F0C-E700-47DD-8F2F-E579FE169BD0}"/>
            </a:ext>
          </a:extLst>
        </xdr:cNvPr>
        <xdr:cNvSpPr txBox="1"/>
      </xdr:nvSpPr>
      <xdr:spPr>
        <a:xfrm>
          <a:off x="9359411" y="71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171117</xdr:rowOff>
    </xdr:from>
    <xdr:ext cx="534377" cy="259045"/>
    <xdr:sp macro="" textlink="">
      <xdr:nvSpPr>
        <xdr:cNvPr id="146" name="n_2mainValue【道路】&#10;一人当たり延長">
          <a:extLst>
            <a:ext uri="{FF2B5EF4-FFF2-40B4-BE49-F238E27FC236}">
              <a16:creationId xmlns:a16="http://schemas.microsoft.com/office/drawing/2014/main" id="{46D219D7-CE71-428F-B7AD-4EBB3DC707A9}"/>
            </a:ext>
          </a:extLst>
        </xdr:cNvPr>
        <xdr:cNvSpPr txBox="1"/>
      </xdr:nvSpPr>
      <xdr:spPr>
        <a:xfrm>
          <a:off x="8483111" y="72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1451</xdr:rowOff>
    </xdr:from>
    <xdr:ext cx="534377" cy="259045"/>
    <xdr:sp macro="" textlink="">
      <xdr:nvSpPr>
        <xdr:cNvPr id="147" name="n_3mainValue【道路】&#10;一人当たり延長">
          <a:extLst>
            <a:ext uri="{FF2B5EF4-FFF2-40B4-BE49-F238E27FC236}">
              <a16:creationId xmlns:a16="http://schemas.microsoft.com/office/drawing/2014/main" id="{0E953522-82CE-4841-8648-A8531E49318B}"/>
            </a:ext>
          </a:extLst>
        </xdr:cNvPr>
        <xdr:cNvSpPr txBox="1"/>
      </xdr:nvSpPr>
      <xdr:spPr>
        <a:xfrm>
          <a:off x="7594111" y="7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2136</xdr:rowOff>
    </xdr:from>
    <xdr:ext cx="534377" cy="259045"/>
    <xdr:sp macro="" textlink="">
      <xdr:nvSpPr>
        <xdr:cNvPr id="148" name="n_4mainValue【道路】&#10;一人当たり延長">
          <a:extLst>
            <a:ext uri="{FF2B5EF4-FFF2-40B4-BE49-F238E27FC236}">
              <a16:creationId xmlns:a16="http://schemas.microsoft.com/office/drawing/2014/main" id="{26A624B6-38E1-4B38-968D-DF59625BB519}"/>
            </a:ext>
          </a:extLst>
        </xdr:cNvPr>
        <xdr:cNvSpPr txBox="1"/>
      </xdr:nvSpPr>
      <xdr:spPr>
        <a:xfrm>
          <a:off x="6705111" y="72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6A25FBC-5857-4582-8DAF-EA0EDC36FA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9F52A5B-4151-485C-8C0E-8F3BF10D04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3B6A7BF-C22C-462F-89CF-F7DD1A66EF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D85188B-1361-453D-A7F9-61EA9D1D3C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D9E8A4F-8EB6-45A1-8FE4-936CAFBC4E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75A12DB-A2E6-4730-8CC8-6DE6D1CC22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2BB8B4A-B40D-4948-A30C-9874DE05AA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AE5C850-996B-4DA6-AF97-7F2E2903C8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E9A200F-A3C5-4106-8CF2-71FFF861437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215661D-3302-4429-AF4B-05559494126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526C83A-8A6C-444B-9BAC-C89D590F40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2575329-402A-46B4-8F85-DF39BD09B43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8D8057C-8833-43C3-9DBB-94FBA307A0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9760938-B316-493F-B3E5-8CA0DAFF0B8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632EA2B-D15F-40CE-AF6C-DD57DBC3CD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FBB463E-8929-47E8-A3E9-1D1D23EC4F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BD336E7-FD89-480A-8BA4-553A5102B97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7A85A79-8E29-403D-8167-7D2ED88555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5D63F6F-E046-4985-861D-FD34A356A1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4870B50-3BF8-4E42-B552-ACF5D93B71F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06724F3-C821-4EF7-95A8-57E7D81C059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5E4EA01-A057-44FF-80E8-D3D90944105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7991DCD-7F66-4E7C-9C76-9F15036138F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FCCFBAF-6234-4485-BD66-02EF4C2C63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3AE208E-D4AE-4736-9C0A-A53D43D868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B6AB1030-C0D7-4512-BCC7-37E7BCDD9EB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AEAD46C-0324-4B73-B095-62EA6509DF3A}"/>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932F38E8-DF8A-4408-A38C-1D695F262453}"/>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6D33D99D-658E-479B-9018-750DC266DD7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18010880-079C-4EF7-84BC-08ADAFE5C199}"/>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7EF45C4-53F7-4D0C-8BD1-79623816C13D}"/>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E3CD637-1E99-45B4-8A7A-25DB9768B3A1}"/>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2E5F3432-0FE4-4284-9EBE-18A8B8CA723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82657863-4005-44C8-BF81-140B64E3129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3B8DF396-598C-46B3-B330-C4E31BB115F2}"/>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1833A965-FBC1-4F28-A5A0-1570B0B7EDAF}"/>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4A0C7A0-84B6-4DF4-B040-19C40701E2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8AE5406-BD89-476C-8234-5B78B8E407B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5375D6E-6C11-4405-908D-5E382B29F67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1BDFDB7-130E-4894-8C71-DEB48456325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37996B1-81F5-4F50-BF57-ACF92184D1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90" name="楕円 189">
          <a:extLst>
            <a:ext uri="{FF2B5EF4-FFF2-40B4-BE49-F238E27FC236}">
              <a16:creationId xmlns:a16="http://schemas.microsoft.com/office/drawing/2014/main" id="{4F63EE5D-DB78-40E3-A7B0-D077DFEEC145}"/>
            </a:ext>
          </a:extLst>
        </xdr:cNvPr>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AABE650-5157-46F3-936D-7100E988F0C9}"/>
            </a:ext>
          </a:extLst>
        </xdr:cNvPr>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92" name="楕円 191">
          <a:extLst>
            <a:ext uri="{FF2B5EF4-FFF2-40B4-BE49-F238E27FC236}">
              <a16:creationId xmlns:a16="http://schemas.microsoft.com/office/drawing/2014/main" id="{242086F2-671F-48D8-9BD9-C4F9CD1CE540}"/>
            </a:ext>
          </a:extLst>
        </xdr:cNvPr>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122465</xdr:rowOff>
    </xdr:to>
    <xdr:cxnSp macro="">
      <xdr:nvCxnSpPr>
        <xdr:cNvPr id="193" name="直線コネクタ 192">
          <a:extLst>
            <a:ext uri="{FF2B5EF4-FFF2-40B4-BE49-F238E27FC236}">
              <a16:creationId xmlns:a16="http://schemas.microsoft.com/office/drawing/2014/main" id="{F54486E8-53B2-44CC-8CB8-EAF6905D0341}"/>
            </a:ext>
          </a:extLst>
        </xdr:cNvPr>
        <xdr:cNvCxnSpPr/>
      </xdr:nvCxnSpPr>
      <xdr:spPr>
        <a:xfrm>
          <a:off x="3797300" y="1038007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4" name="楕円 193">
          <a:extLst>
            <a:ext uri="{FF2B5EF4-FFF2-40B4-BE49-F238E27FC236}">
              <a16:creationId xmlns:a16="http://schemas.microsoft.com/office/drawing/2014/main" id="{603FD7CA-4286-41F9-9F84-6161DD872257}"/>
            </a:ext>
          </a:extLst>
        </xdr:cNvPr>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93073</xdr:rowOff>
    </xdr:to>
    <xdr:cxnSp macro="">
      <xdr:nvCxnSpPr>
        <xdr:cNvPr id="195" name="直線コネクタ 194">
          <a:extLst>
            <a:ext uri="{FF2B5EF4-FFF2-40B4-BE49-F238E27FC236}">
              <a16:creationId xmlns:a16="http://schemas.microsoft.com/office/drawing/2014/main" id="{0BD7A5AE-C225-44C5-9EAC-6469998E7B03}"/>
            </a:ext>
          </a:extLst>
        </xdr:cNvPr>
        <xdr:cNvCxnSpPr/>
      </xdr:nvCxnSpPr>
      <xdr:spPr>
        <a:xfrm>
          <a:off x="2908300" y="103490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96" name="楕円 195">
          <a:extLst>
            <a:ext uri="{FF2B5EF4-FFF2-40B4-BE49-F238E27FC236}">
              <a16:creationId xmlns:a16="http://schemas.microsoft.com/office/drawing/2014/main" id="{A35726FF-62E8-4B01-A6E1-18E0DF0D8ED9}"/>
            </a:ext>
          </a:extLst>
        </xdr:cNvPr>
        <xdr:cNvSpPr/>
      </xdr:nvSpPr>
      <xdr:spPr>
        <a:xfrm>
          <a:off x="1968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32657</xdr:rowOff>
    </xdr:from>
    <xdr:to>
      <xdr:col>15</xdr:col>
      <xdr:colOff>50800</xdr:colOff>
      <xdr:row>60</xdr:row>
      <xdr:rowOff>62049</xdr:rowOff>
    </xdr:to>
    <xdr:cxnSp macro="">
      <xdr:nvCxnSpPr>
        <xdr:cNvPr id="197" name="直線コネクタ 196">
          <a:extLst>
            <a:ext uri="{FF2B5EF4-FFF2-40B4-BE49-F238E27FC236}">
              <a16:creationId xmlns:a16="http://schemas.microsoft.com/office/drawing/2014/main" id="{84BEB74B-3495-4317-A2B0-2594A4B27547}"/>
            </a:ext>
          </a:extLst>
        </xdr:cNvPr>
        <xdr:cNvCxnSpPr/>
      </xdr:nvCxnSpPr>
      <xdr:spPr>
        <a:xfrm>
          <a:off x="2019300" y="1031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122283</xdr:rowOff>
    </xdr:from>
    <xdr:to>
      <xdr:col>6</xdr:col>
      <xdr:colOff>38100</xdr:colOff>
      <xdr:row>60</xdr:row>
      <xdr:rowOff>52433</xdr:rowOff>
    </xdr:to>
    <xdr:sp macro="" textlink="">
      <xdr:nvSpPr>
        <xdr:cNvPr id="198" name="楕円 197">
          <a:extLst>
            <a:ext uri="{FF2B5EF4-FFF2-40B4-BE49-F238E27FC236}">
              <a16:creationId xmlns:a16="http://schemas.microsoft.com/office/drawing/2014/main" id="{75618103-2E39-4A7C-939A-2C8ECF80D00F}"/>
            </a:ext>
          </a:extLst>
        </xdr:cNvPr>
        <xdr:cNvSpPr/>
      </xdr:nvSpPr>
      <xdr:spPr>
        <a:xfrm>
          <a:off x="1079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1633</xdr:rowOff>
    </xdr:from>
    <xdr:to>
      <xdr:col>10</xdr:col>
      <xdr:colOff>114300</xdr:colOff>
      <xdr:row>60</xdr:row>
      <xdr:rowOff>32657</xdr:rowOff>
    </xdr:to>
    <xdr:cxnSp macro="">
      <xdr:nvCxnSpPr>
        <xdr:cNvPr id="199" name="直線コネクタ 198">
          <a:extLst>
            <a:ext uri="{FF2B5EF4-FFF2-40B4-BE49-F238E27FC236}">
              <a16:creationId xmlns:a16="http://schemas.microsoft.com/office/drawing/2014/main" id="{E243261F-FE1B-46BF-A91B-D4338B585A5F}"/>
            </a:ext>
          </a:extLst>
        </xdr:cNvPr>
        <xdr:cNvCxnSpPr/>
      </xdr:nvCxnSpPr>
      <xdr:spPr>
        <a:xfrm>
          <a:off x="1130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C955E90-E4CD-49DE-95D5-7A1B53C566C5}"/>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B4798A8-A4A4-453A-B4A3-6D4299BA3BB7}"/>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F2EDABE-33B1-413F-A589-0AEB2B9173BA}"/>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7F55DCB-98E9-4FCE-BF58-5B7571CD5F02}"/>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160400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2A73A6A-49B3-48BF-A24B-E3D95C398441}"/>
            </a:ext>
          </a:extLst>
        </xdr:cNvPr>
        <xdr:cNvSpPr txBox="1"/>
      </xdr:nvSpPr>
      <xdr:spPr>
        <a:xfrm>
          <a:off x="3582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3894AFA-4F36-41FC-AA5A-6DDF3DCE03B0}"/>
            </a:ext>
          </a:extLst>
        </xdr:cNvPr>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8168DD3-EBFE-4A11-9D9A-C2EC0EA0DF5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68960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C21CF57-96B9-49D8-9CAB-794514E6F1A7}"/>
            </a:ext>
          </a:extLst>
        </xdr:cNvPr>
        <xdr:cNvSpPr txBox="1"/>
      </xdr:nvSpPr>
      <xdr:spPr>
        <a:xfrm>
          <a:off x="927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C25ABCE-A814-4CFA-913D-4E7C25F94A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67B083C-6BAA-4ADE-8852-18674BA0F1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0A39749-5480-4864-8824-8C46316372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B543150-0FA2-4B1C-BA50-A294BC980A6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A7CF455-D888-47B9-85E4-D25BDAA94A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01B2BBE-CB83-4A9B-A72C-340248128D4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435F883-DB2C-4A78-B35D-602BD21AA4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D8949E5-9578-47CA-BDD3-5E4B1F5273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17B0567-BDFA-4B3E-AFC4-FAF31251C1A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B51E909-9549-43A7-8187-31F6337DFD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8580408D-11B8-42A6-9E53-126F700ADC9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51412F7-493D-4AA2-90A3-08F3C383CB9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13D5615-80A9-4B4C-955B-9AB5A296F59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AE71E8B6-7FF2-4BF1-AC30-02F9B621A5E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43E3038-0A89-4B32-8AF6-52AE5C39D8F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B7AD8AC2-2761-4437-884F-79E1CFE9524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5EF42CC1-23C8-477C-B610-9FAF90571E8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C9D714C-1CFF-44B4-B768-CCDFA9363BE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AC987D0-5766-4C56-A8CF-47A06F8D053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757A4E8-05C3-4F4E-9DB4-90446F08C8B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4ECF65C-E3AA-49BA-994B-93A3B2FD1C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C70286D2-9F46-481A-B891-5618CD527E77}"/>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6E7BBE58-D2F4-4438-81BA-5A98C9E3220D}"/>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EAAA76ED-340D-4CB6-A609-FD262BF6EE76}"/>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96E0EEB-FC3C-445C-9FD5-6B9C900837C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F87EC81D-B529-4F60-9B23-8CEF801F9719}"/>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49EB5D9-5AE5-4AB0-8746-747058AB037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CE6790F0-5AD4-4029-A714-61F565364ABC}"/>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AF851CEC-D140-4F61-99A8-7B63EE1953F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FA63EFC4-B338-4D98-85B6-0BE08DB4520E}"/>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917D39D3-4AEE-4340-AA7D-74ADCDE12C33}"/>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B2A4A3D7-65D4-4373-B09E-326B2F886AB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07CA2D4-A889-4DEB-AFF9-853A502B4F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1F64A63-D31D-4C4C-800F-3638502C4D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F98B0A1-4EF9-43BD-AECE-1FD45E755A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F6440D-8DD2-440B-BA1A-4AFC7AD478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2A2F3DD-DB1D-4A76-AF83-6B6DEF6DD5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66615</xdr:rowOff>
    </xdr:from>
    <xdr:to>
      <xdr:col>55</xdr:col>
      <xdr:colOff>50800</xdr:colOff>
      <xdr:row>63</xdr:row>
      <xdr:rowOff>168215</xdr:rowOff>
    </xdr:to>
    <xdr:sp macro="" textlink="">
      <xdr:nvSpPr>
        <xdr:cNvPr id="245" name="楕円 244">
          <a:extLst>
            <a:ext uri="{FF2B5EF4-FFF2-40B4-BE49-F238E27FC236}">
              <a16:creationId xmlns:a16="http://schemas.microsoft.com/office/drawing/2014/main" id="{B77C842B-8F66-4579-8D92-B780BC09CDE0}"/>
            </a:ext>
          </a:extLst>
        </xdr:cNvPr>
        <xdr:cNvSpPr/>
      </xdr:nvSpPr>
      <xdr:spPr>
        <a:xfrm>
          <a:off x="10426700" y="108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152992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EF5130D-45BD-41D4-87F1-19C273556F84}"/>
            </a:ext>
          </a:extLst>
        </xdr:cNvPr>
        <xdr:cNvSpPr txBox="1"/>
      </xdr:nvSpPr>
      <xdr:spPr>
        <a:xfrm>
          <a:off x="10515600" y="107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67452</xdr:rowOff>
    </xdr:from>
    <xdr:to>
      <xdr:col>50</xdr:col>
      <xdr:colOff>165100</xdr:colOff>
      <xdr:row>63</xdr:row>
      <xdr:rowOff>169052</xdr:rowOff>
    </xdr:to>
    <xdr:sp macro="" textlink="">
      <xdr:nvSpPr>
        <xdr:cNvPr id="247" name="楕円 246">
          <a:extLst>
            <a:ext uri="{FF2B5EF4-FFF2-40B4-BE49-F238E27FC236}">
              <a16:creationId xmlns:a16="http://schemas.microsoft.com/office/drawing/2014/main" id="{30738432-2751-47C5-88C6-8953D822D618}"/>
            </a:ext>
          </a:extLst>
        </xdr:cNvPr>
        <xdr:cNvSpPr/>
      </xdr:nvSpPr>
      <xdr:spPr>
        <a:xfrm>
          <a:off x="9588500" y="108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117415</xdr:rowOff>
    </xdr:from>
    <xdr:to>
      <xdr:col>55</xdr:col>
      <xdr:colOff>0</xdr:colOff>
      <xdr:row>63</xdr:row>
      <xdr:rowOff>118252</xdr:rowOff>
    </xdr:to>
    <xdr:cxnSp macro="">
      <xdr:nvCxnSpPr>
        <xdr:cNvPr id="248" name="直線コネクタ 247">
          <a:extLst>
            <a:ext uri="{FF2B5EF4-FFF2-40B4-BE49-F238E27FC236}">
              <a16:creationId xmlns:a16="http://schemas.microsoft.com/office/drawing/2014/main" id="{12E331C2-C8EF-4BD9-A768-AF9DBF8A1AE5}"/>
            </a:ext>
          </a:extLst>
        </xdr:cNvPr>
        <xdr:cNvCxnSpPr/>
      </xdr:nvCxnSpPr>
      <xdr:spPr>
        <a:xfrm flipV="1">
          <a:off x="9639300" y="10918765"/>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68478</xdr:rowOff>
    </xdr:from>
    <xdr:to>
      <xdr:col>46</xdr:col>
      <xdr:colOff>38100</xdr:colOff>
      <xdr:row>63</xdr:row>
      <xdr:rowOff>170078</xdr:rowOff>
    </xdr:to>
    <xdr:sp macro="" textlink="">
      <xdr:nvSpPr>
        <xdr:cNvPr id="249" name="楕円 248">
          <a:extLst>
            <a:ext uri="{FF2B5EF4-FFF2-40B4-BE49-F238E27FC236}">
              <a16:creationId xmlns:a16="http://schemas.microsoft.com/office/drawing/2014/main" id="{DBB51010-63FA-4AAD-8471-B6A7B5B1695E}"/>
            </a:ext>
          </a:extLst>
        </xdr:cNvPr>
        <xdr:cNvSpPr/>
      </xdr:nvSpPr>
      <xdr:spPr>
        <a:xfrm>
          <a:off x="8699500" y="108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118252</xdr:rowOff>
    </xdr:from>
    <xdr:to>
      <xdr:col>50</xdr:col>
      <xdr:colOff>114300</xdr:colOff>
      <xdr:row>63</xdr:row>
      <xdr:rowOff>119278</xdr:rowOff>
    </xdr:to>
    <xdr:cxnSp macro="">
      <xdr:nvCxnSpPr>
        <xdr:cNvPr id="250" name="直線コネクタ 249">
          <a:extLst>
            <a:ext uri="{FF2B5EF4-FFF2-40B4-BE49-F238E27FC236}">
              <a16:creationId xmlns:a16="http://schemas.microsoft.com/office/drawing/2014/main" id="{22E41325-E814-4BB8-991E-F746F7BDDD14}"/>
            </a:ext>
          </a:extLst>
        </xdr:cNvPr>
        <xdr:cNvCxnSpPr/>
      </xdr:nvCxnSpPr>
      <xdr:spPr>
        <a:xfrm flipV="1">
          <a:off x="8750300" y="10919602"/>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69540</xdr:rowOff>
    </xdr:from>
    <xdr:to>
      <xdr:col>41</xdr:col>
      <xdr:colOff>101600</xdr:colOff>
      <xdr:row>63</xdr:row>
      <xdr:rowOff>171140</xdr:rowOff>
    </xdr:to>
    <xdr:sp macro="" textlink="">
      <xdr:nvSpPr>
        <xdr:cNvPr id="251" name="楕円 250">
          <a:extLst>
            <a:ext uri="{FF2B5EF4-FFF2-40B4-BE49-F238E27FC236}">
              <a16:creationId xmlns:a16="http://schemas.microsoft.com/office/drawing/2014/main" id="{81E30490-3764-41B3-862A-F7D10A4A57BB}"/>
            </a:ext>
          </a:extLst>
        </xdr:cNvPr>
        <xdr:cNvSpPr/>
      </xdr:nvSpPr>
      <xdr:spPr>
        <a:xfrm>
          <a:off x="7810500" y="108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119278</xdr:rowOff>
    </xdr:from>
    <xdr:to>
      <xdr:col>45</xdr:col>
      <xdr:colOff>177800</xdr:colOff>
      <xdr:row>63</xdr:row>
      <xdr:rowOff>120340</xdr:rowOff>
    </xdr:to>
    <xdr:cxnSp macro="">
      <xdr:nvCxnSpPr>
        <xdr:cNvPr id="252" name="直線コネクタ 251">
          <a:extLst>
            <a:ext uri="{FF2B5EF4-FFF2-40B4-BE49-F238E27FC236}">
              <a16:creationId xmlns:a16="http://schemas.microsoft.com/office/drawing/2014/main" id="{AFA90AA6-4561-4F0F-ADAB-DC12BF103153}"/>
            </a:ext>
          </a:extLst>
        </xdr:cNvPr>
        <xdr:cNvCxnSpPr/>
      </xdr:nvCxnSpPr>
      <xdr:spPr>
        <a:xfrm flipV="1">
          <a:off x="7861300" y="10920628"/>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69976</xdr:rowOff>
    </xdr:from>
    <xdr:to>
      <xdr:col>36</xdr:col>
      <xdr:colOff>165100</xdr:colOff>
      <xdr:row>64</xdr:row>
      <xdr:rowOff>126</xdr:rowOff>
    </xdr:to>
    <xdr:sp macro="" textlink="">
      <xdr:nvSpPr>
        <xdr:cNvPr id="253" name="楕円 252">
          <a:extLst>
            <a:ext uri="{FF2B5EF4-FFF2-40B4-BE49-F238E27FC236}">
              <a16:creationId xmlns:a16="http://schemas.microsoft.com/office/drawing/2014/main" id="{82EBB9B9-F0E2-4053-9A4A-6417BEE3070E}"/>
            </a:ext>
          </a:extLst>
        </xdr:cNvPr>
        <xdr:cNvSpPr/>
      </xdr:nvSpPr>
      <xdr:spPr>
        <a:xfrm>
          <a:off x="6921500" y="108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120340</xdr:rowOff>
    </xdr:from>
    <xdr:to>
      <xdr:col>41</xdr:col>
      <xdr:colOff>50800</xdr:colOff>
      <xdr:row>63</xdr:row>
      <xdr:rowOff>120776</xdr:rowOff>
    </xdr:to>
    <xdr:cxnSp macro="">
      <xdr:nvCxnSpPr>
        <xdr:cNvPr id="254" name="直線コネクタ 253">
          <a:extLst>
            <a:ext uri="{FF2B5EF4-FFF2-40B4-BE49-F238E27FC236}">
              <a16:creationId xmlns:a16="http://schemas.microsoft.com/office/drawing/2014/main" id="{BFC9919D-180E-4FCA-8912-18FDDF09C8E1}"/>
            </a:ext>
          </a:extLst>
        </xdr:cNvPr>
        <xdr:cNvCxnSpPr/>
      </xdr:nvCxnSpPr>
      <xdr:spPr>
        <a:xfrm flipV="1">
          <a:off x="6972300" y="10921690"/>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D334272-27B7-4476-9F4A-0AC2CA0E0B81}"/>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9FBCB11-4DAC-40D1-A8C2-086CE6BB7208}"/>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7993D81-5062-4253-97DE-4618F70E5356}"/>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6C2CD9C-7441-40A3-8D6B-EB02F0F2B1EE}"/>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160179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FE4AB33-2274-491E-9FDF-F2178574AC43}"/>
            </a:ext>
          </a:extLst>
        </xdr:cNvPr>
        <xdr:cNvSpPr txBox="1"/>
      </xdr:nvSpPr>
      <xdr:spPr>
        <a:xfrm>
          <a:off x="9327095" y="1096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161205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93771F03-B0FF-4EE3-BB66-7CE3C0954C4E}"/>
            </a:ext>
          </a:extLst>
        </xdr:cNvPr>
        <xdr:cNvSpPr txBox="1"/>
      </xdr:nvSpPr>
      <xdr:spPr>
        <a:xfrm>
          <a:off x="8450795" y="1096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162267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CBF5963-625E-4B4F-A208-B46E57DC3FFD}"/>
            </a:ext>
          </a:extLst>
        </xdr:cNvPr>
        <xdr:cNvSpPr txBox="1"/>
      </xdr:nvSpPr>
      <xdr:spPr>
        <a:xfrm>
          <a:off x="7561795" y="1096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162703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7C54492D-A81F-44E8-81A2-43BCA61C853D}"/>
            </a:ext>
          </a:extLst>
        </xdr:cNvPr>
        <xdr:cNvSpPr txBox="1"/>
      </xdr:nvSpPr>
      <xdr:spPr>
        <a:xfrm>
          <a:off x="6672795" y="109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B66C1BE-121E-432E-A5D8-A9D353372CE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8719634-803E-48DD-8C5D-904C1C76B8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011A305-FB5D-44D2-B7F7-F2E715B516C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8782208-995A-4A95-A9E3-16E1F9258B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41AEDB1-70ED-46CB-8556-E5613B0055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62FA786-5708-45E9-929E-CE70F346D4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695E2E5-20C2-4CC8-941E-BC11A2DFDD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CA2593B-0321-4EFD-8401-8855B9FA491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967CC5F-6D05-4294-9D27-9923AA3579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D7B6A03-139E-454E-9CC9-0F6E6C5A5D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80E5D11-1C7B-4738-8FF1-29662261DA9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203D11F-D52E-44C6-A6BB-C20810C6E8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7C7F24F5-FCAD-4947-ADBC-6BCC28214B0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8592B06-B9AF-431C-A3A4-A8193D9CE86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E4B9C210-2D26-4652-AC0F-4285A08947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90F4FDFF-3FCC-4053-8F75-0A2C5EEB9EC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E75EF2E4-4211-4D39-A14F-D3C46FEA2FD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E8772DA-70EA-4D39-963E-063802AAE2B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EDA3B14-14E8-48D6-8A5D-7878AA07E23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C7A4994D-9CFF-447F-BBB4-DBAA0E729B6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E52B158E-DEF6-4482-85EA-6BF74EC7FA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2CCB077-663E-4FF7-8718-E36A0409268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509ECA35-DE64-4F73-A395-956BE3ECFD0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6F99D5E-086F-4C92-9321-A4298DF184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54FC8D3E-E2E9-4186-B3B0-B0F5A1899BAB}"/>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A0163D0-6ADF-4AC5-994D-A8AD1DB5A5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5B0DCCD4-8CF0-43E1-8C4A-3F08CE5E452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7D24A65-C06B-4697-B784-9818A542DA52}"/>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F7B54831-192A-44D9-9D3B-1FD41296717B}"/>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D3D96DBF-82A6-4F3C-9B72-0E9F1FED294C}"/>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94C5A05D-DE40-4C3B-BF71-0A5A3C06AFC5}"/>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2A1BFA5A-4344-42B4-AFA4-625B2C95004A}"/>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ABDF68A8-E27A-4C4A-9CEF-38CCD130651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CB80F264-1A3C-49FB-90B6-5DAD7D126365}"/>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6F930487-09C5-4262-9B42-8C01ECDF3E69}"/>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B68115-469A-46B4-88B1-038A3673E28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F6540C5-EB38-46C4-8FB7-F6142E3CAF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E2BBBCA-1F1A-49E4-A244-92CA65933B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6850D03-603F-4941-B7E0-4738C687B8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6C8917E-BFB6-4DA7-A1CF-BB1E2C2A91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303" name="楕円 302">
          <a:extLst>
            <a:ext uri="{FF2B5EF4-FFF2-40B4-BE49-F238E27FC236}">
              <a16:creationId xmlns:a16="http://schemas.microsoft.com/office/drawing/2014/main" id="{8F935671-F43A-44C1-9397-C37623BE4E99}"/>
            </a:ext>
          </a:extLst>
        </xdr:cNvPr>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82603DA3-5478-4635-92AC-F7D40F0C4262}"/>
            </a:ext>
          </a:extLst>
        </xdr:cNvPr>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29211</xdr:rowOff>
    </xdr:from>
    <xdr:to>
      <xdr:col>20</xdr:col>
      <xdr:colOff>38100</xdr:colOff>
      <xdr:row>79</xdr:row>
      <xdr:rowOff>130811</xdr:rowOff>
    </xdr:to>
    <xdr:sp macro="" textlink="">
      <xdr:nvSpPr>
        <xdr:cNvPr id="305" name="楕円 304">
          <a:extLst>
            <a:ext uri="{FF2B5EF4-FFF2-40B4-BE49-F238E27FC236}">
              <a16:creationId xmlns:a16="http://schemas.microsoft.com/office/drawing/2014/main" id="{552C183A-D070-4EB9-9396-E4D6A515C42D}"/>
            </a:ext>
          </a:extLst>
        </xdr:cNvPr>
        <xdr:cNvSpPr/>
      </xdr:nvSpPr>
      <xdr:spPr>
        <a:xfrm>
          <a:off x="3746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80011</xdr:rowOff>
    </xdr:from>
    <xdr:to>
      <xdr:col>24</xdr:col>
      <xdr:colOff>63500</xdr:colOff>
      <xdr:row>79</xdr:row>
      <xdr:rowOff>139064</xdr:rowOff>
    </xdr:to>
    <xdr:cxnSp macro="">
      <xdr:nvCxnSpPr>
        <xdr:cNvPr id="306" name="直線コネクタ 305">
          <a:extLst>
            <a:ext uri="{FF2B5EF4-FFF2-40B4-BE49-F238E27FC236}">
              <a16:creationId xmlns:a16="http://schemas.microsoft.com/office/drawing/2014/main" id="{0D28E5E5-E807-44EF-8059-B85B0B3774BD}"/>
            </a:ext>
          </a:extLst>
        </xdr:cNvPr>
        <xdr:cNvCxnSpPr/>
      </xdr:nvCxnSpPr>
      <xdr:spPr>
        <a:xfrm>
          <a:off x="3797300" y="136245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153036</xdr:rowOff>
    </xdr:from>
    <xdr:to>
      <xdr:col>15</xdr:col>
      <xdr:colOff>101600</xdr:colOff>
      <xdr:row>79</xdr:row>
      <xdr:rowOff>83186</xdr:rowOff>
    </xdr:to>
    <xdr:sp macro="" textlink="">
      <xdr:nvSpPr>
        <xdr:cNvPr id="307" name="楕円 306">
          <a:extLst>
            <a:ext uri="{FF2B5EF4-FFF2-40B4-BE49-F238E27FC236}">
              <a16:creationId xmlns:a16="http://schemas.microsoft.com/office/drawing/2014/main" id="{9EBF8371-F6A8-4A82-9C8F-1E1313E067C9}"/>
            </a:ext>
          </a:extLst>
        </xdr:cNvPr>
        <xdr:cNvSpPr/>
      </xdr:nvSpPr>
      <xdr:spPr>
        <a:xfrm>
          <a:off x="2857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32386</xdr:rowOff>
    </xdr:from>
    <xdr:to>
      <xdr:col>19</xdr:col>
      <xdr:colOff>177800</xdr:colOff>
      <xdr:row>79</xdr:row>
      <xdr:rowOff>80011</xdr:rowOff>
    </xdr:to>
    <xdr:cxnSp macro="">
      <xdr:nvCxnSpPr>
        <xdr:cNvPr id="308" name="直線コネクタ 307">
          <a:extLst>
            <a:ext uri="{FF2B5EF4-FFF2-40B4-BE49-F238E27FC236}">
              <a16:creationId xmlns:a16="http://schemas.microsoft.com/office/drawing/2014/main" id="{E5CBAD82-D293-49FC-B9B5-DC1230A9E3C0}"/>
            </a:ext>
          </a:extLst>
        </xdr:cNvPr>
        <xdr:cNvCxnSpPr/>
      </xdr:nvCxnSpPr>
      <xdr:spPr>
        <a:xfrm>
          <a:off x="2908300" y="135769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143511</xdr:rowOff>
    </xdr:from>
    <xdr:to>
      <xdr:col>10</xdr:col>
      <xdr:colOff>165100</xdr:colOff>
      <xdr:row>79</xdr:row>
      <xdr:rowOff>73661</xdr:rowOff>
    </xdr:to>
    <xdr:sp macro="" textlink="">
      <xdr:nvSpPr>
        <xdr:cNvPr id="309" name="楕円 308">
          <a:extLst>
            <a:ext uri="{FF2B5EF4-FFF2-40B4-BE49-F238E27FC236}">
              <a16:creationId xmlns:a16="http://schemas.microsoft.com/office/drawing/2014/main" id="{64E537F1-CA89-4011-B840-63B037C525C0}"/>
            </a:ext>
          </a:extLst>
        </xdr:cNvPr>
        <xdr:cNvSpPr/>
      </xdr:nvSpPr>
      <xdr:spPr>
        <a:xfrm>
          <a:off x="1968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22861</xdr:rowOff>
    </xdr:from>
    <xdr:to>
      <xdr:col>15</xdr:col>
      <xdr:colOff>50800</xdr:colOff>
      <xdr:row>79</xdr:row>
      <xdr:rowOff>32386</xdr:rowOff>
    </xdr:to>
    <xdr:cxnSp macro="">
      <xdr:nvCxnSpPr>
        <xdr:cNvPr id="310" name="直線コネクタ 309">
          <a:extLst>
            <a:ext uri="{FF2B5EF4-FFF2-40B4-BE49-F238E27FC236}">
              <a16:creationId xmlns:a16="http://schemas.microsoft.com/office/drawing/2014/main" id="{651AC6FB-BCA2-47DB-A95F-7C988DAAC1A4}"/>
            </a:ext>
          </a:extLst>
        </xdr:cNvPr>
        <xdr:cNvCxnSpPr/>
      </xdr:nvCxnSpPr>
      <xdr:spPr>
        <a:xfrm>
          <a:off x="2019300" y="135674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78739</xdr:rowOff>
    </xdr:from>
    <xdr:to>
      <xdr:col>6</xdr:col>
      <xdr:colOff>38100</xdr:colOff>
      <xdr:row>80</xdr:row>
      <xdr:rowOff>8889</xdr:rowOff>
    </xdr:to>
    <xdr:sp macro="" textlink="">
      <xdr:nvSpPr>
        <xdr:cNvPr id="311" name="楕円 310">
          <a:extLst>
            <a:ext uri="{FF2B5EF4-FFF2-40B4-BE49-F238E27FC236}">
              <a16:creationId xmlns:a16="http://schemas.microsoft.com/office/drawing/2014/main" id="{CC879AC4-9D37-4791-A191-9B876DDCDDD4}"/>
            </a:ext>
          </a:extLst>
        </xdr:cNvPr>
        <xdr:cNvSpPr/>
      </xdr:nvSpPr>
      <xdr:spPr>
        <a:xfrm>
          <a:off x="1079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22861</xdr:rowOff>
    </xdr:from>
    <xdr:to>
      <xdr:col>10</xdr:col>
      <xdr:colOff>114300</xdr:colOff>
      <xdr:row>79</xdr:row>
      <xdr:rowOff>129539</xdr:rowOff>
    </xdr:to>
    <xdr:cxnSp macro="">
      <xdr:nvCxnSpPr>
        <xdr:cNvPr id="312" name="直線コネクタ 311">
          <a:extLst>
            <a:ext uri="{FF2B5EF4-FFF2-40B4-BE49-F238E27FC236}">
              <a16:creationId xmlns:a16="http://schemas.microsoft.com/office/drawing/2014/main" id="{F940282C-F888-4E4D-B56E-4CBA2812DDD3}"/>
            </a:ext>
          </a:extLst>
        </xdr:cNvPr>
        <xdr:cNvCxnSpPr/>
      </xdr:nvCxnSpPr>
      <xdr:spPr>
        <a:xfrm flipV="1">
          <a:off x="1130300" y="135674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F108742A-76C6-4198-B702-88B8C43D9F65}"/>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1C2C8F02-043C-48BC-9DAA-718F930BEECA}"/>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9F3CBDE4-E7A3-4B7C-B69F-A9DAE504D37A}"/>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CFA4FFBF-9772-4CC3-AC01-4A343D5A2527}"/>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147338</xdr:rowOff>
    </xdr:from>
    <xdr:ext cx="405111" cy="259045"/>
    <xdr:sp macro="" textlink="">
      <xdr:nvSpPr>
        <xdr:cNvPr id="317" name="n_1mainValue【公営住宅】&#10;有形固定資産減価償却率">
          <a:extLst>
            <a:ext uri="{FF2B5EF4-FFF2-40B4-BE49-F238E27FC236}">
              <a16:creationId xmlns:a16="http://schemas.microsoft.com/office/drawing/2014/main" id="{EF31B439-6734-4E62-BA74-C8982B4F3E70}"/>
            </a:ext>
          </a:extLst>
        </xdr:cNvPr>
        <xdr:cNvSpPr txBox="1"/>
      </xdr:nvSpPr>
      <xdr:spPr>
        <a:xfrm>
          <a:off x="3582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99713</xdr:rowOff>
    </xdr:from>
    <xdr:ext cx="405111" cy="259045"/>
    <xdr:sp macro="" textlink="">
      <xdr:nvSpPr>
        <xdr:cNvPr id="318" name="n_2mainValue【公営住宅】&#10;有形固定資産減価償却率">
          <a:extLst>
            <a:ext uri="{FF2B5EF4-FFF2-40B4-BE49-F238E27FC236}">
              <a16:creationId xmlns:a16="http://schemas.microsoft.com/office/drawing/2014/main" id="{4A982397-8909-411A-B7D7-ED68A895618C}"/>
            </a:ext>
          </a:extLst>
        </xdr:cNvPr>
        <xdr:cNvSpPr txBox="1"/>
      </xdr:nvSpPr>
      <xdr:spPr>
        <a:xfrm>
          <a:off x="27057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90188</xdr:rowOff>
    </xdr:from>
    <xdr:ext cx="405111" cy="259045"/>
    <xdr:sp macro="" textlink="">
      <xdr:nvSpPr>
        <xdr:cNvPr id="319" name="n_3mainValue【公営住宅】&#10;有形固定資産減価償却率">
          <a:extLst>
            <a:ext uri="{FF2B5EF4-FFF2-40B4-BE49-F238E27FC236}">
              <a16:creationId xmlns:a16="http://schemas.microsoft.com/office/drawing/2014/main" id="{F00224F9-90E8-4A7C-8A3A-82893E8BCB25}"/>
            </a:ext>
          </a:extLst>
        </xdr:cNvPr>
        <xdr:cNvSpPr txBox="1"/>
      </xdr:nvSpPr>
      <xdr:spPr>
        <a:xfrm>
          <a:off x="1816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25416</xdr:rowOff>
    </xdr:from>
    <xdr:ext cx="405111" cy="259045"/>
    <xdr:sp macro="" textlink="">
      <xdr:nvSpPr>
        <xdr:cNvPr id="320" name="n_4mainValue【公営住宅】&#10;有形固定資産減価償却率">
          <a:extLst>
            <a:ext uri="{FF2B5EF4-FFF2-40B4-BE49-F238E27FC236}">
              <a16:creationId xmlns:a16="http://schemas.microsoft.com/office/drawing/2014/main" id="{1E2C9ACE-1A1C-4A22-BC75-919AA1FB4790}"/>
            </a:ext>
          </a:extLst>
        </xdr:cNvPr>
        <xdr:cNvSpPr txBox="1"/>
      </xdr:nvSpPr>
      <xdr:spPr>
        <a:xfrm>
          <a:off x="927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7C79848B-A06C-41EF-BAB9-3855056D779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3D8BFD3-34E4-4F21-9DBD-068552E717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CD38F43-079B-470B-9E6C-F2FEA1E6B3C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00DC41A-7512-4738-A79A-073D545F01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260511E-6489-40BA-BEB7-FA6143CFE73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A994B78-E7F6-48DD-83FD-E5336E5A23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5C8B3AE-353D-4ABB-BE88-91F6D670E1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AFEB3ABE-DC00-4A7F-8BBD-A84E106CA0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BBCD3D8-9DFA-4059-AEB5-9C2B94A20F9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20DB236-0DF8-4E99-8DB9-EF4D08817B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BD2FAF82-6467-43CA-B97A-60188DA73A1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B8BFCCA1-A713-4542-B84C-E687E1A1651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47C32C8A-30C3-4054-89D2-C2D86894D11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D86503C-37DA-4D35-A115-BEF0594B2E5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C4DD9101-157E-4D6F-8B62-DA8C7802B9C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9F87F290-610A-4BA6-AFC8-AED46F994DD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24DF695-7D73-4FDD-90B5-D19709C1161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DCCD038A-A0D8-4F77-8D8C-3B7D74E04CC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23D0E6EC-95DD-41B0-85C2-74B32FB6AE4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559FC3C-9860-4C5D-ABC0-5008A1A5EDD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980E341B-8E9C-463C-9F0A-05CDE4CE1ED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DFE3C586-FDD2-47AD-86BB-681CD61D7659}"/>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733F53A-6893-4A27-BC82-833004D08E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C7C5DC4-A10B-4A03-8496-BBFB599D78C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C1CD907-B9DF-401A-A554-89013C5634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AE2FC357-3556-4560-BBB3-E57BCB4D86B3}"/>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F318D528-6790-454E-AA24-1DC4D6129443}"/>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6CFC4F7B-617A-468B-89BE-706B6AD4002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FB75FDDE-083A-42C8-BAE5-FEAA7B9DF17C}"/>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1E6E606F-2FD7-45BE-84DF-52BD21F7AB6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F430BFE7-7BFB-4780-AC14-2545758B6FDE}"/>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F492C435-E693-465C-B25B-E111034A203E}"/>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39DFCCAC-CDC2-4AC3-94B8-F0969D5A586B}"/>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63C2F080-5340-4CBB-BE86-24FAAD93EDF7}"/>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4A2D0DB3-556B-49BE-B5CF-7D1F576CD6EC}"/>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A8CCFDC5-7A0D-4879-A17E-EB682466354A}"/>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331DD90-D79F-4A56-8396-FF6D824414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59B28DF-96A2-434E-BBED-36EF141BE0D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C243F0E-F28B-4368-9E6F-52A18D80E3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AF5090-7C0D-4065-BF3C-924566397E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9571A94-BCA7-4326-A7DD-18807E644B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53812</xdr:rowOff>
    </xdr:from>
    <xdr:to>
      <xdr:col>55</xdr:col>
      <xdr:colOff>50800</xdr:colOff>
      <xdr:row>86</xdr:row>
      <xdr:rowOff>155412</xdr:rowOff>
    </xdr:to>
    <xdr:sp macro="" textlink="">
      <xdr:nvSpPr>
        <xdr:cNvPr id="362" name="楕円 361">
          <a:extLst>
            <a:ext uri="{FF2B5EF4-FFF2-40B4-BE49-F238E27FC236}">
              <a16:creationId xmlns:a16="http://schemas.microsoft.com/office/drawing/2014/main" id="{48C9AC1E-5428-4ED8-8DC6-B0FC736E6ADE}"/>
            </a:ext>
          </a:extLst>
        </xdr:cNvPr>
        <xdr:cNvSpPr/>
      </xdr:nvSpPr>
      <xdr:spPr>
        <a:xfrm>
          <a:off x="10426700" y="147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140189</xdr:rowOff>
    </xdr:from>
    <xdr:ext cx="469744" cy="259045"/>
    <xdr:sp macro="" textlink="">
      <xdr:nvSpPr>
        <xdr:cNvPr id="363" name="【公営住宅】&#10;一人当たり面積該当値テキスト">
          <a:extLst>
            <a:ext uri="{FF2B5EF4-FFF2-40B4-BE49-F238E27FC236}">
              <a16:creationId xmlns:a16="http://schemas.microsoft.com/office/drawing/2014/main" id="{75DE9212-0777-4890-9EB3-C27EB60DD06B}"/>
            </a:ext>
          </a:extLst>
        </xdr:cNvPr>
        <xdr:cNvSpPr txBox="1"/>
      </xdr:nvSpPr>
      <xdr:spPr>
        <a:xfrm>
          <a:off x="10515600" y="1471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54901</xdr:rowOff>
    </xdr:from>
    <xdr:to>
      <xdr:col>50</xdr:col>
      <xdr:colOff>165100</xdr:colOff>
      <xdr:row>86</xdr:row>
      <xdr:rowOff>156501</xdr:rowOff>
    </xdr:to>
    <xdr:sp macro="" textlink="">
      <xdr:nvSpPr>
        <xdr:cNvPr id="364" name="楕円 363">
          <a:extLst>
            <a:ext uri="{FF2B5EF4-FFF2-40B4-BE49-F238E27FC236}">
              <a16:creationId xmlns:a16="http://schemas.microsoft.com/office/drawing/2014/main" id="{B9C3E16E-E0C6-418A-9520-B62B0F9D027B}"/>
            </a:ext>
          </a:extLst>
        </xdr:cNvPr>
        <xdr:cNvSpPr/>
      </xdr:nvSpPr>
      <xdr:spPr>
        <a:xfrm>
          <a:off x="9588500" y="147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104612</xdr:rowOff>
    </xdr:from>
    <xdr:to>
      <xdr:col>55</xdr:col>
      <xdr:colOff>0</xdr:colOff>
      <xdr:row>86</xdr:row>
      <xdr:rowOff>105701</xdr:rowOff>
    </xdr:to>
    <xdr:cxnSp macro="">
      <xdr:nvCxnSpPr>
        <xdr:cNvPr id="365" name="直線コネクタ 364">
          <a:extLst>
            <a:ext uri="{FF2B5EF4-FFF2-40B4-BE49-F238E27FC236}">
              <a16:creationId xmlns:a16="http://schemas.microsoft.com/office/drawing/2014/main" id="{77386FE8-E533-4F26-B8B0-89E665DD0BD0}"/>
            </a:ext>
          </a:extLst>
        </xdr:cNvPr>
        <xdr:cNvCxnSpPr/>
      </xdr:nvCxnSpPr>
      <xdr:spPr>
        <a:xfrm flipV="1">
          <a:off x="9639300" y="14849312"/>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56097</xdr:rowOff>
    </xdr:from>
    <xdr:to>
      <xdr:col>46</xdr:col>
      <xdr:colOff>38100</xdr:colOff>
      <xdr:row>86</xdr:row>
      <xdr:rowOff>157697</xdr:rowOff>
    </xdr:to>
    <xdr:sp macro="" textlink="">
      <xdr:nvSpPr>
        <xdr:cNvPr id="366" name="楕円 365">
          <a:extLst>
            <a:ext uri="{FF2B5EF4-FFF2-40B4-BE49-F238E27FC236}">
              <a16:creationId xmlns:a16="http://schemas.microsoft.com/office/drawing/2014/main" id="{B8CBD619-90C7-4442-8036-BD5BCF19491F}"/>
            </a:ext>
          </a:extLst>
        </xdr:cNvPr>
        <xdr:cNvSpPr/>
      </xdr:nvSpPr>
      <xdr:spPr>
        <a:xfrm>
          <a:off x="8699500" y="148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105701</xdr:rowOff>
    </xdr:from>
    <xdr:to>
      <xdr:col>50</xdr:col>
      <xdr:colOff>114300</xdr:colOff>
      <xdr:row>86</xdr:row>
      <xdr:rowOff>106897</xdr:rowOff>
    </xdr:to>
    <xdr:cxnSp macro="">
      <xdr:nvCxnSpPr>
        <xdr:cNvPr id="367" name="直線コネクタ 366">
          <a:extLst>
            <a:ext uri="{FF2B5EF4-FFF2-40B4-BE49-F238E27FC236}">
              <a16:creationId xmlns:a16="http://schemas.microsoft.com/office/drawing/2014/main" id="{3ED1355B-CC13-4A85-B74A-1A418FC9B593}"/>
            </a:ext>
          </a:extLst>
        </xdr:cNvPr>
        <xdr:cNvCxnSpPr/>
      </xdr:nvCxnSpPr>
      <xdr:spPr>
        <a:xfrm flipV="1">
          <a:off x="8750300" y="14850401"/>
          <a:ext cx="889000" cy="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58384</xdr:rowOff>
    </xdr:from>
    <xdr:to>
      <xdr:col>41</xdr:col>
      <xdr:colOff>101600</xdr:colOff>
      <xdr:row>86</xdr:row>
      <xdr:rowOff>159984</xdr:rowOff>
    </xdr:to>
    <xdr:sp macro="" textlink="">
      <xdr:nvSpPr>
        <xdr:cNvPr id="368" name="楕円 367">
          <a:extLst>
            <a:ext uri="{FF2B5EF4-FFF2-40B4-BE49-F238E27FC236}">
              <a16:creationId xmlns:a16="http://schemas.microsoft.com/office/drawing/2014/main" id="{09294B0C-64DE-4026-858A-3F999638D0D0}"/>
            </a:ext>
          </a:extLst>
        </xdr:cNvPr>
        <xdr:cNvSpPr/>
      </xdr:nvSpPr>
      <xdr:spPr>
        <a:xfrm>
          <a:off x="7810500" y="1480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106897</xdr:rowOff>
    </xdr:from>
    <xdr:to>
      <xdr:col>45</xdr:col>
      <xdr:colOff>177800</xdr:colOff>
      <xdr:row>86</xdr:row>
      <xdr:rowOff>109184</xdr:rowOff>
    </xdr:to>
    <xdr:cxnSp macro="">
      <xdr:nvCxnSpPr>
        <xdr:cNvPr id="369" name="直線コネクタ 368">
          <a:extLst>
            <a:ext uri="{FF2B5EF4-FFF2-40B4-BE49-F238E27FC236}">
              <a16:creationId xmlns:a16="http://schemas.microsoft.com/office/drawing/2014/main" id="{D988AF7A-3BD2-4DF1-A6F5-B2C755517BAA}"/>
            </a:ext>
          </a:extLst>
        </xdr:cNvPr>
        <xdr:cNvCxnSpPr/>
      </xdr:nvCxnSpPr>
      <xdr:spPr>
        <a:xfrm flipV="1">
          <a:off x="7861300" y="148515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57948</xdr:rowOff>
    </xdr:from>
    <xdr:to>
      <xdr:col>36</xdr:col>
      <xdr:colOff>165100</xdr:colOff>
      <xdr:row>86</xdr:row>
      <xdr:rowOff>159548</xdr:rowOff>
    </xdr:to>
    <xdr:sp macro="" textlink="">
      <xdr:nvSpPr>
        <xdr:cNvPr id="370" name="楕円 369">
          <a:extLst>
            <a:ext uri="{FF2B5EF4-FFF2-40B4-BE49-F238E27FC236}">
              <a16:creationId xmlns:a16="http://schemas.microsoft.com/office/drawing/2014/main" id="{9039B548-ABC2-4EB3-818B-0F983024D806}"/>
            </a:ext>
          </a:extLst>
        </xdr:cNvPr>
        <xdr:cNvSpPr/>
      </xdr:nvSpPr>
      <xdr:spPr>
        <a:xfrm>
          <a:off x="6921500" y="148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108748</xdr:rowOff>
    </xdr:from>
    <xdr:to>
      <xdr:col>41</xdr:col>
      <xdr:colOff>50800</xdr:colOff>
      <xdr:row>86</xdr:row>
      <xdr:rowOff>109184</xdr:rowOff>
    </xdr:to>
    <xdr:cxnSp macro="">
      <xdr:nvCxnSpPr>
        <xdr:cNvPr id="371" name="直線コネクタ 370">
          <a:extLst>
            <a:ext uri="{FF2B5EF4-FFF2-40B4-BE49-F238E27FC236}">
              <a16:creationId xmlns:a16="http://schemas.microsoft.com/office/drawing/2014/main" id="{4EA2AFE3-C030-4DF8-B8DF-B836CEAD579E}"/>
            </a:ext>
          </a:extLst>
        </xdr:cNvPr>
        <xdr:cNvCxnSpPr/>
      </xdr:nvCxnSpPr>
      <xdr:spPr>
        <a:xfrm>
          <a:off x="6972300" y="14853448"/>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A55D23DF-73CA-42CE-AB29-2356FD2B732A}"/>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C9F60E05-DD17-4D5B-834A-6300CD1B65AE}"/>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34CC3864-F787-4C32-9D33-D8BBDAC62083}"/>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8CDB17C8-D9C4-4739-9876-66B98C6F122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147628</xdr:rowOff>
    </xdr:from>
    <xdr:ext cx="469744" cy="259045"/>
    <xdr:sp macro="" textlink="">
      <xdr:nvSpPr>
        <xdr:cNvPr id="376" name="n_1mainValue【公営住宅】&#10;一人当たり面積">
          <a:extLst>
            <a:ext uri="{FF2B5EF4-FFF2-40B4-BE49-F238E27FC236}">
              <a16:creationId xmlns:a16="http://schemas.microsoft.com/office/drawing/2014/main" id="{321AAADC-0FE4-4549-89BC-E01ED9184C9A}"/>
            </a:ext>
          </a:extLst>
        </xdr:cNvPr>
        <xdr:cNvSpPr txBox="1"/>
      </xdr:nvSpPr>
      <xdr:spPr>
        <a:xfrm>
          <a:off x="9391727" y="1489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148824</xdr:rowOff>
    </xdr:from>
    <xdr:ext cx="469744" cy="259045"/>
    <xdr:sp macro="" textlink="">
      <xdr:nvSpPr>
        <xdr:cNvPr id="377" name="n_2mainValue【公営住宅】&#10;一人当たり面積">
          <a:extLst>
            <a:ext uri="{FF2B5EF4-FFF2-40B4-BE49-F238E27FC236}">
              <a16:creationId xmlns:a16="http://schemas.microsoft.com/office/drawing/2014/main" id="{4B21E746-DD1C-417C-9506-3B1C7A6B7ED0}"/>
            </a:ext>
          </a:extLst>
        </xdr:cNvPr>
        <xdr:cNvSpPr txBox="1"/>
      </xdr:nvSpPr>
      <xdr:spPr>
        <a:xfrm>
          <a:off x="8515427" y="1489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151111</xdr:rowOff>
    </xdr:from>
    <xdr:ext cx="469744" cy="259045"/>
    <xdr:sp macro="" textlink="">
      <xdr:nvSpPr>
        <xdr:cNvPr id="378" name="n_3mainValue【公営住宅】&#10;一人当たり面積">
          <a:extLst>
            <a:ext uri="{FF2B5EF4-FFF2-40B4-BE49-F238E27FC236}">
              <a16:creationId xmlns:a16="http://schemas.microsoft.com/office/drawing/2014/main" id="{315FADBA-514A-48C0-8390-43066E7CBD99}"/>
            </a:ext>
          </a:extLst>
        </xdr:cNvPr>
        <xdr:cNvSpPr txBox="1"/>
      </xdr:nvSpPr>
      <xdr:spPr>
        <a:xfrm>
          <a:off x="7626427" y="1489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150675</xdr:rowOff>
    </xdr:from>
    <xdr:ext cx="469744" cy="259045"/>
    <xdr:sp macro="" textlink="">
      <xdr:nvSpPr>
        <xdr:cNvPr id="379" name="n_4mainValue【公営住宅】&#10;一人当たり面積">
          <a:extLst>
            <a:ext uri="{FF2B5EF4-FFF2-40B4-BE49-F238E27FC236}">
              <a16:creationId xmlns:a16="http://schemas.microsoft.com/office/drawing/2014/main" id="{81081993-EBE8-44C6-ACDD-2DA1CB1BA1BE}"/>
            </a:ext>
          </a:extLst>
        </xdr:cNvPr>
        <xdr:cNvSpPr txBox="1"/>
      </xdr:nvSpPr>
      <xdr:spPr>
        <a:xfrm>
          <a:off x="6737427" y="1489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2A57108-CA2D-4FB9-931C-810918B318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023321E-703F-475C-AC69-9818A4EDFC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C3B0B42-CDE4-4AD1-B0C7-5AF6A2C1C3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B53FE9D7-4B1A-473F-96C3-BE8217ED64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BD3E5BF9-340C-413A-AF67-597616178E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F6A3FBB-14CD-4D09-B938-99FAD522F6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BAB9C28D-89A0-430A-AA4A-10351F7A60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920A2A2-E379-4F3D-9530-E462C089B1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697464B1-2200-40A8-BC55-F54A4DF828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E53459E3-8D7A-4C47-9BE1-B48507A4F7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76EA0454-B537-4041-B89C-7FF45F714F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B6C4AF18-7370-4FBC-B332-12C7A586EE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CC85762-5034-4E48-8580-375EA171A62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FA8E4A6-C0AF-42A7-A330-8119FD4487F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D0D3BD9-8E3A-408E-96B3-6C6BE14B1C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91D72904-ADCE-4855-92C9-5C63F8F2485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B0B7714-C517-45A8-AAF3-A05F79454C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0185EA2-06F4-42F3-A0F0-185ADCAC42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81E034A7-63A9-4F82-92A1-2C67B0F4D0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515C3A91-62F0-41C9-B4A2-B2EDB8F57D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7255F2B6-1F8D-472F-8727-47D9D4E3AC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AF7D366F-DFE2-4591-BB81-A0C8C272C6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08BA808-BF00-4F3C-B0F3-D1D6CA7EB88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56B6119-6C74-41F7-B2B9-6E5C872A44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FBC103BC-54E2-4A4D-9553-30945135A62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49224FF-0F25-422A-A09A-FD787F794D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92AC541E-9AA0-44A2-AE98-8D309D5829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559342B-B7F0-4E48-BEC9-CDE9C57E836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C9F74F7-9A8F-4063-881C-09EC2AA5ED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A7369A5-3317-4B3D-A463-A31C13574D4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23416B8-74DE-4F72-9CE4-8E44772431F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CB7638E-72A6-4FEF-B4B4-35329E6AEE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1D6EC9F2-946D-483C-B281-B0C4AEC2A0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218C467-AABB-42E4-B2CC-ED15839FD2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893BC421-08BC-4512-BD13-6E2BBAF58B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3D1342C-528A-4AA8-9BEC-10B19A09571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B9B2A6D-8091-4EFD-B7DA-F283CC570A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C27B2ED5-F0CB-409B-890E-2B7C2870EA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30DA53E2-AA5E-4B2B-ACBA-15ABADA6903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BB61D478-682E-4EB2-A8A3-CF2B939772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D2E184C-4576-470B-BC8B-4215E0ECC8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81D977A8-FF49-4B41-B71F-6BB323D929D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1E65F42B-DCDC-48CF-B51D-F4BBBD2B87A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EB2A8384-B787-4AC7-B5CF-1869A4BFC83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C3D05CC-22EA-4BD9-A201-1A36063001EC}"/>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5600CC3E-BA9A-4D8A-A238-A92D6861D6FB}"/>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69263BCA-B7EA-41E1-A986-97E64C045A29}"/>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452AC2EE-FACE-4C5D-8345-84CBACF51988}"/>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AC371FD6-1BB1-4EF9-A344-80C3F2B9A69B}"/>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A0DC8895-87C4-48B4-A668-2745D5FDAA97}"/>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5B5848BC-2D23-4105-AC0D-5DFBF4182C1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531BADBC-633B-433E-ACB4-B3504215C64B}"/>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C72F307-B20B-461A-B9DA-96912A69CF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A7452E1-082A-4D0E-A0D4-4658DB29FE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F818CBB-3700-44BC-8EAD-1A22237AA9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C8CEAED-260B-4117-86A2-C61830D7621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B966606-AFCF-4CDB-A28D-DD32E6A13A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37" name="楕円 436">
          <a:extLst>
            <a:ext uri="{FF2B5EF4-FFF2-40B4-BE49-F238E27FC236}">
              <a16:creationId xmlns:a16="http://schemas.microsoft.com/office/drawing/2014/main" id="{76177954-FB14-4423-8FB6-C3845EA94D16}"/>
            </a:ext>
          </a:extLst>
        </xdr:cNvPr>
        <xdr:cNvSpPr/>
      </xdr:nvSpPr>
      <xdr:spPr>
        <a:xfrm>
          <a:off x="162687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11A1897D-7E29-461E-9E0E-0A1BD4D1FC4D}"/>
            </a:ext>
          </a:extLst>
        </xdr:cNvPr>
        <xdr:cNvSpPr txBox="1"/>
      </xdr:nvSpPr>
      <xdr:spPr>
        <a:xfrm>
          <a:off x="16357600" y="594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43361</xdr:rowOff>
    </xdr:from>
    <xdr:to>
      <xdr:col>81</xdr:col>
      <xdr:colOff>101600</xdr:colOff>
      <xdr:row>35</xdr:row>
      <xdr:rowOff>144961</xdr:rowOff>
    </xdr:to>
    <xdr:sp macro="" textlink="">
      <xdr:nvSpPr>
        <xdr:cNvPr id="439" name="楕円 438">
          <a:extLst>
            <a:ext uri="{FF2B5EF4-FFF2-40B4-BE49-F238E27FC236}">
              <a16:creationId xmlns:a16="http://schemas.microsoft.com/office/drawing/2014/main" id="{D88264F9-7BBB-443D-9A63-172A43BE63A3}"/>
            </a:ext>
          </a:extLst>
        </xdr:cNvPr>
        <xdr:cNvSpPr/>
      </xdr:nvSpPr>
      <xdr:spPr>
        <a:xfrm>
          <a:off x="15430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94161</xdr:rowOff>
    </xdr:from>
    <xdr:to>
      <xdr:col>85</xdr:col>
      <xdr:colOff>127000</xdr:colOff>
      <xdr:row>35</xdr:row>
      <xdr:rowOff>143147</xdr:rowOff>
    </xdr:to>
    <xdr:cxnSp macro="">
      <xdr:nvCxnSpPr>
        <xdr:cNvPr id="440" name="直線コネクタ 439">
          <a:extLst>
            <a:ext uri="{FF2B5EF4-FFF2-40B4-BE49-F238E27FC236}">
              <a16:creationId xmlns:a16="http://schemas.microsoft.com/office/drawing/2014/main" id="{B8CABF3D-3E1F-493E-9CE1-32652183DC95}"/>
            </a:ext>
          </a:extLst>
        </xdr:cNvPr>
        <xdr:cNvCxnSpPr/>
      </xdr:nvCxnSpPr>
      <xdr:spPr>
        <a:xfrm>
          <a:off x="15481300" y="609491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xdr:rowOff>
    </xdr:from>
    <xdr:to>
      <xdr:col>76</xdr:col>
      <xdr:colOff>165100</xdr:colOff>
      <xdr:row>35</xdr:row>
      <xdr:rowOff>102507</xdr:rowOff>
    </xdr:to>
    <xdr:sp macro="" textlink="">
      <xdr:nvSpPr>
        <xdr:cNvPr id="441" name="楕円 440">
          <a:extLst>
            <a:ext uri="{FF2B5EF4-FFF2-40B4-BE49-F238E27FC236}">
              <a16:creationId xmlns:a16="http://schemas.microsoft.com/office/drawing/2014/main" id="{9F8F070C-AD52-46A7-A527-A7A318DB91D1}"/>
            </a:ext>
          </a:extLst>
        </xdr:cNvPr>
        <xdr:cNvSpPr/>
      </xdr:nvSpPr>
      <xdr:spPr>
        <a:xfrm>
          <a:off x="14541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51707</xdr:rowOff>
    </xdr:from>
    <xdr:to>
      <xdr:col>81</xdr:col>
      <xdr:colOff>50800</xdr:colOff>
      <xdr:row>35</xdr:row>
      <xdr:rowOff>94161</xdr:rowOff>
    </xdr:to>
    <xdr:cxnSp macro="">
      <xdr:nvCxnSpPr>
        <xdr:cNvPr id="442" name="直線コネクタ 441">
          <a:extLst>
            <a:ext uri="{FF2B5EF4-FFF2-40B4-BE49-F238E27FC236}">
              <a16:creationId xmlns:a16="http://schemas.microsoft.com/office/drawing/2014/main" id="{F27D7E4A-62C1-4682-970C-046F54DB5888}"/>
            </a:ext>
          </a:extLst>
        </xdr:cNvPr>
        <xdr:cNvCxnSpPr/>
      </xdr:nvCxnSpPr>
      <xdr:spPr>
        <a:xfrm>
          <a:off x="14592300" y="605245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123372</xdr:rowOff>
    </xdr:from>
    <xdr:to>
      <xdr:col>72</xdr:col>
      <xdr:colOff>38100</xdr:colOff>
      <xdr:row>35</xdr:row>
      <xdr:rowOff>53522</xdr:rowOff>
    </xdr:to>
    <xdr:sp macro="" textlink="">
      <xdr:nvSpPr>
        <xdr:cNvPr id="443" name="楕円 442">
          <a:extLst>
            <a:ext uri="{FF2B5EF4-FFF2-40B4-BE49-F238E27FC236}">
              <a16:creationId xmlns:a16="http://schemas.microsoft.com/office/drawing/2014/main" id="{E47F2077-A863-4E5F-9C4E-170667B07275}"/>
            </a:ext>
          </a:extLst>
        </xdr:cNvPr>
        <xdr:cNvSpPr/>
      </xdr:nvSpPr>
      <xdr:spPr>
        <a:xfrm>
          <a:off x="13652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2722</xdr:rowOff>
    </xdr:from>
    <xdr:to>
      <xdr:col>76</xdr:col>
      <xdr:colOff>114300</xdr:colOff>
      <xdr:row>35</xdr:row>
      <xdr:rowOff>51707</xdr:rowOff>
    </xdr:to>
    <xdr:cxnSp macro="">
      <xdr:nvCxnSpPr>
        <xdr:cNvPr id="444" name="直線コネクタ 443">
          <a:extLst>
            <a:ext uri="{FF2B5EF4-FFF2-40B4-BE49-F238E27FC236}">
              <a16:creationId xmlns:a16="http://schemas.microsoft.com/office/drawing/2014/main" id="{0555EA4C-0733-41A2-AFB4-576FF5171C15}"/>
            </a:ext>
          </a:extLst>
        </xdr:cNvPr>
        <xdr:cNvCxnSpPr/>
      </xdr:nvCxnSpPr>
      <xdr:spPr>
        <a:xfrm>
          <a:off x="13703300" y="6003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74386</xdr:rowOff>
    </xdr:from>
    <xdr:to>
      <xdr:col>67</xdr:col>
      <xdr:colOff>101600</xdr:colOff>
      <xdr:row>35</xdr:row>
      <xdr:rowOff>4536</xdr:rowOff>
    </xdr:to>
    <xdr:sp macro="" textlink="">
      <xdr:nvSpPr>
        <xdr:cNvPr id="445" name="楕円 444">
          <a:extLst>
            <a:ext uri="{FF2B5EF4-FFF2-40B4-BE49-F238E27FC236}">
              <a16:creationId xmlns:a16="http://schemas.microsoft.com/office/drawing/2014/main" id="{ECFF372E-0FED-403E-BB9D-F141DAD74DF1}"/>
            </a:ext>
          </a:extLst>
        </xdr:cNvPr>
        <xdr:cNvSpPr/>
      </xdr:nvSpPr>
      <xdr:spPr>
        <a:xfrm>
          <a:off x="12763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125186</xdr:rowOff>
    </xdr:from>
    <xdr:to>
      <xdr:col>71</xdr:col>
      <xdr:colOff>177800</xdr:colOff>
      <xdr:row>35</xdr:row>
      <xdr:rowOff>2722</xdr:rowOff>
    </xdr:to>
    <xdr:cxnSp macro="">
      <xdr:nvCxnSpPr>
        <xdr:cNvPr id="446" name="直線コネクタ 445">
          <a:extLst>
            <a:ext uri="{FF2B5EF4-FFF2-40B4-BE49-F238E27FC236}">
              <a16:creationId xmlns:a16="http://schemas.microsoft.com/office/drawing/2014/main" id="{4AFD624F-3950-4FC2-B660-9C0F5F286BF0}"/>
            </a:ext>
          </a:extLst>
        </xdr:cNvPr>
        <xdr:cNvCxnSpPr/>
      </xdr:nvCxnSpPr>
      <xdr:spPr>
        <a:xfrm>
          <a:off x="12814300" y="59544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D2A8C90-B7BB-4465-A84F-1BF64C710605}"/>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018A374-4390-45C4-9EA7-17DFF8F2717D}"/>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DB6AA2E-E343-4D10-8EA1-56E0F48A63A6}"/>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A61230E6-F5DE-4348-8C96-5B4292753E90}"/>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161488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DFB324F-FB2D-4E99-9BAC-04C786A043AA}"/>
            </a:ext>
          </a:extLst>
        </xdr:cNvPr>
        <xdr:cNvSpPr txBox="1"/>
      </xdr:nvSpPr>
      <xdr:spPr>
        <a:xfrm>
          <a:off x="15266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119034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EBACA456-D255-493E-9D38-315014FBE058}"/>
            </a:ext>
          </a:extLst>
        </xdr:cNvPr>
        <xdr:cNvSpPr txBox="1"/>
      </xdr:nvSpPr>
      <xdr:spPr>
        <a:xfrm>
          <a:off x="14389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70049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8AFA529-6DD7-4453-BF11-83688068CA76}"/>
            </a:ext>
          </a:extLst>
        </xdr:cNvPr>
        <xdr:cNvSpPr txBox="1"/>
      </xdr:nvSpPr>
      <xdr:spPr>
        <a:xfrm>
          <a:off x="13500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21063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2787188-ADCB-43C5-BFE2-DD53BC33F48A}"/>
            </a:ext>
          </a:extLst>
        </xdr:cNvPr>
        <xdr:cNvSpPr txBox="1"/>
      </xdr:nvSpPr>
      <xdr:spPr>
        <a:xfrm>
          <a:off x="12611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59A8252F-60E5-4B50-8B4F-03EE0287B3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D8F0DB9-FF8D-4370-AE38-82E160EFA76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5A70EC9-53A5-4A9C-97F7-5D22F7EB1E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776E55C-A970-4C4B-AAA0-02D85B262E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8B485499-AB49-41C8-9FC9-9C2AEF6FAE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03847B3-5E58-46F3-93C3-832CF684F0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6B901F9-FB5C-46E6-8098-76E6826725F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A0EE248-036D-4099-9B73-F130BCA0F0E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62B64E26-FD8F-482B-BCBA-45BC72676B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D1C8FA8-8B74-48B6-92C3-119EA49111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7D2AA66-1328-457A-B448-1BDDC84661F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F0AE11EF-DD5B-4B28-B6CF-793ED8C1E1D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102FF8F-CDBC-4834-8757-2C924AFB4B1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B7CAFF3-4FFC-4CB8-A79B-F88B1DD843A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91C887D-1D57-47ED-9C9D-12CDFC1BD5F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6811BA8-E9EE-4890-A4B7-E0B70FD551A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EF23525B-ED54-43E5-B05E-876A6763FE8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6E934C3-8541-46D8-8BFC-E0AD1AC508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72AD732E-E40B-4FFB-AF45-4805B3E825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BADA090-BB25-44CF-959E-8592C1EF30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B4F0C9E-3A45-47FE-999B-9A5AB18522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188D4CCC-5B13-4818-84A9-6835960DB93E}"/>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8FCFA9C-4909-4F47-8212-37BFDA8B5577}"/>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BFFED422-720D-4F9A-8FBF-06FAD540E5E8}"/>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BD7C27F-8954-4CC3-8D40-68DBA2E88D8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617EE9F0-2A66-4441-8D4D-5EFF2A0648FB}"/>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88B7EBD-92EC-4F4F-964F-B7E375E574C5}"/>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6E55B472-9F97-4C7F-8119-CE0DFD1BD0BE}"/>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83AF6C7A-72C5-4E3A-8ED3-9DD30256395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57AC6D5B-9C2F-45C3-95D7-B4F93CEC0A3C}"/>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8EA79561-219E-4810-8BF3-7FB12AE0D482}"/>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7B51FCA4-C1E1-4D24-BBA6-259426F52BFC}"/>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A8F6719-CA03-4857-A8AB-D054D1DD1C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EC152AB-444D-4902-833B-BB46175E54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8795C4E-35B4-481D-B9B9-05E06D5DF08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E91B1A-28A0-4364-AD6A-2D209E1EC7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E3A7030-11EC-403E-AAF1-2A772EAFBE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92" name="楕円 491">
          <a:extLst>
            <a:ext uri="{FF2B5EF4-FFF2-40B4-BE49-F238E27FC236}">
              <a16:creationId xmlns:a16="http://schemas.microsoft.com/office/drawing/2014/main" id="{6AEB5C18-51B0-459F-A284-91C7BBEE79F1}"/>
            </a:ext>
          </a:extLst>
        </xdr:cNvPr>
        <xdr:cNvSpPr/>
      </xdr:nvSpPr>
      <xdr:spPr>
        <a:xfrm>
          <a:off x="22110700" y="6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22572</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BF2BCAE-3CE9-4E33-85FD-DF5B6160858C}"/>
            </a:ext>
          </a:extLst>
        </xdr:cNvPr>
        <xdr:cNvSpPr txBox="1"/>
      </xdr:nvSpPr>
      <xdr:spPr>
        <a:xfrm>
          <a:off x="22199600" y="67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49632</xdr:rowOff>
    </xdr:from>
    <xdr:to>
      <xdr:col>112</xdr:col>
      <xdr:colOff>38100</xdr:colOff>
      <xdr:row>39</xdr:row>
      <xdr:rowOff>151232</xdr:rowOff>
    </xdr:to>
    <xdr:sp macro="" textlink="">
      <xdr:nvSpPr>
        <xdr:cNvPr id="494" name="楕円 493">
          <a:extLst>
            <a:ext uri="{FF2B5EF4-FFF2-40B4-BE49-F238E27FC236}">
              <a16:creationId xmlns:a16="http://schemas.microsoft.com/office/drawing/2014/main" id="{477EFBA9-16FD-4E77-B615-22939C705679}"/>
            </a:ext>
          </a:extLst>
        </xdr:cNvPr>
        <xdr:cNvSpPr/>
      </xdr:nvSpPr>
      <xdr:spPr>
        <a:xfrm>
          <a:off x="21272500" y="6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94945</xdr:rowOff>
    </xdr:from>
    <xdr:to>
      <xdr:col>116</xdr:col>
      <xdr:colOff>63500</xdr:colOff>
      <xdr:row>39</xdr:row>
      <xdr:rowOff>100432</xdr:rowOff>
    </xdr:to>
    <xdr:cxnSp macro="">
      <xdr:nvCxnSpPr>
        <xdr:cNvPr id="495" name="直線コネクタ 494">
          <a:extLst>
            <a:ext uri="{FF2B5EF4-FFF2-40B4-BE49-F238E27FC236}">
              <a16:creationId xmlns:a16="http://schemas.microsoft.com/office/drawing/2014/main" id="{2DD1B6ED-185D-4F72-85C6-AC4A3E957D18}"/>
            </a:ext>
          </a:extLst>
        </xdr:cNvPr>
        <xdr:cNvCxnSpPr/>
      </xdr:nvCxnSpPr>
      <xdr:spPr>
        <a:xfrm flipV="1">
          <a:off x="21323300" y="678149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56947</xdr:rowOff>
    </xdr:from>
    <xdr:to>
      <xdr:col>107</xdr:col>
      <xdr:colOff>101600</xdr:colOff>
      <xdr:row>39</xdr:row>
      <xdr:rowOff>158547</xdr:rowOff>
    </xdr:to>
    <xdr:sp macro="" textlink="">
      <xdr:nvSpPr>
        <xdr:cNvPr id="496" name="楕円 495">
          <a:extLst>
            <a:ext uri="{FF2B5EF4-FFF2-40B4-BE49-F238E27FC236}">
              <a16:creationId xmlns:a16="http://schemas.microsoft.com/office/drawing/2014/main" id="{F601BCB0-06E0-482B-8519-B282DD80F94F}"/>
            </a:ext>
          </a:extLst>
        </xdr:cNvPr>
        <xdr:cNvSpPr/>
      </xdr:nvSpPr>
      <xdr:spPr>
        <a:xfrm>
          <a:off x="203835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100432</xdr:rowOff>
    </xdr:from>
    <xdr:to>
      <xdr:col>111</xdr:col>
      <xdr:colOff>177800</xdr:colOff>
      <xdr:row>39</xdr:row>
      <xdr:rowOff>107747</xdr:rowOff>
    </xdr:to>
    <xdr:cxnSp macro="">
      <xdr:nvCxnSpPr>
        <xdr:cNvPr id="497" name="直線コネクタ 496">
          <a:extLst>
            <a:ext uri="{FF2B5EF4-FFF2-40B4-BE49-F238E27FC236}">
              <a16:creationId xmlns:a16="http://schemas.microsoft.com/office/drawing/2014/main" id="{8AF945B8-4CB1-4FD6-BB6B-FD3A1227ABF4}"/>
            </a:ext>
          </a:extLst>
        </xdr:cNvPr>
        <xdr:cNvCxnSpPr/>
      </xdr:nvCxnSpPr>
      <xdr:spPr>
        <a:xfrm flipV="1">
          <a:off x="20434300" y="678698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64262</xdr:rowOff>
    </xdr:from>
    <xdr:to>
      <xdr:col>102</xdr:col>
      <xdr:colOff>165100</xdr:colOff>
      <xdr:row>39</xdr:row>
      <xdr:rowOff>165862</xdr:rowOff>
    </xdr:to>
    <xdr:sp macro="" textlink="">
      <xdr:nvSpPr>
        <xdr:cNvPr id="498" name="楕円 497">
          <a:extLst>
            <a:ext uri="{FF2B5EF4-FFF2-40B4-BE49-F238E27FC236}">
              <a16:creationId xmlns:a16="http://schemas.microsoft.com/office/drawing/2014/main" id="{1EA404C7-7B24-48E5-9177-60AA1691CED7}"/>
            </a:ext>
          </a:extLst>
        </xdr:cNvPr>
        <xdr:cNvSpPr/>
      </xdr:nvSpPr>
      <xdr:spPr>
        <a:xfrm>
          <a:off x="19494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107747</xdr:rowOff>
    </xdr:from>
    <xdr:to>
      <xdr:col>107</xdr:col>
      <xdr:colOff>50800</xdr:colOff>
      <xdr:row>39</xdr:row>
      <xdr:rowOff>115062</xdr:rowOff>
    </xdr:to>
    <xdr:cxnSp macro="">
      <xdr:nvCxnSpPr>
        <xdr:cNvPr id="499" name="直線コネクタ 498">
          <a:extLst>
            <a:ext uri="{FF2B5EF4-FFF2-40B4-BE49-F238E27FC236}">
              <a16:creationId xmlns:a16="http://schemas.microsoft.com/office/drawing/2014/main" id="{17BACFC9-972E-467A-9FE0-E327F4333EA2}"/>
            </a:ext>
          </a:extLst>
        </xdr:cNvPr>
        <xdr:cNvCxnSpPr/>
      </xdr:nvCxnSpPr>
      <xdr:spPr>
        <a:xfrm flipV="1">
          <a:off x="19545300" y="679429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67005</xdr:rowOff>
    </xdr:from>
    <xdr:to>
      <xdr:col>98</xdr:col>
      <xdr:colOff>38100</xdr:colOff>
      <xdr:row>39</xdr:row>
      <xdr:rowOff>168605</xdr:rowOff>
    </xdr:to>
    <xdr:sp macro="" textlink="">
      <xdr:nvSpPr>
        <xdr:cNvPr id="500" name="楕円 499">
          <a:extLst>
            <a:ext uri="{FF2B5EF4-FFF2-40B4-BE49-F238E27FC236}">
              <a16:creationId xmlns:a16="http://schemas.microsoft.com/office/drawing/2014/main" id="{F8BE276C-1C12-45EE-8752-B88D2BCFC0F6}"/>
            </a:ext>
          </a:extLst>
        </xdr:cNvPr>
        <xdr:cNvSpPr/>
      </xdr:nvSpPr>
      <xdr:spPr>
        <a:xfrm>
          <a:off x="18605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115062</xdr:rowOff>
    </xdr:from>
    <xdr:to>
      <xdr:col>102</xdr:col>
      <xdr:colOff>114300</xdr:colOff>
      <xdr:row>39</xdr:row>
      <xdr:rowOff>117805</xdr:rowOff>
    </xdr:to>
    <xdr:cxnSp macro="">
      <xdr:nvCxnSpPr>
        <xdr:cNvPr id="501" name="直線コネクタ 500">
          <a:extLst>
            <a:ext uri="{FF2B5EF4-FFF2-40B4-BE49-F238E27FC236}">
              <a16:creationId xmlns:a16="http://schemas.microsoft.com/office/drawing/2014/main" id="{5E630031-D03B-4192-B468-3043C232F4A6}"/>
            </a:ext>
          </a:extLst>
        </xdr:cNvPr>
        <xdr:cNvCxnSpPr/>
      </xdr:nvCxnSpPr>
      <xdr:spPr>
        <a:xfrm flipV="1">
          <a:off x="18656300" y="68016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EAFA185-21EC-4325-A637-E8E03107762E}"/>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5247A73-D999-44F1-91CF-0E5E45DE8A16}"/>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A7667C0-67E6-48A1-94D3-2F1662D6654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F6F9E5A8-8F32-4FBB-8E8E-E6C93093D3FF}"/>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142359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EA7AE6F-98FF-420A-BAE8-E2B0AF16A781}"/>
            </a:ext>
          </a:extLst>
        </xdr:cNvPr>
        <xdr:cNvSpPr txBox="1"/>
      </xdr:nvSpPr>
      <xdr:spPr>
        <a:xfrm>
          <a:off x="21075727" y="682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149674</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3C16AA0-44F0-4CEB-9661-5B34B8CCAD73}"/>
            </a:ext>
          </a:extLst>
        </xdr:cNvPr>
        <xdr:cNvSpPr txBox="1"/>
      </xdr:nvSpPr>
      <xdr:spPr>
        <a:xfrm>
          <a:off x="20199427" y="68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156989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7D4A1A2E-94D6-4AE4-8CBB-1DFB7CAE4612}"/>
            </a:ext>
          </a:extLst>
        </xdr:cNvPr>
        <xdr:cNvSpPr txBox="1"/>
      </xdr:nvSpPr>
      <xdr:spPr>
        <a:xfrm>
          <a:off x="193104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159732</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E7E89872-D07C-4FAA-BE61-DB4C43F97ACC}"/>
            </a:ext>
          </a:extLst>
        </xdr:cNvPr>
        <xdr:cNvSpPr txBox="1"/>
      </xdr:nvSpPr>
      <xdr:spPr>
        <a:xfrm>
          <a:off x="184214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5320797-54E7-4F76-A118-51BDE6E0B0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298F275-E9AC-4772-B3F8-B9F5F552E5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249EFDD0-8419-4D0A-9972-EB4C948194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B450711-5E57-45AF-83AE-3271B5B064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11209228-A9F1-44B2-B2E5-0B1698DDFD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609A2065-DFE0-4BAD-B159-D49B7E8FE6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99228F2-F439-4823-8BBF-1E56D36485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71F6568-61CA-45D5-AA6F-850ABD0980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639D260F-F656-4677-B49B-A8CD928453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35C932E-46C6-4EE9-891C-E74A2B2F9A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C1938B1-0003-4EDD-8BB0-640981B6A2B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4CF1D4FA-24FB-423D-B99D-260F3AEA9C9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E0884262-8C00-4086-BA27-296363C259D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5D7C172-F067-45CD-8790-7662863CA9E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66007348-33CA-4CD8-88E0-DEE9BD9C397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2C31DDFE-7EFD-40F1-8CEF-C0594ED9C5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632A1A2-65DD-41FC-9BF2-6D071ECF382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A9A9B236-432B-4641-821D-33028BD796B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3DCB4F66-3363-4C6A-8B44-F03E3D9000F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3613E579-0664-4309-A7E6-A96A14A42BD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7CC3B5A9-B6A2-40A9-9340-843D3354E9C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BCC91CCE-159F-427C-830C-35EA9037922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5360DC2-B3FB-4AF4-9137-ED2466E442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CFD52B6B-AD38-414D-BE36-D8D844ED3D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8F463077-2219-417E-9A42-2FA646D989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595BAA16-EDFA-46B9-AA89-C3691670A25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88E6D74-B521-4BD4-B4A1-C25000B59B7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F2DEF324-86AA-4F4A-82D5-AF3AC6D1179D}"/>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EC6346D6-654C-4BF3-8FF3-B96156C8FE2F}"/>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33C81D02-666D-44EC-AC82-E1E27FC01C86}"/>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A46EEE5-722E-47E5-AAAC-6BE970296698}"/>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9D87ABE-1004-4F76-AF20-707F2AA85ABD}"/>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BBBCDA99-4222-46F3-929F-9EA927097F4B}"/>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3FCECF47-8967-412E-86A7-4569D8C9816E}"/>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55A15B63-FD15-40BE-833F-C6DFB8942DBD}"/>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59172A6A-87D8-4018-A85B-8E6A83A56A09}"/>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51195D5-B470-46ED-96F2-3575DF7001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1028F21-3DE3-4AB6-B7D0-FEF29CA838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D7AB2EA-5630-47B1-B2E6-01FC25D861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DC003EF-F176-41C0-B633-61F0CF226E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67BD258-0399-42A0-87B1-FDD9D97B56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551" name="楕円 550">
          <a:extLst>
            <a:ext uri="{FF2B5EF4-FFF2-40B4-BE49-F238E27FC236}">
              <a16:creationId xmlns:a16="http://schemas.microsoft.com/office/drawing/2014/main" id="{690E4C59-E294-486E-BF8E-12CDB0494382}"/>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F8B1B63-FC71-4180-BAFE-842C96B91E0E}"/>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34109</xdr:rowOff>
    </xdr:from>
    <xdr:to>
      <xdr:col>81</xdr:col>
      <xdr:colOff>101600</xdr:colOff>
      <xdr:row>61</xdr:row>
      <xdr:rowOff>135709</xdr:rowOff>
    </xdr:to>
    <xdr:sp macro="" textlink="">
      <xdr:nvSpPr>
        <xdr:cNvPr id="553" name="楕円 552">
          <a:extLst>
            <a:ext uri="{FF2B5EF4-FFF2-40B4-BE49-F238E27FC236}">
              <a16:creationId xmlns:a16="http://schemas.microsoft.com/office/drawing/2014/main" id="{AA5A5342-6808-4384-A7B2-5DFF1CF00EF4}"/>
            </a:ext>
          </a:extLst>
        </xdr:cNvPr>
        <xdr:cNvSpPr/>
      </xdr:nvSpPr>
      <xdr:spPr>
        <a:xfrm>
          <a:off x="15430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84909</xdr:rowOff>
    </xdr:from>
    <xdr:to>
      <xdr:col>85</xdr:col>
      <xdr:colOff>127000</xdr:colOff>
      <xdr:row>61</xdr:row>
      <xdr:rowOff>122465</xdr:rowOff>
    </xdr:to>
    <xdr:cxnSp macro="">
      <xdr:nvCxnSpPr>
        <xdr:cNvPr id="554" name="直線コネクタ 553">
          <a:extLst>
            <a:ext uri="{FF2B5EF4-FFF2-40B4-BE49-F238E27FC236}">
              <a16:creationId xmlns:a16="http://schemas.microsoft.com/office/drawing/2014/main" id="{739C0DB7-3925-4FA1-851A-AAD660D1A8F0}"/>
            </a:ext>
          </a:extLst>
        </xdr:cNvPr>
        <xdr:cNvCxnSpPr/>
      </xdr:nvCxnSpPr>
      <xdr:spPr>
        <a:xfrm>
          <a:off x="15481300" y="1054335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168003</xdr:rowOff>
    </xdr:from>
    <xdr:to>
      <xdr:col>76</xdr:col>
      <xdr:colOff>165100</xdr:colOff>
      <xdr:row>61</xdr:row>
      <xdr:rowOff>98153</xdr:rowOff>
    </xdr:to>
    <xdr:sp macro="" textlink="">
      <xdr:nvSpPr>
        <xdr:cNvPr id="555" name="楕円 554">
          <a:extLst>
            <a:ext uri="{FF2B5EF4-FFF2-40B4-BE49-F238E27FC236}">
              <a16:creationId xmlns:a16="http://schemas.microsoft.com/office/drawing/2014/main" id="{4052A55F-E894-4E80-862C-60ED5DB9E2D7}"/>
            </a:ext>
          </a:extLst>
        </xdr:cNvPr>
        <xdr:cNvSpPr/>
      </xdr:nvSpPr>
      <xdr:spPr>
        <a:xfrm>
          <a:off x="14541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84909</xdr:rowOff>
    </xdr:to>
    <xdr:cxnSp macro="">
      <xdr:nvCxnSpPr>
        <xdr:cNvPr id="556" name="直線コネクタ 555">
          <a:extLst>
            <a:ext uri="{FF2B5EF4-FFF2-40B4-BE49-F238E27FC236}">
              <a16:creationId xmlns:a16="http://schemas.microsoft.com/office/drawing/2014/main" id="{1692F495-E326-47D2-8D0C-3444B6D24D4F}"/>
            </a:ext>
          </a:extLst>
        </xdr:cNvPr>
        <xdr:cNvCxnSpPr/>
      </xdr:nvCxnSpPr>
      <xdr:spPr>
        <a:xfrm>
          <a:off x="14592300" y="105058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1451</xdr:rowOff>
    </xdr:from>
    <xdr:to>
      <xdr:col>72</xdr:col>
      <xdr:colOff>38100</xdr:colOff>
      <xdr:row>61</xdr:row>
      <xdr:rowOff>103051</xdr:rowOff>
    </xdr:to>
    <xdr:sp macro="" textlink="">
      <xdr:nvSpPr>
        <xdr:cNvPr id="557" name="楕円 556">
          <a:extLst>
            <a:ext uri="{FF2B5EF4-FFF2-40B4-BE49-F238E27FC236}">
              <a16:creationId xmlns:a16="http://schemas.microsoft.com/office/drawing/2014/main" id="{DD4C171E-30ED-4706-B308-56167E253501}"/>
            </a:ext>
          </a:extLst>
        </xdr:cNvPr>
        <xdr:cNvSpPr/>
      </xdr:nvSpPr>
      <xdr:spPr>
        <a:xfrm>
          <a:off x="13652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47353</xdr:rowOff>
    </xdr:from>
    <xdr:to>
      <xdr:col>76</xdr:col>
      <xdr:colOff>114300</xdr:colOff>
      <xdr:row>61</xdr:row>
      <xdr:rowOff>52251</xdr:rowOff>
    </xdr:to>
    <xdr:cxnSp macro="">
      <xdr:nvCxnSpPr>
        <xdr:cNvPr id="558" name="直線コネクタ 557">
          <a:extLst>
            <a:ext uri="{FF2B5EF4-FFF2-40B4-BE49-F238E27FC236}">
              <a16:creationId xmlns:a16="http://schemas.microsoft.com/office/drawing/2014/main" id="{26287612-E022-46BC-B637-130A71E4DA0A}"/>
            </a:ext>
          </a:extLst>
        </xdr:cNvPr>
        <xdr:cNvCxnSpPr/>
      </xdr:nvCxnSpPr>
      <xdr:spPr>
        <a:xfrm flipV="1">
          <a:off x="13703300" y="105058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138612</xdr:rowOff>
    </xdr:from>
    <xdr:to>
      <xdr:col>67</xdr:col>
      <xdr:colOff>101600</xdr:colOff>
      <xdr:row>61</xdr:row>
      <xdr:rowOff>68762</xdr:rowOff>
    </xdr:to>
    <xdr:sp macro="" textlink="">
      <xdr:nvSpPr>
        <xdr:cNvPr id="559" name="楕円 558">
          <a:extLst>
            <a:ext uri="{FF2B5EF4-FFF2-40B4-BE49-F238E27FC236}">
              <a16:creationId xmlns:a16="http://schemas.microsoft.com/office/drawing/2014/main" id="{B94A96FF-79DD-4C36-9F22-746862ED8720}"/>
            </a:ext>
          </a:extLst>
        </xdr:cNvPr>
        <xdr:cNvSpPr/>
      </xdr:nvSpPr>
      <xdr:spPr>
        <a:xfrm>
          <a:off x="12763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17962</xdr:rowOff>
    </xdr:from>
    <xdr:to>
      <xdr:col>71</xdr:col>
      <xdr:colOff>177800</xdr:colOff>
      <xdr:row>61</xdr:row>
      <xdr:rowOff>52251</xdr:rowOff>
    </xdr:to>
    <xdr:cxnSp macro="">
      <xdr:nvCxnSpPr>
        <xdr:cNvPr id="560" name="直線コネクタ 559">
          <a:extLst>
            <a:ext uri="{FF2B5EF4-FFF2-40B4-BE49-F238E27FC236}">
              <a16:creationId xmlns:a16="http://schemas.microsoft.com/office/drawing/2014/main" id="{02091AA8-ABDE-4E29-9D82-65E7A11AC69B}"/>
            </a:ext>
          </a:extLst>
        </xdr:cNvPr>
        <xdr:cNvCxnSpPr/>
      </xdr:nvCxnSpPr>
      <xdr:spPr>
        <a:xfrm>
          <a:off x="12814300" y="1047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995D55D6-0738-49E6-9384-AE2497A4E331}"/>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BC2BF05E-9428-4374-9546-2DE55CB69239}"/>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F01F8206-D81B-47F5-952D-BAC76EF41F22}"/>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77FCAECD-7DD9-4141-9C33-8B1F2B61BED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126836</xdr:rowOff>
    </xdr:from>
    <xdr:ext cx="405111" cy="259045"/>
    <xdr:sp macro="" textlink="">
      <xdr:nvSpPr>
        <xdr:cNvPr id="565" name="n_1mainValue【学校施設】&#10;有形固定資産減価償却率">
          <a:extLst>
            <a:ext uri="{FF2B5EF4-FFF2-40B4-BE49-F238E27FC236}">
              <a16:creationId xmlns:a16="http://schemas.microsoft.com/office/drawing/2014/main" id="{60805EAD-B08E-49A5-ABE0-76AD293B7AD3}"/>
            </a:ext>
          </a:extLst>
        </xdr:cNvPr>
        <xdr:cNvSpPr txBox="1"/>
      </xdr:nvSpPr>
      <xdr:spPr>
        <a:xfrm>
          <a:off x="15266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89280</xdr:rowOff>
    </xdr:from>
    <xdr:ext cx="405111" cy="259045"/>
    <xdr:sp macro="" textlink="">
      <xdr:nvSpPr>
        <xdr:cNvPr id="566" name="n_2mainValue【学校施設】&#10;有形固定資産減価償却率">
          <a:extLst>
            <a:ext uri="{FF2B5EF4-FFF2-40B4-BE49-F238E27FC236}">
              <a16:creationId xmlns:a16="http://schemas.microsoft.com/office/drawing/2014/main" id="{B85CE76A-296F-428D-8E2B-15278E4F318C}"/>
            </a:ext>
          </a:extLst>
        </xdr:cNvPr>
        <xdr:cNvSpPr txBox="1"/>
      </xdr:nvSpPr>
      <xdr:spPr>
        <a:xfrm>
          <a:off x="14389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94178</xdr:rowOff>
    </xdr:from>
    <xdr:ext cx="405111" cy="259045"/>
    <xdr:sp macro="" textlink="">
      <xdr:nvSpPr>
        <xdr:cNvPr id="567" name="n_3mainValue【学校施設】&#10;有形固定資産減価償却率">
          <a:extLst>
            <a:ext uri="{FF2B5EF4-FFF2-40B4-BE49-F238E27FC236}">
              <a16:creationId xmlns:a16="http://schemas.microsoft.com/office/drawing/2014/main" id="{C2C18524-20F1-4152-911B-106F330DA8EE}"/>
            </a:ext>
          </a:extLst>
        </xdr:cNvPr>
        <xdr:cNvSpPr txBox="1"/>
      </xdr:nvSpPr>
      <xdr:spPr>
        <a:xfrm>
          <a:off x="13500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59889</xdr:rowOff>
    </xdr:from>
    <xdr:ext cx="405111" cy="259045"/>
    <xdr:sp macro="" textlink="">
      <xdr:nvSpPr>
        <xdr:cNvPr id="568" name="n_4mainValue【学校施設】&#10;有形固定資産減価償却率">
          <a:extLst>
            <a:ext uri="{FF2B5EF4-FFF2-40B4-BE49-F238E27FC236}">
              <a16:creationId xmlns:a16="http://schemas.microsoft.com/office/drawing/2014/main" id="{A491E07B-1900-4828-9FD0-F3A79A8A1D9C}"/>
            </a:ext>
          </a:extLst>
        </xdr:cNvPr>
        <xdr:cNvSpPr txBox="1"/>
      </xdr:nvSpPr>
      <xdr:spPr>
        <a:xfrm>
          <a:off x="12611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AD9CD3C-8D15-432D-8114-E623E2371C2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9BABB7EC-CFCD-4491-8440-3A5836E6E5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E020814-6749-463A-83B6-BDDFD78049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793A30C-74C6-4A5F-A7AD-D5A0D82BA5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4156FB7-3095-45E4-BEA5-907BA306D2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3B44FBD-209A-4DE3-A750-46F5413FEFC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4B454D9-FD13-4D53-B343-3FF522BD62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388AE59-20DA-4A9C-8C5B-66ED37329D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6C5C44D-271E-4FAE-BEAE-BCBC9ED1A07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107E9B36-D44C-4988-8A13-351F5647D6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EDE2A272-2B28-47BB-9810-B7144B236A4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843F8F85-AC9D-4B51-AE37-E4ACFDC1B75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98907B7-7B7A-494F-8DD4-88FA226FE2C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FA2B72DC-0AE7-43DF-B4E7-39F6AC0266F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A68933CA-97C3-43AD-875A-FDE3EACF8D6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8FDE1DEB-DE27-44A4-A730-85172461FE43}"/>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6FC8218B-F7E8-453B-9941-DBCA6A8D7A2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80EA1006-B7A7-4C4F-8DCF-D7D0DF3D145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28BA665A-DBC7-421D-8643-DCF15EF777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9BD0FC34-0EBD-47BE-970C-E638B6456E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E7271F97-EA23-4022-A49D-69EEB1F1CB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A17FFD34-56E3-4A93-BF7E-F01AE2A52DAB}"/>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DF49BA7B-1BC1-4C87-BE9B-F67B2CF6F8B3}"/>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5B7B2C33-DE0F-4754-96CF-3F334D2B50E1}"/>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1CB42AD0-6A04-41BC-9B6D-EBE38D5AE1D4}"/>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A1A06E14-E2E2-4E5E-9C96-91AAF5D39ACE}"/>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F50AD822-EA58-468C-9617-E94734F021F2}"/>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53EC082E-CF8C-4059-B77D-A910507D0915}"/>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70CE34F9-31A5-4507-9673-1E28F2656415}"/>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95659AA3-B6B8-462D-95BE-967785A9904D}"/>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6BEFC8EB-F39D-4CD3-BDCF-F923CFE8C5BD}"/>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84C2CF99-DEA2-4872-95E4-4AB7CA15DF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D5A4AC5B-B624-4174-852F-8BC8CA4F12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F2D14BA-BD8E-4A2B-9F8D-E18411E7C38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092F98B-01C7-421F-A857-DD6E769A8B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0F18B2C-062D-4618-8A43-D1A706C1D3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76A18E4-070F-4999-8A4F-239E5B7059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9825</xdr:rowOff>
    </xdr:from>
    <xdr:to>
      <xdr:col>116</xdr:col>
      <xdr:colOff>114300</xdr:colOff>
      <xdr:row>63</xdr:row>
      <xdr:rowOff>111425</xdr:rowOff>
    </xdr:to>
    <xdr:sp macro="" textlink="">
      <xdr:nvSpPr>
        <xdr:cNvPr id="606" name="楕円 605">
          <a:extLst>
            <a:ext uri="{FF2B5EF4-FFF2-40B4-BE49-F238E27FC236}">
              <a16:creationId xmlns:a16="http://schemas.microsoft.com/office/drawing/2014/main" id="{71AE05DB-968D-48FA-B189-6B073198D33D}"/>
            </a:ext>
          </a:extLst>
        </xdr:cNvPr>
        <xdr:cNvSpPr/>
      </xdr:nvSpPr>
      <xdr:spPr>
        <a:xfrm>
          <a:off x="22110700" y="108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96202</xdr:rowOff>
    </xdr:from>
    <xdr:ext cx="469744" cy="259045"/>
    <xdr:sp macro="" textlink="">
      <xdr:nvSpPr>
        <xdr:cNvPr id="607" name="【学校施設】&#10;一人当たり面積該当値テキスト">
          <a:extLst>
            <a:ext uri="{FF2B5EF4-FFF2-40B4-BE49-F238E27FC236}">
              <a16:creationId xmlns:a16="http://schemas.microsoft.com/office/drawing/2014/main" id="{83D52675-FDE3-4C1C-8D59-D1E4A5917361}"/>
            </a:ext>
          </a:extLst>
        </xdr:cNvPr>
        <xdr:cNvSpPr txBox="1"/>
      </xdr:nvSpPr>
      <xdr:spPr>
        <a:xfrm>
          <a:off x="22199600" y="1072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11562</xdr:rowOff>
    </xdr:from>
    <xdr:to>
      <xdr:col>112</xdr:col>
      <xdr:colOff>38100</xdr:colOff>
      <xdr:row>63</xdr:row>
      <xdr:rowOff>113162</xdr:rowOff>
    </xdr:to>
    <xdr:sp macro="" textlink="">
      <xdr:nvSpPr>
        <xdr:cNvPr id="608" name="楕円 607">
          <a:extLst>
            <a:ext uri="{FF2B5EF4-FFF2-40B4-BE49-F238E27FC236}">
              <a16:creationId xmlns:a16="http://schemas.microsoft.com/office/drawing/2014/main" id="{641BE594-7A21-480D-9B02-32B732A00280}"/>
            </a:ext>
          </a:extLst>
        </xdr:cNvPr>
        <xdr:cNvSpPr/>
      </xdr:nvSpPr>
      <xdr:spPr>
        <a:xfrm>
          <a:off x="21272500" y="108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60625</xdr:rowOff>
    </xdr:from>
    <xdr:to>
      <xdr:col>116</xdr:col>
      <xdr:colOff>63500</xdr:colOff>
      <xdr:row>63</xdr:row>
      <xdr:rowOff>62362</xdr:rowOff>
    </xdr:to>
    <xdr:cxnSp macro="">
      <xdr:nvCxnSpPr>
        <xdr:cNvPr id="609" name="直線コネクタ 608">
          <a:extLst>
            <a:ext uri="{FF2B5EF4-FFF2-40B4-BE49-F238E27FC236}">
              <a16:creationId xmlns:a16="http://schemas.microsoft.com/office/drawing/2014/main" id="{7CF71421-4174-4CE1-85A6-4774D7B23E1B}"/>
            </a:ext>
          </a:extLst>
        </xdr:cNvPr>
        <xdr:cNvCxnSpPr/>
      </xdr:nvCxnSpPr>
      <xdr:spPr>
        <a:xfrm flipV="1">
          <a:off x="21323300" y="10861975"/>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6716</xdr:rowOff>
    </xdr:from>
    <xdr:to>
      <xdr:col>107</xdr:col>
      <xdr:colOff>101600</xdr:colOff>
      <xdr:row>63</xdr:row>
      <xdr:rowOff>108316</xdr:rowOff>
    </xdr:to>
    <xdr:sp macro="" textlink="">
      <xdr:nvSpPr>
        <xdr:cNvPr id="610" name="楕円 609">
          <a:extLst>
            <a:ext uri="{FF2B5EF4-FFF2-40B4-BE49-F238E27FC236}">
              <a16:creationId xmlns:a16="http://schemas.microsoft.com/office/drawing/2014/main" id="{EB905066-80DA-4D6B-8E89-3AC5C3284719}"/>
            </a:ext>
          </a:extLst>
        </xdr:cNvPr>
        <xdr:cNvSpPr/>
      </xdr:nvSpPr>
      <xdr:spPr>
        <a:xfrm>
          <a:off x="20383500" y="1080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57516</xdr:rowOff>
    </xdr:from>
    <xdr:to>
      <xdr:col>111</xdr:col>
      <xdr:colOff>177800</xdr:colOff>
      <xdr:row>63</xdr:row>
      <xdr:rowOff>62362</xdr:rowOff>
    </xdr:to>
    <xdr:cxnSp macro="">
      <xdr:nvCxnSpPr>
        <xdr:cNvPr id="611" name="直線コネクタ 610">
          <a:extLst>
            <a:ext uri="{FF2B5EF4-FFF2-40B4-BE49-F238E27FC236}">
              <a16:creationId xmlns:a16="http://schemas.microsoft.com/office/drawing/2014/main" id="{8BC94C88-EF1F-4422-A966-1CD51237F5E6}"/>
            </a:ext>
          </a:extLst>
        </xdr:cNvPr>
        <xdr:cNvCxnSpPr/>
      </xdr:nvCxnSpPr>
      <xdr:spPr>
        <a:xfrm>
          <a:off x="20434300" y="1085886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9048</xdr:rowOff>
    </xdr:from>
    <xdr:to>
      <xdr:col>102</xdr:col>
      <xdr:colOff>165100</xdr:colOff>
      <xdr:row>63</xdr:row>
      <xdr:rowOff>110648</xdr:rowOff>
    </xdr:to>
    <xdr:sp macro="" textlink="">
      <xdr:nvSpPr>
        <xdr:cNvPr id="612" name="楕円 611">
          <a:extLst>
            <a:ext uri="{FF2B5EF4-FFF2-40B4-BE49-F238E27FC236}">
              <a16:creationId xmlns:a16="http://schemas.microsoft.com/office/drawing/2014/main" id="{138A6F63-DCB5-452E-95DE-2652A4EFF1D6}"/>
            </a:ext>
          </a:extLst>
        </xdr:cNvPr>
        <xdr:cNvSpPr/>
      </xdr:nvSpPr>
      <xdr:spPr>
        <a:xfrm>
          <a:off x="19494500" y="108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57516</xdr:rowOff>
    </xdr:from>
    <xdr:to>
      <xdr:col>107</xdr:col>
      <xdr:colOff>50800</xdr:colOff>
      <xdr:row>63</xdr:row>
      <xdr:rowOff>59848</xdr:rowOff>
    </xdr:to>
    <xdr:cxnSp macro="">
      <xdr:nvCxnSpPr>
        <xdr:cNvPr id="613" name="直線コネクタ 612">
          <a:extLst>
            <a:ext uri="{FF2B5EF4-FFF2-40B4-BE49-F238E27FC236}">
              <a16:creationId xmlns:a16="http://schemas.microsoft.com/office/drawing/2014/main" id="{A24AA35D-7121-4ACB-8F77-FE8665886FF0}"/>
            </a:ext>
          </a:extLst>
        </xdr:cNvPr>
        <xdr:cNvCxnSpPr/>
      </xdr:nvCxnSpPr>
      <xdr:spPr>
        <a:xfrm flipV="1">
          <a:off x="19545300" y="1085886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16728</xdr:rowOff>
    </xdr:from>
    <xdr:to>
      <xdr:col>98</xdr:col>
      <xdr:colOff>38100</xdr:colOff>
      <xdr:row>63</xdr:row>
      <xdr:rowOff>118328</xdr:rowOff>
    </xdr:to>
    <xdr:sp macro="" textlink="">
      <xdr:nvSpPr>
        <xdr:cNvPr id="614" name="楕円 613">
          <a:extLst>
            <a:ext uri="{FF2B5EF4-FFF2-40B4-BE49-F238E27FC236}">
              <a16:creationId xmlns:a16="http://schemas.microsoft.com/office/drawing/2014/main" id="{E58F2477-FBE4-4A0F-81ED-648DC14D7B08}"/>
            </a:ext>
          </a:extLst>
        </xdr:cNvPr>
        <xdr:cNvSpPr/>
      </xdr:nvSpPr>
      <xdr:spPr>
        <a:xfrm>
          <a:off x="18605500" y="10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59848</xdr:rowOff>
    </xdr:from>
    <xdr:to>
      <xdr:col>102</xdr:col>
      <xdr:colOff>114300</xdr:colOff>
      <xdr:row>63</xdr:row>
      <xdr:rowOff>67528</xdr:rowOff>
    </xdr:to>
    <xdr:cxnSp macro="">
      <xdr:nvCxnSpPr>
        <xdr:cNvPr id="615" name="直線コネクタ 614">
          <a:extLst>
            <a:ext uri="{FF2B5EF4-FFF2-40B4-BE49-F238E27FC236}">
              <a16:creationId xmlns:a16="http://schemas.microsoft.com/office/drawing/2014/main" id="{6A7DC773-2A14-4745-9438-36D604E4F2C2}"/>
            </a:ext>
          </a:extLst>
        </xdr:cNvPr>
        <xdr:cNvCxnSpPr/>
      </xdr:nvCxnSpPr>
      <xdr:spPr>
        <a:xfrm flipV="1">
          <a:off x="18656300" y="10861198"/>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4B821DC7-74C9-456F-8146-EC1CDC81563B}"/>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E102FA87-F4B0-4D60-B27F-C170548519D7}"/>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2EA94038-32AB-4F5E-AF11-FB32F946A9FD}"/>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1507BA19-4A8C-4DC3-95DF-9B47357B6F3F}"/>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104289</xdr:rowOff>
    </xdr:from>
    <xdr:ext cx="469744" cy="259045"/>
    <xdr:sp macro="" textlink="">
      <xdr:nvSpPr>
        <xdr:cNvPr id="620" name="n_1mainValue【学校施設】&#10;一人当たり面積">
          <a:extLst>
            <a:ext uri="{FF2B5EF4-FFF2-40B4-BE49-F238E27FC236}">
              <a16:creationId xmlns:a16="http://schemas.microsoft.com/office/drawing/2014/main" id="{C99AE34B-01AD-41AF-A499-B30241840FCA}"/>
            </a:ext>
          </a:extLst>
        </xdr:cNvPr>
        <xdr:cNvSpPr txBox="1"/>
      </xdr:nvSpPr>
      <xdr:spPr>
        <a:xfrm>
          <a:off x="21075727" y="109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99443</xdr:rowOff>
    </xdr:from>
    <xdr:ext cx="469744" cy="259045"/>
    <xdr:sp macro="" textlink="">
      <xdr:nvSpPr>
        <xdr:cNvPr id="621" name="n_2mainValue【学校施設】&#10;一人当たり面積">
          <a:extLst>
            <a:ext uri="{FF2B5EF4-FFF2-40B4-BE49-F238E27FC236}">
              <a16:creationId xmlns:a16="http://schemas.microsoft.com/office/drawing/2014/main" id="{D42CC54D-50A7-408E-B118-CAE3E821D09C}"/>
            </a:ext>
          </a:extLst>
        </xdr:cNvPr>
        <xdr:cNvSpPr txBox="1"/>
      </xdr:nvSpPr>
      <xdr:spPr>
        <a:xfrm>
          <a:off x="20199427" y="1090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101775</xdr:rowOff>
    </xdr:from>
    <xdr:ext cx="469744" cy="259045"/>
    <xdr:sp macro="" textlink="">
      <xdr:nvSpPr>
        <xdr:cNvPr id="622" name="n_3mainValue【学校施設】&#10;一人当たり面積">
          <a:extLst>
            <a:ext uri="{FF2B5EF4-FFF2-40B4-BE49-F238E27FC236}">
              <a16:creationId xmlns:a16="http://schemas.microsoft.com/office/drawing/2014/main" id="{F371EBD5-E62F-48CD-80FA-7BCE290934B7}"/>
            </a:ext>
          </a:extLst>
        </xdr:cNvPr>
        <xdr:cNvSpPr txBox="1"/>
      </xdr:nvSpPr>
      <xdr:spPr>
        <a:xfrm>
          <a:off x="19310427" y="109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109455</xdr:rowOff>
    </xdr:from>
    <xdr:ext cx="469744" cy="259045"/>
    <xdr:sp macro="" textlink="">
      <xdr:nvSpPr>
        <xdr:cNvPr id="623" name="n_4mainValue【学校施設】&#10;一人当たり面積">
          <a:extLst>
            <a:ext uri="{FF2B5EF4-FFF2-40B4-BE49-F238E27FC236}">
              <a16:creationId xmlns:a16="http://schemas.microsoft.com/office/drawing/2014/main" id="{79F635FB-443E-44B7-B8BA-61013710F7A0}"/>
            </a:ext>
          </a:extLst>
        </xdr:cNvPr>
        <xdr:cNvSpPr txBox="1"/>
      </xdr:nvSpPr>
      <xdr:spPr>
        <a:xfrm>
          <a:off x="18421427" y="1091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C9C62FF5-4E0C-48A3-9B93-044EEB5DDF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E01F526-C576-4C3A-AB71-89E5D32BF6D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61A54B08-6B94-44D5-B6CA-F30B91EBAE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35EB6CF4-1A6D-4808-B02D-8353DB64BE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4962877-AE0B-42F3-9892-8590A51BE2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932B0CB-D269-4A78-AA51-BE9FB493E6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21BF8EA-D566-4899-8CD9-C82CDCC41C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5C70F84-2589-4E9E-9947-C5F63626BC5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B4889F9A-D730-4252-AF4B-27E11D1D2D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7F229BF1-60AA-41A9-BFF0-32E6DF1E0A2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E791330-25CF-481B-B986-8485DAE959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58F7662F-B1E2-4374-9856-9B27AB7A7A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8864765D-7B9E-493B-8D89-BDAE6C9E48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F69D5924-15C5-4A6C-B81B-5D194732474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BC57DC53-7154-4BB8-B200-06C02FCE49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C5A38E3-D3F8-4609-BA63-3798F28C193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DE5D3277-A3CE-4C91-AF6F-DB9F9FF834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D35D7B4F-0FCA-441E-9AA6-1ABD09884E7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B89BBA8F-AE0D-4EC5-9749-B7DE754D5D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8ED3605F-ECD3-4086-BBA0-1289C0BC90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334478E-3F5A-41AC-A749-98DCDDA8DE9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257F205A-4347-4957-8B9F-65CFC140A5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C1B5114-0A56-43BF-90BE-0AC2414AE2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91AC914B-5B94-49AB-B421-5DE40BB4E4C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5317EA5-C365-4872-9A0A-FFDA975FE5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C681D3CB-7383-4536-B676-DA73D93BB3E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40BC94CA-B93C-4DF4-8C56-D8AF85248F0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59BE028C-F54F-4B92-88FB-7BF349D728C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C8BB07F4-411E-47C9-9493-1E5E3E9338B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D3ECC91F-0F7C-458D-AEC7-48402053AF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FA4AD1A5-DAA1-4C28-9F03-2AD2BEDCF0F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6D6F35BC-57A1-4707-A8AB-C41DDD440E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5DACEC85-D002-4104-A933-A6D78D1344E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C1B953D3-DF9E-4C89-8AB0-4D00D60BDC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C034E89D-0F28-4C51-BA41-3D6910301B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F4056E9B-D66A-43CD-B103-0EB28D09CB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34AEA426-9F8B-4885-8AE4-9B05FC5B71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8AF43B0F-52C9-4492-8312-249DD9EFBE1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6A9F6B5-062C-4157-902C-7C1742ADCAB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2C823543-0E0C-420B-9EBC-86A9B83784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267046FA-752A-451E-AE00-48052EF311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A3E91626-7CF3-4549-A93A-BF797881192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E43429FE-A0BF-4C6C-8B1D-E8736519BDF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17AF1B9A-9217-4FD9-878A-DED73137998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91A398A3-3F68-4303-89BD-0B96E7C7831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F922048E-3AEE-4F28-BC3B-C18B2E77544E}"/>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AD46A07F-7E53-40D0-86B1-FE8CE99DBDAC}"/>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DE9126DB-A866-4366-AF8C-F5FAE5D71579}"/>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EE428EFD-CEF0-4CFD-9F2C-D3D2EDCAA7D2}"/>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8AB2B7CA-4149-414B-AD27-F95A890EDA3C}"/>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66A486EC-1F63-4E78-8E38-37D18498E97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A2BA90D5-E151-4E45-AD80-4A6B9D6CE2D3}"/>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4C337CFF-42BC-4373-9CEA-0CAD7F6DCF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094D308-DE2E-42C3-979A-DB71E969EC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748B4CAE-5D6F-43EA-9810-DF8821FC1D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C954028-24EC-4071-B67C-4ACA7AFC1F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ED9EE78-3F98-4829-8610-8828208B8ED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681" name="楕円 680">
          <a:extLst>
            <a:ext uri="{FF2B5EF4-FFF2-40B4-BE49-F238E27FC236}">
              <a16:creationId xmlns:a16="http://schemas.microsoft.com/office/drawing/2014/main" id="{C6243827-3B5F-461D-9CB3-DF3B838CF8BA}"/>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3827</xdr:rowOff>
    </xdr:from>
    <xdr:ext cx="405111" cy="259045"/>
    <xdr:sp macro="" textlink="">
      <xdr:nvSpPr>
        <xdr:cNvPr id="682" name="【公民館】&#10;有形固定資産減価償却率該当値テキスト">
          <a:extLst>
            <a:ext uri="{FF2B5EF4-FFF2-40B4-BE49-F238E27FC236}">
              <a16:creationId xmlns:a16="http://schemas.microsoft.com/office/drawing/2014/main" id="{134B4D4E-EFBF-4E4C-B73F-578C5B124E0C}"/>
            </a:ext>
          </a:extLst>
        </xdr:cNvPr>
        <xdr:cNvSpPr txBox="1"/>
      </xdr:nvSpPr>
      <xdr:spPr>
        <a:xfrm>
          <a:off x="16357600"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18869</xdr:rowOff>
    </xdr:from>
    <xdr:to>
      <xdr:col>81</xdr:col>
      <xdr:colOff>101600</xdr:colOff>
      <xdr:row>108</xdr:row>
      <xdr:rowOff>120469</xdr:rowOff>
    </xdr:to>
    <xdr:sp macro="" textlink="">
      <xdr:nvSpPr>
        <xdr:cNvPr id="683" name="楕円 682">
          <a:extLst>
            <a:ext uri="{FF2B5EF4-FFF2-40B4-BE49-F238E27FC236}">
              <a16:creationId xmlns:a16="http://schemas.microsoft.com/office/drawing/2014/main" id="{4BF1E30F-91BE-4E5F-8CE1-97D6B7FA74E2}"/>
            </a:ext>
          </a:extLst>
        </xdr:cNvPr>
        <xdr:cNvSpPr/>
      </xdr:nvSpPr>
      <xdr:spPr>
        <a:xfrm>
          <a:off x="15430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69669</xdr:rowOff>
    </xdr:from>
    <xdr:to>
      <xdr:col>85</xdr:col>
      <xdr:colOff>127000</xdr:colOff>
      <xdr:row>108</xdr:row>
      <xdr:rowOff>76200</xdr:rowOff>
    </xdr:to>
    <xdr:cxnSp macro="">
      <xdr:nvCxnSpPr>
        <xdr:cNvPr id="684" name="直線コネクタ 683">
          <a:extLst>
            <a:ext uri="{FF2B5EF4-FFF2-40B4-BE49-F238E27FC236}">
              <a16:creationId xmlns:a16="http://schemas.microsoft.com/office/drawing/2014/main" id="{0C3E29DF-93B1-44FD-BD32-3E0D3A4243F4}"/>
            </a:ext>
          </a:extLst>
        </xdr:cNvPr>
        <xdr:cNvCxnSpPr/>
      </xdr:nvCxnSpPr>
      <xdr:spPr>
        <a:xfrm>
          <a:off x="15481300" y="185862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49893</xdr:rowOff>
    </xdr:from>
    <xdr:to>
      <xdr:col>76</xdr:col>
      <xdr:colOff>165100</xdr:colOff>
      <xdr:row>108</xdr:row>
      <xdr:rowOff>151493</xdr:rowOff>
    </xdr:to>
    <xdr:sp macro="" textlink="">
      <xdr:nvSpPr>
        <xdr:cNvPr id="685" name="楕円 684">
          <a:extLst>
            <a:ext uri="{FF2B5EF4-FFF2-40B4-BE49-F238E27FC236}">
              <a16:creationId xmlns:a16="http://schemas.microsoft.com/office/drawing/2014/main" id="{8A73F0FF-7FE4-4693-945C-923E25D708FE}"/>
            </a:ext>
          </a:extLst>
        </xdr:cNvPr>
        <xdr:cNvSpPr/>
      </xdr:nvSpPr>
      <xdr:spPr>
        <a:xfrm>
          <a:off x="14541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69669</xdr:rowOff>
    </xdr:from>
    <xdr:to>
      <xdr:col>81</xdr:col>
      <xdr:colOff>50800</xdr:colOff>
      <xdr:row>108</xdr:row>
      <xdr:rowOff>100693</xdr:rowOff>
    </xdr:to>
    <xdr:cxnSp macro="">
      <xdr:nvCxnSpPr>
        <xdr:cNvPr id="686" name="直線コネクタ 685">
          <a:extLst>
            <a:ext uri="{FF2B5EF4-FFF2-40B4-BE49-F238E27FC236}">
              <a16:creationId xmlns:a16="http://schemas.microsoft.com/office/drawing/2014/main" id="{D61DB17B-1D62-4273-94FE-7AF9BFD1E455}"/>
            </a:ext>
          </a:extLst>
        </xdr:cNvPr>
        <xdr:cNvCxnSpPr/>
      </xdr:nvCxnSpPr>
      <xdr:spPr>
        <a:xfrm flipV="1">
          <a:off x="14592300" y="185862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43362</xdr:rowOff>
    </xdr:from>
    <xdr:to>
      <xdr:col>72</xdr:col>
      <xdr:colOff>38100</xdr:colOff>
      <xdr:row>108</xdr:row>
      <xdr:rowOff>144962</xdr:rowOff>
    </xdr:to>
    <xdr:sp macro="" textlink="">
      <xdr:nvSpPr>
        <xdr:cNvPr id="687" name="楕円 686">
          <a:extLst>
            <a:ext uri="{FF2B5EF4-FFF2-40B4-BE49-F238E27FC236}">
              <a16:creationId xmlns:a16="http://schemas.microsoft.com/office/drawing/2014/main" id="{BBD53BB5-AE07-48B9-8934-EB64C624F294}"/>
            </a:ext>
          </a:extLst>
        </xdr:cNvPr>
        <xdr:cNvSpPr/>
      </xdr:nvSpPr>
      <xdr:spPr>
        <a:xfrm>
          <a:off x="13652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94162</xdr:rowOff>
    </xdr:from>
    <xdr:to>
      <xdr:col>76</xdr:col>
      <xdr:colOff>114300</xdr:colOff>
      <xdr:row>108</xdr:row>
      <xdr:rowOff>100693</xdr:rowOff>
    </xdr:to>
    <xdr:cxnSp macro="">
      <xdr:nvCxnSpPr>
        <xdr:cNvPr id="688" name="直線コネクタ 687">
          <a:extLst>
            <a:ext uri="{FF2B5EF4-FFF2-40B4-BE49-F238E27FC236}">
              <a16:creationId xmlns:a16="http://schemas.microsoft.com/office/drawing/2014/main" id="{829DED34-C9B5-4108-953A-37C10C8B6991}"/>
            </a:ext>
          </a:extLst>
        </xdr:cNvPr>
        <xdr:cNvCxnSpPr/>
      </xdr:nvCxnSpPr>
      <xdr:spPr>
        <a:xfrm>
          <a:off x="13703300" y="186107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44994</xdr:rowOff>
    </xdr:from>
    <xdr:to>
      <xdr:col>67</xdr:col>
      <xdr:colOff>101600</xdr:colOff>
      <xdr:row>108</xdr:row>
      <xdr:rowOff>146594</xdr:rowOff>
    </xdr:to>
    <xdr:sp macro="" textlink="">
      <xdr:nvSpPr>
        <xdr:cNvPr id="689" name="楕円 688">
          <a:extLst>
            <a:ext uri="{FF2B5EF4-FFF2-40B4-BE49-F238E27FC236}">
              <a16:creationId xmlns:a16="http://schemas.microsoft.com/office/drawing/2014/main" id="{5D03AB38-C7B4-4C5B-A508-BD2341FD31EF}"/>
            </a:ext>
          </a:extLst>
        </xdr:cNvPr>
        <xdr:cNvSpPr/>
      </xdr:nvSpPr>
      <xdr:spPr>
        <a:xfrm>
          <a:off x="1276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94162</xdr:rowOff>
    </xdr:from>
    <xdr:to>
      <xdr:col>71</xdr:col>
      <xdr:colOff>177800</xdr:colOff>
      <xdr:row>108</xdr:row>
      <xdr:rowOff>95794</xdr:rowOff>
    </xdr:to>
    <xdr:cxnSp macro="">
      <xdr:nvCxnSpPr>
        <xdr:cNvPr id="690" name="直線コネクタ 689">
          <a:extLst>
            <a:ext uri="{FF2B5EF4-FFF2-40B4-BE49-F238E27FC236}">
              <a16:creationId xmlns:a16="http://schemas.microsoft.com/office/drawing/2014/main" id="{396FD160-2C62-44E1-B6D5-9840750AC679}"/>
            </a:ext>
          </a:extLst>
        </xdr:cNvPr>
        <xdr:cNvCxnSpPr/>
      </xdr:nvCxnSpPr>
      <xdr:spPr>
        <a:xfrm flipV="1">
          <a:off x="12814300" y="1861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FEF6F959-841B-4322-8833-FD9EDD7FA39F}"/>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48B69E9D-260B-45B0-A87C-44687E758CF6}"/>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FD7BF792-3BA2-467E-B06E-E2E2BAC0EDE4}"/>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6023431A-9060-4703-AC84-133E9450740F}"/>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111596</xdr:rowOff>
    </xdr:from>
    <xdr:ext cx="405111" cy="259045"/>
    <xdr:sp macro="" textlink="">
      <xdr:nvSpPr>
        <xdr:cNvPr id="695" name="n_1mainValue【公民館】&#10;有形固定資産減価償却率">
          <a:extLst>
            <a:ext uri="{FF2B5EF4-FFF2-40B4-BE49-F238E27FC236}">
              <a16:creationId xmlns:a16="http://schemas.microsoft.com/office/drawing/2014/main" id="{A3F1CA67-4F19-44DF-9049-85DA1129D348}"/>
            </a:ext>
          </a:extLst>
        </xdr:cNvPr>
        <xdr:cNvSpPr txBox="1"/>
      </xdr:nvSpPr>
      <xdr:spPr>
        <a:xfrm>
          <a:off x="152660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142620</xdr:rowOff>
    </xdr:from>
    <xdr:ext cx="405111" cy="259045"/>
    <xdr:sp macro="" textlink="">
      <xdr:nvSpPr>
        <xdr:cNvPr id="696" name="n_2mainValue【公民館】&#10;有形固定資産減価償却率">
          <a:extLst>
            <a:ext uri="{FF2B5EF4-FFF2-40B4-BE49-F238E27FC236}">
              <a16:creationId xmlns:a16="http://schemas.microsoft.com/office/drawing/2014/main" id="{9DB379C6-EAAA-4BF8-B150-0CFB1ECDA58A}"/>
            </a:ext>
          </a:extLst>
        </xdr:cNvPr>
        <xdr:cNvSpPr txBox="1"/>
      </xdr:nvSpPr>
      <xdr:spPr>
        <a:xfrm>
          <a:off x="14389744" y="1865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136089</xdr:rowOff>
    </xdr:from>
    <xdr:ext cx="405111" cy="259045"/>
    <xdr:sp macro="" textlink="">
      <xdr:nvSpPr>
        <xdr:cNvPr id="697" name="n_3mainValue【公民館】&#10;有形固定資産減価償却率">
          <a:extLst>
            <a:ext uri="{FF2B5EF4-FFF2-40B4-BE49-F238E27FC236}">
              <a16:creationId xmlns:a16="http://schemas.microsoft.com/office/drawing/2014/main" id="{9445A4F7-26DD-49FF-8DCD-CB00D549C434}"/>
            </a:ext>
          </a:extLst>
        </xdr:cNvPr>
        <xdr:cNvSpPr txBox="1"/>
      </xdr:nvSpPr>
      <xdr:spPr>
        <a:xfrm>
          <a:off x="135007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137721</xdr:rowOff>
    </xdr:from>
    <xdr:ext cx="405111" cy="259045"/>
    <xdr:sp macro="" textlink="">
      <xdr:nvSpPr>
        <xdr:cNvPr id="698" name="n_4mainValue【公民館】&#10;有形固定資産減価償却率">
          <a:extLst>
            <a:ext uri="{FF2B5EF4-FFF2-40B4-BE49-F238E27FC236}">
              <a16:creationId xmlns:a16="http://schemas.microsoft.com/office/drawing/2014/main" id="{060B9FDA-5700-4ABD-80F2-4814BA41C6BB}"/>
            </a:ext>
          </a:extLst>
        </xdr:cNvPr>
        <xdr:cNvSpPr txBox="1"/>
      </xdr:nvSpPr>
      <xdr:spPr>
        <a:xfrm>
          <a:off x="12611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E0649878-C677-4DD2-B6CB-4E2F5AF302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141CE8AC-6988-4B89-BB6E-3A1E7E0D93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4E515D7F-B87E-4865-A3DB-693740DCF4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760CDA41-9285-4E3D-82AE-5274235AD3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44DCD1A7-D6BE-42B8-9450-058C629945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53B470E3-E000-4CC1-AB27-B43B6CC424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611377A6-08F5-47BF-A5A3-56E200F410C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C9A9909D-B639-4F37-B2A7-7D1A3207968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A994FA36-9B60-4317-BB74-2A5B1C6711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71D4BACE-4B52-4B5F-82E8-0086566FE1B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5272B91C-FD0C-4276-AE69-93AF410F07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C466C3EF-1F9E-458F-B131-FFDD3C6DE0E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15E0497A-123F-4E3A-B5AC-71037129ABF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900D6DC5-7CFC-4481-8D1D-CA6836D7FC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36872F22-8910-43C4-83FA-8B77BD1299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22B0E777-397E-4E96-B384-0158949A471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EC600B4-24BD-4DD1-9ED1-DD4424252B4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86679369-12B9-40FB-9EF2-1104A2111081}"/>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2ACC8557-D980-4C37-824B-302E244525C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ECF5270-491F-4D7E-B539-334DF17F958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1893A9E9-0497-4765-A3FD-4620138C5E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388A6ED4-239C-4DA5-B3CB-D2EEE5DB53D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EFB321A9-25B9-4E86-BDC3-C7B0F503CDB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F613DD9D-E7B6-4CAB-A40D-9EBD1FEB29BF}"/>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BAEAA167-DEE6-4E87-81C4-7F97D1E05C6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D3457C5A-EB10-43CC-97E3-624E1F4D8B6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EAC30524-8D22-4D04-A362-96203F9DD87B}"/>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842CBCAE-0015-45D6-8D22-AADF4AC2F26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9384BE70-8CEB-4554-A0ED-7BA419B85BA2}"/>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95B85348-A638-4D35-AE74-B8DFCCAF02DD}"/>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1BF041B6-C9C0-48E2-A2BC-7964DF374C1E}"/>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CA257D85-ADC5-4623-864E-05D1BA58DC9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ED5F5EFC-8648-4B89-B4D5-385C10AE17CD}"/>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7E570DA9-34A5-4251-ABCE-15E1D33639B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9D7D516-6DEE-4DF9-9EAB-42105CEEEF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988A641-BF73-4B91-AF49-B8469D4F6A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53CE561-27F4-429B-8713-83E0B8A059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BFFBCC0-0647-4D44-A674-58C60957CCA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3361566-5D3F-452E-9864-46E2E0DE3F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40869</xdr:rowOff>
    </xdr:from>
    <xdr:to>
      <xdr:col>116</xdr:col>
      <xdr:colOff>114300</xdr:colOff>
      <xdr:row>108</xdr:row>
      <xdr:rowOff>142469</xdr:rowOff>
    </xdr:to>
    <xdr:sp macro="" textlink="">
      <xdr:nvSpPr>
        <xdr:cNvPr id="738" name="楕円 737">
          <a:extLst>
            <a:ext uri="{FF2B5EF4-FFF2-40B4-BE49-F238E27FC236}">
              <a16:creationId xmlns:a16="http://schemas.microsoft.com/office/drawing/2014/main" id="{BCCB536E-D5DC-41E3-B725-629A5BC3A104}"/>
            </a:ext>
          </a:extLst>
        </xdr:cNvPr>
        <xdr:cNvSpPr/>
      </xdr:nvSpPr>
      <xdr:spPr>
        <a:xfrm>
          <a:off x="22110700" y="185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739" name="【公民館】&#10;一人当たり面積該当値テキスト">
          <a:extLst>
            <a:ext uri="{FF2B5EF4-FFF2-40B4-BE49-F238E27FC236}">
              <a16:creationId xmlns:a16="http://schemas.microsoft.com/office/drawing/2014/main" id="{9D388227-9721-482F-B931-A635850F8927}"/>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41783</xdr:rowOff>
    </xdr:from>
    <xdr:to>
      <xdr:col>112</xdr:col>
      <xdr:colOff>38100</xdr:colOff>
      <xdr:row>108</xdr:row>
      <xdr:rowOff>143383</xdr:rowOff>
    </xdr:to>
    <xdr:sp macro="" textlink="">
      <xdr:nvSpPr>
        <xdr:cNvPr id="740" name="楕円 739">
          <a:extLst>
            <a:ext uri="{FF2B5EF4-FFF2-40B4-BE49-F238E27FC236}">
              <a16:creationId xmlns:a16="http://schemas.microsoft.com/office/drawing/2014/main" id="{2FABA6BD-3DE6-4CA2-87E0-332CF4636A8E}"/>
            </a:ext>
          </a:extLst>
        </xdr:cNvPr>
        <xdr:cNvSpPr/>
      </xdr:nvSpPr>
      <xdr:spPr>
        <a:xfrm>
          <a:off x="21272500" y="185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91669</xdr:rowOff>
    </xdr:from>
    <xdr:to>
      <xdr:col>116</xdr:col>
      <xdr:colOff>63500</xdr:colOff>
      <xdr:row>108</xdr:row>
      <xdr:rowOff>92583</xdr:rowOff>
    </xdr:to>
    <xdr:cxnSp macro="">
      <xdr:nvCxnSpPr>
        <xdr:cNvPr id="741" name="直線コネクタ 740">
          <a:extLst>
            <a:ext uri="{FF2B5EF4-FFF2-40B4-BE49-F238E27FC236}">
              <a16:creationId xmlns:a16="http://schemas.microsoft.com/office/drawing/2014/main" id="{95D2F8E1-265B-40A3-8033-211E826A6914}"/>
            </a:ext>
          </a:extLst>
        </xdr:cNvPr>
        <xdr:cNvCxnSpPr/>
      </xdr:nvCxnSpPr>
      <xdr:spPr>
        <a:xfrm flipV="1">
          <a:off x="21323300" y="1860826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39345</xdr:rowOff>
    </xdr:from>
    <xdr:to>
      <xdr:col>107</xdr:col>
      <xdr:colOff>101600</xdr:colOff>
      <xdr:row>108</xdr:row>
      <xdr:rowOff>140945</xdr:rowOff>
    </xdr:to>
    <xdr:sp macro="" textlink="">
      <xdr:nvSpPr>
        <xdr:cNvPr id="742" name="楕円 741">
          <a:extLst>
            <a:ext uri="{FF2B5EF4-FFF2-40B4-BE49-F238E27FC236}">
              <a16:creationId xmlns:a16="http://schemas.microsoft.com/office/drawing/2014/main" id="{6DAED73A-6C8E-4D29-9A0B-DD040C05F150}"/>
            </a:ext>
          </a:extLst>
        </xdr:cNvPr>
        <xdr:cNvSpPr/>
      </xdr:nvSpPr>
      <xdr:spPr>
        <a:xfrm>
          <a:off x="20383500" y="185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90145</xdr:rowOff>
    </xdr:from>
    <xdr:to>
      <xdr:col>111</xdr:col>
      <xdr:colOff>177800</xdr:colOff>
      <xdr:row>108</xdr:row>
      <xdr:rowOff>92583</xdr:rowOff>
    </xdr:to>
    <xdr:cxnSp macro="">
      <xdr:nvCxnSpPr>
        <xdr:cNvPr id="743" name="直線コネクタ 742">
          <a:extLst>
            <a:ext uri="{FF2B5EF4-FFF2-40B4-BE49-F238E27FC236}">
              <a16:creationId xmlns:a16="http://schemas.microsoft.com/office/drawing/2014/main" id="{4B96444D-0AA4-4C98-80AE-B5BC6A181828}"/>
            </a:ext>
          </a:extLst>
        </xdr:cNvPr>
        <xdr:cNvCxnSpPr/>
      </xdr:nvCxnSpPr>
      <xdr:spPr>
        <a:xfrm>
          <a:off x="20434300" y="1860674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40639</xdr:rowOff>
    </xdr:from>
    <xdr:to>
      <xdr:col>102</xdr:col>
      <xdr:colOff>165100</xdr:colOff>
      <xdr:row>108</xdr:row>
      <xdr:rowOff>142239</xdr:rowOff>
    </xdr:to>
    <xdr:sp macro="" textlink="">
      <xdr:nvSpPr>
        <xdr:cNvPr id="744" name="楕円 743">
          <a:extLst>
            <a:ext uri="{FF2B5EF4-FFF2-40B4-BE49-F238E27FC236}">
              <a16:creationId xmlns:a16="http://schemas.microsoft.com/office/drawing/2014/main" id="{C462BEFD-11C4-43CF-A8F4-1962EC08C78D}"/>
            </a:ext>
          </a:extLst>
        </xdr:cNvPr>
        <xdr:cNvSpPr/>
      </xdr:nvSpPr>
      <xdr:spPr>
        <a:xfrm>
          <a:off x="19494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90145</xdr:rowOff>
    </xdr:from>
    <xdr:to>
      <xdr:col>107</xdr:col>
      <xdr:colOff>50800</xdr:colOff>
      <xdr:row>108</xdr:row>
      <xdr:rowOff>91439</xdr:rowOff>
    </xdr:to>
    <xdr:cxnSp macro="">
      <xdr:nvCxnSpPr>
        <xdr:cNvPr id="745" name="直線コネクタ 744">
          <a:extLst>
            <a:ext uri="{FF2B5EF4-FFF2-40B4-BE49-F238E27FC236}">
              <a16:creationId xmlns:a16="http://schemas.microsoft.com/office/drawing/2014/main" id="{E96054A6-275A-4FA8-B4E5-2E7691A0210B}"/>
            </a:ext>
          </a:extLst>
        </xdr:cNvPr>
        <xdr:cNvCxnSpPr/>
      </xdr:nvCxnSpPr>
      <xdr:spPr>
        <a:xfrm flipV="1">
          <a:off x="19545300" y="18606745"/>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62967</xdr:rowOff>
    </xdr:from>
    <xdr:to>
      <xdr:col>98</xdr:col>
      <xdr:colOff>38100</xdr:colOff>
      <xdr:row>108</xdr:row>
      <xdr:rowOff>164567</xdr:rowOff>
    </xdr:to>
    <xdr:sp macro="" textlink="">
      <xdr:nvSpPr>
        <xdr:cNvPr id="746" name="楕円 745">
          <a:extLst>
            <a:ext uri="{FF2B5EF4-FFF2-40B4-BE49-F238E27FC236}">
              <a16:creationId xmlns:a16="http://schemas.microsoft.com/office/drawing/2014/main" id="{A84DF1A3-B685-474B-AF1C-7AF4E11B8012}"/>
            </a:ext>
          </a:extLst>
        </xdr:cNvPr>
        <xdr:cNvSpPr/>
      </xdr:nvSpPr>
      <xdr:spPr>
        <a:xfrm>
          <a:off x="18605500" y="185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91439</xdr:rowOff>
    </xdr:from>
    <xdr:to>
      <xdr:col>102</xdr:col>
      <xdr:colOff>114300</xdr:colOff>
      <xdr:row>108</xdr:row>
      <xdr:rowOff>113767</xdr:rowOff>
    </xdr:to>
    <xdr:cxnSp macro="">
      <xdr:nvCxnSpPr>
        <xdr:cNvPr id="747" name="直線コネクタ 746">
          <a:extLst>
            <a:ext uri="{FF2B5EF4-FFF2-40B4-BE49-F238E27FC236}">
              <a16:creationId xmlns:a16="http://schemas.microsoft.com/office/drawing/2014/main" id="{BB8C71DB-A320-4E5A-A706-3B8AF69541D7}"/>
            </a:ext>
          </a:extLst>
        </xdr:cNvPr>
        <xdr:cNvCxnSpPr/>
      </xdr:nvCxnSpPr>
      <xdr:spPr>
        <a:xfrm flipV="1">
          <a:off x="18656300" y="18608039"/>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C4C69B14-AFA0-4EFD-9F56-84F6B7E71334}"/>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33D5794A-C63A-420F-B94E-2A6374D812E4}"/>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FD036D35-008F-4917-AD4D-AAF609F82B16}"/>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1858B1CA-DBF8-4D7B-A7ED-4B7DAB1EA069}"/>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134510</xdr:rowOff>
    </xdr:from>
    <xdr:ext cx="469744" cy="259045"/>
    <xdr:sp macro="" textlink="">
      <xdr:nvSpPr>
        <xdr:cNvPr id="752" name="n_1mainValue【公民館】&#10;一人当たり面積">
          <a:extLst>
            <a:ext uri="{FF2B5EF4-FFF2-40B4-BE49-F238E27FC236}">
              <a16:creationId xmlns:a16="http://schemas.microsoft.com/office/drawing/2014/main" id="{84AA6AAC-1802-4B02-A98C-EAB6E570CB55}"/>
            </a:ext>
          </a:extLst>
        </xdr:cNvPr>
        <xdr:cNvSpPr txBox="1"/>
      </xdr:nvSpPr>
      <xdr:spPr>
        <a:xfrm>
          <a:off x="21075727" y="1865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132072</xdr:rowOff>
    </xdr:from>
    <xdr:ext cx="469744" cy="259045"/>
    <xdr:sp macro="" textlink="">
      <xdr:nvSpPr>
        <xdr:cNvPr id="753" name="n_2mainValue【公民館】&#10;一人当たり面積">
          <a:extLst>
            <a:ext uri="{FF2B5EF4-FFF2-40B4-BE49-F238E27FC236}">
              <a16:creationId xmlns:a16="http://schemas.microsoft.com/office/drawing/2014/main" id="{82F1013E-2A5F-4E7F-9B4C-488B70D4F5E6}"/>
            </a:ext>
          </a:extLst>
        </xdr:cNvPr>
        <xdr:cNvSpPr txBox="1"/>
      </xdr:nvSpPr>
      <xdr:spPr>
        <a:xfrm>
          <a:off x="20199427" y="1864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133366</xdr:rowOff>
    </xdr:from>
    <xdr:ext cx="469744" cy="259045"/>
    <xdr:sp macro="" textlink="">
      <xdr:nvSpPr>
        <xdr:cNvPr id="754" name="n_3mainValue【公民館】&#10;一人当たり面積">
          <a:extLst>
            <a:ext uri="{FF2B5EF4-FFF2-40B4-BE49-F238E27FC236}">
              <a16:creationId xmlns:a16="http://schemas.microsoft.com/office/drawing/2014/main" id="{4943B8B5-B239-4359-9777-9506B0A2672C}"/>
            </a:ext>
          </a:extLst>
        </xdr:cNvPr>
        <xdr:cNvSpPr txBox="1"/>
      </xdr:nvSpPr>
      <xdr:spPr>
        <a:xfrm>
          <a:off x="19310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155694</xdr:rowOff>
    </xdr:from>
    <xdr:ext cx="469744" cy="259045"/>
    <xdr:sp macro="" textlink="">
      <xdr:nvSpPr>
        <xdr:cNvPr id="755" name="n_4mainValue【公民館】&#10;一人当たり面積">
          <a:extLst>
            <a:ext uri="{FF2B5EF4-FFF2-40B4-BE49-F238E27FC236}">
              <a16:creationId xmlns:a16="http://schemas.microsoft.com/office/drawing/2014/main" id="{3A259F08-4E15-44DD-BE68-3434A01153D9}"/>
            </a:ext>
          </a:extLst>
        </xdr:cNvPr>
        <xdr:cNvSpPr txBox="1"/>
      </xdr:nvSpPr>
      <xdr:spPr>
        <a:xfrm>
          <a:off x="18421427" y="186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DE95627F-BC95-4CEC-BCB8-04172B762B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D868A22D-63A2-43D8-8BD5-B8BD6D4E98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10B0C80E-1ECB-4583-8B2C-9A5DCDA5B43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道路、橋りょう、学校施設については、概ね類似団体と同程度の水準を維持しています。公営住宅については、平成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年度と令和元年に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棟ずつ新築したことに加え、年数が経過した建物の売却を進めているため、類似団体と比較して、減価償却率は低い数値となっています。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年度に３園を１園に統合し、大規模改修を実施したため、全国・県・類似団体の平均と比較して、低い数値となっています。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小学校の統合により空き校舎となった小学校施設を改修し公民館施設として利用しているため、減価償却率は類似団体と比較して大幅に高い数値となっていますが、施設の統合・集約を実施した結果で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F3AEA3-1BD1-44C9-9100-D74FBA960B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71CA98-4498-452D-A272-24B07B5EA8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EF4B35-E4FE-4F92-99D7-C4228FCCFD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6CCFC4-E26F-47C7-8D89-EC157AB082B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9250F3A-9DB2-4956-ACBF-9CF0DF8BB2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11D743-C139-447B-86CE-019778264F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01DAC6-E2FA-4D15-A01C-5C4E873E28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9EE95F-3362-44EB-8B75-F6C92F9394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3264D7-52BB-4D2C-AE82-06A73F9226F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2390B3-E8AB-4D6E-B14B-6BE5E7245D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F94D02-8499-4B7A-A768-8FF0A1CFE9E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665A95-2B05-4A64-9DF6-0F850065CE4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4772C0-2A76-41A7-9F39-461EA25432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05A1E3-CF59-4C8A-836B-F4F82CB9EA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ACB13E-C8BC-4728-8DEB-F650FE2AAA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C6FFC1-B034-49A3-961C-13F2515121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AB6E38-097E-495E-8460-67E550BE0F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29D3EF-EC91-4B1C-A4FE-48E73E3F9D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22AF78-955C-4F4D-9504-2DA9830B028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030BC2-E4D0-4ED2-98B8-C0F005D3C9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D600EE-B83D-417B-BC61-3B6BAD4FA8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7D7586-DBF7-4393-AE78-D8A8651359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97FAFB-89A5-4665-8CDE-E167C9DC37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96FED1-E0E4-49EC-8335-9532268E99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1141F3-D1BA-4D4C-BE23-B09BB4DA13E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F8756A-BB12-41E9-BAA8-EF5546F5F6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B22353-72ED-4B8D-8E8A-8E1206327D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699031-59E2-4D73-9EF1-E87B959515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85C6F1-83F1-46F8-A36E-1677669166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E0C6897-18F6-44BF-A61F-A67D1E8855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94CECF-618E-4437-B106-DDE618A6CC2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B6F36A-F2E8-4DE4-8C78-C2FFC7D2260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0B2855-A735-4A91-9454-41ABED2F6A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98B84D-10C4-4328-8FF6-956B105710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59FDE2-BDEA-474A-9567-2214C11C38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BBB84D-89D0-4124-BF59-41C8A0F009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6C1CFD-0CB0-427C-8937-8F92622343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841F0E6-3938-465A-93A7-85631A97B54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C6BA39-7B50-42D4-A45F-A2D9F475F51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4A675C4-9461-436A-82BD-82A24C0DD6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9309D5E-ECD3-4D87-A4EA-DD523904317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85EE767-EFF4-420F-9B62-47ED04DB4E6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03C8ED4-C152-476E-85F7-D8FEB3B52F4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2309EB5-F9D8-46E0-AAB1-7BB248A2705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63F64C-DF91-4DE7-A250-38C0403F521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194E75D-25E2-456B-A7F0-28BBF9A02D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FF6EA10-6E6A-4954-A406-A28207FFF65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072653D-2F13-4D08-A42C-89CF2FFE76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7C7292E-095E-4C0B-B612-BC47CB999C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7125BFF-66BC-40A8-8B12-5DE2915F4EF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AE680C5-1A9D-4BE8-9CBB-A5C2EFE7F1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B91C158-F8C2-4538-8C3D-8DFA2986565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2A8F06A-08D6-4E1C-87A3-0272DC5119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6DD861A-7369-417D-9C4F-FDBA2F0E17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7009BE9-D8CB-4495-8302-BB1923FC85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ABA3C3D-C6C7-4D6F-AC10-BA04031C72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7453A44-38B3-4B07-9CD4-9AD9646AEF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99FEB87-A000-4F3B-A593-96C2F4BD655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35E9D79-03CE-40AB-AC51-F47A79E086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D1A8180-71F4-4B31-A0F2-4185F776A51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D215A3B-9D05-4D57-B67F-4940EC33F08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5CC82DB-AFC6-4E51-BA07-D45EEF5AE23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D0A2B5D-A97F-4ADF-9DD2-E32274FF798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68F124-B650-43C8-AD86-7032ACA681D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F7152B2-D6D1-4E48-8DB0-E7D560B7EA1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BC1E83C-A861-4C1D-80EF-EC1387F3BAB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7809EAFC-A2AE-4F00-A3E4-CB96D0933A7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34D84E2-01BF-40B2-A7CA-12979D16C4C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BAAAD70-264B-4BF3-B598-7A4B8D2B35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8BE8DA23-3D07-42DA-A504-DB131EAD02F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023B539-7A69-476C-931D-26947FF5E9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3DA34883-75E1-4C38-8EF7-B6082C9D88D2}"/>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5C725C9-B0A3-4564-9A6C-A0829B52A32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1CB238C-06FB-471F-A92B-46F388F2C64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906D4C3E-CB6D-4E36-B2CA-98D832BE158F}"/>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54A9A148-2825-4AD5-B51F-66B0C9864A3D}"/>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3D25573-E37E-42F7-9CAD-1368F3EA87B8}"/>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29DC8EB7-58E0-4F90-B32D-ED92FD840561}"/>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E3203CDE-2F9D-434E-A5CE-736685D41DB7}"/>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D2A34F34-DBAF-4730-A62A-4EDF3758AD56}"/>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168EC0EB-66B5-4983-A187-E996CBC4CD1E}"/>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D426F547-FD86-46F5-AB5E-D22C9A592D6C}"/>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3CB4CA1-B805-4362-9110-69AFC21A6F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D076C6BC-484D-44DA-B193-A8749222D1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826E19F-5843-4043-B36B-58403427EF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22BDEAE-CF85-4011-9E7D-CA977294AF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69BA5E3-8841-4E6C-9925-B6028CBB59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89" name="楕円 88">
          <a:extLst>
            <a:ext uri="{FF2B5EF4-FFF2-40B4-BE49-F238E27FC236}">
              <a16:creationId xmlns:a16="http://schemas.microsoft.com/office/drawing/2014/main" id="{1D793BEC-62C5-4556-B788-1477F5A47B3D}"/>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21607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B418C9D-046B-4D7B-BCBC-3A503B7010C4}"/>
            </a:ext>
          </a:extLst>
        </xdr:cNvPr>
        <xdr:cNvSpPr txBox="1"/>
      </xdr:nvSpPr>
      <xdr:spPr>
        <a:xfrm>
          <a:off x="4673600"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91" name="楕円 90">
          <a:extLst>
            <a:ext uri="{FF2B5EF4-FFF2-40B4-BE49-F238E27FC236}">
              <a16:creationId xmlns:a16="http://schemas.microsoft.com/office/drawing/2014/main" id="{A4EF1347-1BBE-4F36-BD2E-F066089BADF5}"/>
            </a:ext>
          </a:extLst>
        </xdr:cNvPr>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49530</xdr:rowOff>
    </xdr:from>
    <xdr:to>
      <xdr:col>24</xdr:col>
      <xdr:colOff>63500</xdr:colOff>
      <xdr:row>63</xdr:row>
      <xdr:rowOff>34290</xdr:rowOff>
    </xdr:to>
    <xdr:cxnSp macro="">
      <xdr:nvCxnSpPr>
        <xdr:cNvPr id="92" name="直線コネクタ 91">
          <a:extLst>
            <a:ext uri="{FF2B5EF4-FFF2-40B4-BE49-F238E27FC236}">
              <a16:creationId xmlns:a16="http://schemas.microsoft.com/office/drawing/2014/main" id="{3304F30A-A3BA-4959-853C-0E0A275E2F16}"/>
            </a:ext>
          </a:extLst>
        </xdr:cNvPr>
        <xdr:cNvCxnSpPr/>
      </xdr:nvCxnSpPr>
      <xdr:spPr>
        <a:xfrm flipV="1">
          <a:off x="3797300" y="1067943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145415</xdr:rowOff>
    </xdr:from>
    <xdr:to>
      <xdr:col>15</xdr:col>
      <xdr:colOff>101600</xdr:colOff>
      <xdr:row>63</xdr:row>
      <xdr:rowOff>75565</xdr:rowOff>
    </xdr:to>
    <xdr:sp macro="" textlink="">
      <xdr:nvSpPr>
        <xdr:cNvPr id="93" name="楕円 92">
          <a:extLst>
            <a:ext uri="{FF2B5EF4-FFF2-40B4-BE49-F238E27FC236}">
              <a16:creationId xmlns:a16="http://schemas.microsoft.com/office/drawing/2014/main" id="{39EF2B93-8D8A-4684-AB8C-8CC4C5E11037}"/>
            </a:ext>
          </a:extLst>
        </xdr:cNvPr>
        <xdr:cNvSpPr/>
      </xdr:nvSpPr>
      <xdr:spPr>
        <a:xfrm>
          <a:off x="2857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24765</xdr:rowOff>
    </xdr:from>
    <xdr:to>
      <xdr:col>19</xdr:col>
      <xdr:colOff>177800</xdr:colOff>
      <xdr:row>63</xdr:row>
      <xdr:rowOff>34290</xdr:rowOff>
    </xdr:to>
    <xdr:cxnSp macro="">
      <xdr:nvCxnSpPr>
        <xdr:cNvPr id="94" name="直線コネクタ 93">
          <a:extLst>
            <a:ext uri="{FF2B5EF4-FFF2-40B4-BE49-F238E27FC236}">
              <a16:creationId xmlns:a16="http://schemas.microsoft.com/office/drawing/2014/main" id="{4BE927C9-841A-4E56-8887-593EB5468D77}"/>
            </a:ext>
          </a:extLst>
        </xdr:cNvPr>
        <xdr:cNvCxnSpPr/>
      </xdr:nvCxnSpPr>
      <xdr:spPr>
        <a:xfrm>
          <a:off x="2908300" y="108261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118745</xdr:rowOff>
    </xdr:from>
    <xdr:to>
      <xdr:col>10</xdr:col>
      <xdr:colOff>165100</xdr:colOff>
      <xdr:row>63</xdr:row>
      <xdr:rowOff>48895</xdr:rowOff>
    </xdr:to>
    <xdr:sp macro="" textlink="">
      <xdr:nvSpPr>
        <xdr:cNvPr id="95" name="楕円 94">
          <a:extLst>
            <a:ext uri="{FF2B5EF4-FFF2-40B4-BE49-F238E27FC236}">
              <a16:creationId xmlns:a16="http://schemas.microsoft.com/office/drawing/2014/main" id="{5E41247A-2FFF-453C-88F9-6EF55BFF650D}"/>
            </a:ext>
          </a:extLst>
        </xdr:cNvPr>
        <xdr:cNvSpPr/>
      </xdr:nvSpPr>
      <xdr:spPr>
        <a:xfrm>
          <a:off x="1968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169545</xdr:rowOff>
    </xdr:from>
    <xdr:to>
      <xdr:col>15</xdr:col>
      <xdr:colOff>50800</xdr:colOff>
      <xdr:row>63</xdr:row>
      <xdr:rowOff>24765</xdr:rowOff>
    </xdr:to>
    <xdr:cxnSp macro="">
      <xdr:nvCxnSpPr>
        <xdr:cNvPr id="96" name="直線コネクタ 95">
          <a:extLst>
            <a:ext uri="{FF2B5EF4-FFF2-40B4-BE49-F238E27FC236}">
              <a16:creationId xmlns:a16="http://schemas.microsoft.com/office/drawing/2014/main" id="{991AD9D0-3436-4B9F-AC30-EF297DF326A8}"/>
            </a:ext>
          </a:extLst>
        </xdr:cNvPr>
        <xdr:cNvCxnSpPr/>
      </xdr:nvCxnSpPr>
      <xdr:spPr>
        <a:xfrm>
          <a:off x="2019300" y="10799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101600</xdr:rowOff>
    </xdr:from>
    <xdr:to>
      <xdr:col>6</xdr:col>
      <xdr:colOff>38100</xdr:colOff>
      <xdr:row>63</xdr:row>
      <xdr:rowOff>31750</xdr:rowOff>
    </xdr:to>
    <xdr:sp macro="" textlink="">
      <xdr:nvSpPr>
        <xdr:cNvPr id="97" name="楕円 96">
          <a:extLst>
            <a:ext uri="{FF2B5EF4-FFF2-40B4-BE49-F238E27FC236}">
              <a16:creationId xmlns:a16="http://schemas.microsoft.com/office/drawing/2014/main" id="{D73DB72B-B8D0-464C-9090-C9E1C7475864}"/>
            </a:ext>
          </a:extLst>
        </xdr:cNvPr>
        <xdr:cNvSpPr/>
      </xdr:nvSpPr>
      <xdr:spPr>
        <a:xfrm>
          <a:off x="107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152400</xdr:rowOff>
    </xdr:from>
    <xdr:to>
      <xdr:col>10</xdr:col>
      <xdr:colOff>114300</xdr:colOff>
      <xdr:row>62</xdr:row>
      <xdr:rowOff>169545</xdr:rowOff>
    </xdr:to>
    <xdr:cxnSp macro="">
      <xdr:nvCxnSpPr>
        <xdr:cNvPr id="98" name="直線コネクタ 97">
          <a:extLst>
            <a:ext uri="{FF2B5EF4-FFF2-40B4-BE49-F238E27FC236}">
              <a16:creationId xmlns:a16="http://schemas.microsoft.com/office/drawing/2014/main" id="{D2931D18-B105-48A0-9761-2745496A4ABA}"/>
            </a:ext>
          </a:extLst>
        </xdr:cNvPr>
        <xdr:cNvCxnSpPr/>
      </xdr:nvCxnSpPr>
      <xdr:spPr>
        <a:xfrm>
          <a:off x="1130300" y="10782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848AE808-762D-48D0-987D-CED57992CE7F}"/>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13E24D63-99EB-42AB-AF3A-9CE5946E4A4B}"/>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83FB00CA-789F-4853-B4D9-F170B17FD8B6}"/>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38BAD5A3-3D2B-4729-B644-2B581562F6A7}"/>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03" name="n_1mainValue【体育館・プール】&#10;有形固定資産減価償却率">
          <a:extLst>
            <a:ext uri="{FF2B5EF4-FFF2-40B4-BE49-F238E27FC236}">
              <a16:creationId xmlns:a16="http://schemas.microsoft.com/office/drawing/2014/main" id="{4C96B091-0219-4E58-97C7-4B3BDC510118}"/>
            </a:ext>
          </a:extLst>
        </xdr:cNvPr>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66692</xdr:rowOff>
    </xdr:from>
    <xdr:ext cx="405111" cy="259045"/>
    <xdr:sp macro="" textlink="">
      <xdr:nvSpPr>
        <xdr:cNvPr id="104" name="n_2mainValue【体育館・プール】&#10;有形固定資産減価償却率">
          <a:extLst>
            <a:ext uri="{FF2B5EF4-FFF2-40B4-BE49-F238E27FC236}">
              <a16:creationId xmlns:a16="http://schemas.microsoft.com/office/drawing/2014/main" id="{56E6F847-E834-4713-80B5-50F6258CCA30}"/>
            </a:ext>
          </a:extLst>
        </xdr:cNvPr>
        <xdr:cNvSpPr txBox="1"/>
      </xdr:nvSpPr>
      <xdr:spPr>
        <a:xfrm>
          <a:off x="2705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40022</xdr:rowOff>
    </xdr:from>
    <xdr:ext cx="405111" cy="259045"/>
    <xdr:sp macro="" textlink="">
      <xdr:nvSpPr>
        <xdr:cNvPr id="105" name="n_3mainValue【体育館・プール】&#10;有形固定資産減価償却率">
          <a:extLst>
            <a:ext uri="{FF2B5EF4-FFF2-40B4-BE49-F238E27FC236}">
              <a16:creationId xmlns:a16="http://schemas.microsoft.com/office/drawing/2014/main" id="{80B9DC25-9A41-428F-BC45-ED1273BE43E8}"/>
            </a:ext>
          </a:extLst>
        </xdr:cNvPr>
        <xdr:cNvSpPr txBox="1"/>
      </xdr:nvSpPr>
      <xdr:spPr>
        <a:xfrm>
          <a:off x="1816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22877</xdr:rowOff>
    </xdr:from>
    <xdr:ext cx="405111" cy="259045"/>
    <xdr:sp macro="" textlink="">
      <xdr:nvSpPr>
        <xdr:cNvPr id="106" name="n_4mainValue【体育館・プール】&#10;有形固定資産減価償却率">
          <a:extLst>
            <a:ext uri="{FF2B5EF4-FFF2-40B4-BE49-F238E27FC236}">
              <a16:creationId xmlns:a16="http://schemas.microsoft.com/office/drawing/2014/main" id="{24CAF131-3783-46F4-987E-059D068674FD}"/>
            </a:ext>
          </a:extLst>
        </xdr:cNvPr>
        <xdr:cNvSpPr txBox="1"/>
      </xdr:nvSpPr>
      <xdr:spPr>
        <a:xfrm>
          <a:off x="927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7C177B28-EEE0-4352-B2EC-E113B9DC679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CE5141BD-6455-4265-8E5F-C4D2004FFE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89B2739-A23F-43E2-B5C1-A5E718829E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AA0A2F8-EB42-426A-B108-27AB3E23E0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7B44AB9-666D-464A-A01E-C69B569D78E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392A9C33-97FD-462F-A34E-A51BC4E3F8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1C3F940-1A06-4884-89D8-F74F325BC9E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34CCE978-76C6-4D79-A955-D0377783CC5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A2CAD00-F488-4C16-A241-FF2C6C6587C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B959CCD0-9E4B-4B01-99A3-66CFD3ED77D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C953D02A-AF4A-4669-87F3-9A4CE5F02C8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E72A86DE-1428-4A0E-9360-C91AF8B71A0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15186CA5-F808-4251-AD9F-58F15F907D3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AA857CD4-7C07-43B2-A0F9-4A91C6D8F65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E1317836-F884-4CCF-9C45-7D58055AE24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D24EEF91-12C3-4B31-8840-E857DD2C6DA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DD3F599D-1AD8-4344-8D27-A53350A39AE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5B0BD1B9-DB71-4790-838D-D362EA56E70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C4C58A76-203A-4CAE-A4AB-67E3339A531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9CB8FA26-5FDA-43F5-9085-9145083BCB0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429693A0-4C7C-4B46-A4A0-0C14D4849EF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C521E94E-66EC-415D-8A67-3A2B0698808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E885E018-0181-4AB9-B272-32AA012ED3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E1146F45-FB73-4B3F-84D6-5B5DE585251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69134BF1-C411-41E5-87BD-94535D97AD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4CF6E99C-5130-48F0-90DC-2C8B04C13E4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2375C6CE-1E18-43C5-A345-C23DBEDABC46}"/>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F69D1121-3FD8-4660-B370-A017732A6669}"/>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2070182D-347C-4487-B125-8743E63209BE}"/>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808B29D4-ED64-48CB-A2F5-4F87C1658488}"/>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A7ED1B74-ECB7-4A21-8D2E-C6E0E69332DE}"/>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1E2AE964-AD47-4526-9AD9-FF311ACC55ED}"/>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16665B03-905F-40CD-9707-8E1DD703F2F4}"/>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CDBB19A4-607A-4593-B72C-68176C96644E}"/>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772C7284-0515-4C32-B8AC-97D3C510685B}"/>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A64D3ED7-8B38-46A6-BC53-6734BB77A225}"/>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9C2849E-10C2-47F0-9978-5C511FBF63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02BBED4-4F12-4112-80FB-EB79C97065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DD8052E-9EED-4CB2-955F-E7FBDD0DAC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C45CB48-1EA4-4A9A-ABAD-B2573D5290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9AC50BDB-C2B4-4050-B6F1-E1A37749017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128161</xdr:rowOff>
    </xdr:from>
    <xdr:to>
      <xdr:col>55</xdr:col>
      <xdr:colOff>50800</xdr:colOff>
      <xdr:row>63</xdr:row>
      <xdr:rowOff>58311</xdr:rowOff>
    </xdr:to>
    <xdr:sp macro="" textlink="">
      <xdr:nvSpPr>
        <xdr:cNvPr id="148" name="楕円 147">
          <a:extLst>
            <a:ext uri="{FF2B5EF4-FFF2-40B4-BE49-F238E27FC236}">
              <a16:creationId xmlns:a16="http://schemas.microsoft.com/office/drawing/2014/main" id="{84B62F82-5614-40C0-B418-B4DC0D777849}"/>
            </a:ext>
          </a:extLst>
        </xdr:cNvPr>
        <xdr:cNvSpPr/>
      </xdr:nvSpPr>
      <xdr:spPr>
        <a:xfrm>
          <a:off x="10426700" y="107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106588</xdr:rowOff>
    </xdr:from>
    <xdr:ext cx="469744" cy="259045"/>
    <xdr:sp macro="" textlink="">
      <xdr:nvSpPr>
        <xdr:cNvPr id="149" name="【体育館・プール】&#10;一人当たり面積該当値テキスト">
          <a:extLst>
            <a:ext uri="{FF2B5EF4-FFF2-40B4-BE49-F238E27FC236}">
              <a16:creationId xmlns:a16="http://schemas.microsoft.com/office/drawing/2014/main" id="{CF2E5111-F0B0-42B3-9F8D-EE5C5BD809BC}"/>
            </a:ext>
          </a:extLst>
        </xdr:cNvPr>
        <xdr:cNvSpPr txBox="1"/>
      </xdr:nvSpPr>
      <xdr:spPr>
        <a:xfrm>
          <a:off x="10515600" y="107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132733</xdr:rowOff>
    </xdr:from>
    <xdr:to>
      <xdr:col>50</xdr:col>
      <xdr:colOff>165100</xdr:colOff>
      <xdr:row>63</xdr:row>
      <xdr:rowOff>62883</xdr:rowOff>
    </xdr:to>
    <xdr:sp macro="" textlink="">
      <xdr:nvSpPr>
        <xdr:cNvPr id="150" name="楕円 149">
          <a:extLst>
            <a:ext uri="{FF2B5EF4-FFF2-40B4-BE49-F238E27FC236}">
              <a16:creationId xmlns:a16="http://schemas.microsoft.com/office/drawing/2014/main" id="{8DCD384B-8A10-47DF-AA59-A85C726119DE}"/>
            </a:ext>
          </a:extLst>
        </xdr:cNvPr>
        <xdr:cNvSpPr/>
      </xdr:nvSpPr>
      <xdr:spPr>
        <a:xfrm>
          <a:off x="9588500" y="107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7511</xdr:rowOff>
    </xdr:from>
    <xdr:to>
      <xdr:col>55</xdr:col>
      <xdr:colOff>0</xdr:colOff>
      <xdr:row>63</xdr:row>
      <xdr:rowOff>12083</xdr:rowOff>
    </xdr:to>
    <xdr:cxnSp macro="">
      <xdr:nvCxnSpPr>
        <xdr:cNvPr id="151" name="直線コネクタ 150">
          <a:extLst>
            <a:ext uri="{FF2B5EF4-FFF2-40B4-BE49-F238E27FC236}">
              <a16:creationId xmlns:a16="http://schemas.microsoft.com/office/drawing/2014/main" id="{F2004AC0-CC54-4614-8426-D9B4C31DD705}"/>
            </a:ext>
          </a:extLst>
        </xdr:cNvPr>
        <xdr:cNvCxnSpPr/>
      </xdr:nvCxnSpPr>
      <xdr:spPr>
        <a:xfrm flipV="1">
          <a:off x="9639300" y="1080886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138285</xdr:rowOff>
    </xdr:from>
    <xdr:to>
      <xdr:col>46</xdr:col>
      <xdr:colOff>38100</xdr:colOff>
      <xdr:row>63</xdr:row>
      <xdr:rowOff>68435</xdr:rowOff>
    </xdr:to>
    <xdr:sp macro="" textlink="">
      <xdr:nvSpPr>
        <xdr:cNvPr id="152" name="楕円 151">
          <a:extLst>
            <a:ext uri="{FF2B5EF4-FFF2-40B4-BE49-F238E27FC236}">
              <a16:creationId xmlns:a16="http://schemas.microsoft.com/office/drawing/2014/main" id="{B6590110-21CD-478E-9ED6-7F5F56AF783B}"/>
            </a:ext>
          </a:extLst>
        </xdr:cNvPr>
        <xdr:cNvSpPr/>
      </xdr:nvSpPr>
      <xdr:spPr>
        <a:xfrm>
          <a:off x="8699500" y="107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12083</xdr:rowOff>
    </xdr:from>
    <xdr:to>
      <xdr:col>50</xdr:col>
      <xdr:colOff>114300</xdr:colOff>
      <xdr:row>63</xdr:row>
      <xdr:rowOff>17635</xdr:rowOff>
    </xdr:to>
    <xdr:cxnSp macro="">
      <xdr:nvCxnSpPr>
        <xdr:cNvPr id="153" name="直線コネクタ 152">
          <a:extLst>
            <a:ext uri="{FF2B5EF4-FFF2-40B4-BE49-F238E27FC236}">
              <a16:creationId xmlns:a16="http://schemas.microsoft.com/office/drawing/2014/main" id="{C9133C50-7FDF-4E5C-9689-E9692D8A1266}"/>
            </a:ext>
          </a:extLst>
        </xdr:cNvPr>
        <xdr:cNvCxnSpPr/>
      </xdr:nvCxnSpPr>
      <xdr:spPr>
        <a:xfrm flipV="1">
          <a:off x="8750300" y="1081343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144163</xdr:rowOff>
    </xdr:from>
    <xdr:to>
      <xdr:col>41</xdr:col>
      <xdr:colOff>101600</xdr:colOff>
      <xdr:row>63</xdr:row>
      <xdr:rowOff>74313</xdr:rowOff>
    </xdr:to>
    <xdr:sp macro="" textlink="">
      <xdr:nvSpPr>
        <xdr:cNvPr id="154" name="楕円 153">
          <a:extLst>
            <a:ext uri="{FF2B5EF4-FFF2-40B4-BE49-F238E27FC236}">
              <a16:creationId xmlns:a16="http://schemas.microsoft.com/office/drawing/2014/main" id="{EA4F6C7B-C651-4C3D-B1F9-FD1F577C7C06}"/>
            </a:ext>
          </a:extLst>
        </xdr:cNvPr>
        <xdr:cNvSpPr/>
      </xdr:nvSpPr>
      <xdr:spPr>
        <a:xfrm>
          <a:off x="7810500" y="107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17635</xdr:rowOff>
    </xdr:from>
    <xdr:to>
      <xdr:col>45</xdr:col>
      <xdr:colOff>177800</xdr:colOff>
      <xdr:row>63</xdr:row>
      <xdr:rowOff>23513</xdr:rowOff>
    </xdr:to>
    <xdr:cxnSp macro="">
      <xdr:nvCxnSpPr>
        <xdr:cNvPr id="155" name="直線コネクタ 154">
          <a:extLst>
            <a:ext uri="{FF2B5EF4-FFF2-40B4-BE49-F238E27FC236}">
              <a16:creationId xmlns:a16="http://schemas.microsoft.com/office/drawing/2014/main" id="{2806C34E-E579-4D41-97C1-BD2EE45973D1}"/>
            </a:ext>
          </a:extLst>
        </xdr:cNvPr>
        <xdr:cNvCxnSpPr/>
      </xdr:nvCxnSpPr>
      <xdr:spPr>
        <a:xfrm flipV="1">
          <a:off x="7861300" y="1081898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52397</xdr:rowOff>
    </xdr:from>
    <xdr:to>
      <xdr:col>36</xdr:col>
      <xdr:colOff>165100</xdr:colOff>
      <xdr:row>63</xdr:row>
      <xdr:rowOff>153997</xdr:rowOff>
    </xdr:to>
    <xdr:sp macro="" textlink="">
      <xdr:nvSpPr>
        <xdr:cNvPr id="156" name="楕円 155">
          <a:extLst>
            <a:ext uri="{FF2B5EF4-FFF2-40B4-BE49-F238E27FC236}">
              <a16:creationId xmlns:a16="http://schemas.microsoft.com/office/drawing/2014/main" id="{FA0F0885-B558-4CC4-BF91-337A20B8A1C8}"/>
            </a:ext>
          </a:extLst>
        </xdr:cNvPr>
        <xdr:cNvSpPr/>
      </xdr:nvSpPr>
      <xdr:spPr>
        <a:xfrm>
          <a:off x="6921500" y="1085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23513</xdr:rowOff>
    </xdr:from>
    <xdr:to>
      <xdr:col>41</xdr:col>
      <xdr:colOff>50800</xdr:colOff>
      <xdr:row>63</xdr:row>
      <xdr:rowOff>103197</xdr:rowOff>
    </xdr:to>
    <xdr:cxnSp macro="">
      <xdr:nvCxnSpPr>
        <xdr:cNvPr id="157" name="直線コネクタ 156">
          <a:extLst>
            <a:ext uri="{FF2B5EF4-FFF2-40B4-BE49-F238E27FC236}">
              <a16:creationId xmlns:a16="http://schemas.microsoft.com/office/drawing/2014/main" id="{149DC6D0-6640-4087-9DE8-32B5B74C184E}"/>
            </a:ext>
          </a:extLst>
        </xdr:cNvPr>
        <xdr:cNvCxnSpPr/>
      </xdr:nvCxnSpPr>
      <xdr:spPr>
        <a:xfrm flipV="1">
          <a:off x="6972300" y="10824863"/>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353988D1-F794-4645-BB00-F987204C6691}"/>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FDE4A740-9CB8-44E7-840E-0FDDAA949B25}"/>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9985823C-7F9A-473D-85A7-B7235A40BE3F}"/>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9974E99A-8389-4AEE-8DFB-E42B81485F92}"/>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54010</xdr:rowOff>
    </xdr:from>
    <xdr:ext cx="469744" cy="259045"/>
    <xdr:sp macro="" textlink="">
      <xdr:nvSpPr>
        <xdr:cNvPr id="162" name="n_1mainValue【体育館・プール】&#10;一人当たり面積">
          <a:extLst>
            <a:ext uri="{FF2B5EF4-FFF2-40B4-BE49-F238E27FC236}">
              <a16:creationId xmlns:a16="http://schemas.microsoft.com/office/drawing/2014/main" id="{CF877926-47FD-41AC-80A4-A88A6375721B}"/>
            </a:ext>
          </a:extLst>
        </xdr:cNvPr>
        <xdr:cNvSpPr txBox="1"/>
      </xdr:nvSpPr>
      <xdr:spPr>
        <a:xfrm>
          <a:off x="9391727" y="1085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59562</xdr:rowOff>
    </xdr:from>
    <xdr:ext cx="469744" cy="259045"/>
    <xdr:sp macro="" textlink="">
      <xdr:nvSpPr>
        <xdr:cNvPr id="163" name="n_2mainValue【体育館・プール】&#10;一人当たり面積">
          <a:extLst>
            <a:ext uri="{FF2B5EF4-FFF2-40B4-BE49-F238E27FC236}">
              <a16:creationId xmlns:a16="http://schemas.microsoft.com/office/drawing/2014/main" id="{5755A448-B043-48CD-882C-528949077E6B}"/>
            </a:ext>
          </a:extLst>
        </xdr:cNvPr>
        <xdr:cNvSpPr txBox="1"/>
      </xdr:nvSpPr>
      <xdr:spPr>
        <a:xfrm>
          <a:off x="8515427" y="108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65440</xdr:rowOff>
    </xdr:from>
    <xdr:ext cx="469744" cy="259045"/>
    <xdr:sp macro="" textlink="">
      <xdr:nvSpPr>
        <xdr:cNvPr id="164" name="n_3mainValue【体育館・プール】&#10;一人当たり面積">
          <a:extLst>
            <a:ext uri="{FF2B5EF4-FFF2-40B4-BE49-F238E27FC236}">
              <a16:creationId xmlns:a16="http://schemas.microsoft.com/office/drawing/2014/main" id="{59983E68-97A7-4EDA-A2C4-AEA38E4072B9}"/>
            </a:ext>
          </a:extLst>
        </xdr:cNvPr>
        <xdr:cNvSpPr txBox="1"/>
      </xdr:nvSpPr>
      <xdr:spPr>
        <a:xfrm>
          <a:off x="7626427" y="108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145124</xdr:rowOff>
    </xdr:from>
    <xdr:ext cx="469744" cy="259045"/>
    <xdr:sp macro="" textlink="">
      <xdr:nvSpPr>
        <xdr:cNvPr id="165" name="n_4mainValue【体育館・プール】&#10;一人当たり面積">
          <a:extLst>
            <a:ext uri="{FF2B5EF4-FFF2-40B4-BE49-F238E27FC236}">
              <a16:creationId xmlns:a16="http://schemas.microsoft.com/office/drawing/2014/main" id="{18832D78-FD69-424A-A0EC-3A22EEDED734}"/>
            </a:ext>
          </a:extLst>
        </xdr:cNvPr>
        <xdr:cNvSpPr txBox="1"/>
      </xdr:nvSpPr>
      <xdr:spPr>
        <a:xfrm>
          <a:off x="6737427" y="1094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815BBCB7-8946-466D-AE76-C852EEDDA01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EFD2677-E17A-4226-B9D6-1ADC430E51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839576D9-ED39-49CC-8AB7-8D26291A52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4AB38453-8641-4284-A072-59676C2276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17BB7B3E-5C9F-47CC-9067-445ACA2A6C4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4F415157-E0DE-415B-AC38-A98913E303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3868284-DDBD-4E7E-84C0-1819603AE8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6FF8AC52-71AE-4781-9934-D560A35666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CAD47F99-89D7-40D8-B9FE-4E6E3E0C344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B9D2CD1D-04A6-4B74-840E-A63F88F6A6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54FC4832-6CBF-44DA-95C4-DD88285088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B1A60768-C0C6-4EDB-94BA-CA2BCBD9FC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FC3BB7B2-9A23-4148-879C-6F31077F580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4C13EC2A-2A31-465B-B2CA-E742AD0AAA3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18AAFACA-CDD7-4A73-B578-9499DC1D6BE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5122E1AD-1CBA-4BCF-A545-8CE32EBB6B2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D5701F8A-9234-44ED-BB2E-ECFF32C2EA7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7DA16E1B-88B1-4AD5-A434-97D25D2554A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E547542D-2F08-4FF6-B43D-9C3ACD353BA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BA2D8891-457C-4AB4-9990-F893AB024C4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5774908F-4FFF-4F9D-B942-D21CEC4274F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6D45B77D-B3B3-400A-A0C9-22646BB01B4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53A628D3-5B25-43B6-8272-0FE6D5F65F4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8D1537AD-8D6F-4496-9C01-0072A3E496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219F9C56-AD38-4864-A25B-724B18418A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10A22BE6-84F0-4ECA-8650-C27F0626676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8E91E6FD-6E71-4EF2-9B71-D0A44D7D85C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3089F2DA-3DC6-4D40-A0F9-5E8A3795BFE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5508788C-4C08-4CAB-BD8A-68F9D9311E76}"/>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ADEF2B49-43F2-4A17-BA3B-DD0FC89D3F2E}"/>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2940E367-55F5-40A6-8EE9-1D847AC2F04C}"/>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EF79D835-55AB-4797-8D0F-2F19C19635D9}"/>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0178CD17-F076-4963-ABB8-01B5D9DFC03C}"/>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B9E8FAC2-AC33-4980-B44A-930815C5C148}"/>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6909695A-C73C-4530-AB64-6884F855BB9D}"/>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B03E79AD-037B-4605-A439-1D211041CE48}"/>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10B6FC0-D774-4D88-9476-C4D9C7844F5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CA6E5EF7-6205-4A84-8FA9-DE589DD75C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7651BFC-CD05-40F7-B846-2F105E5C7F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0753D06-B8E9-43DC-9CFE-1D29F58272A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9DC50709-5D0D-433D-BAEF-1631742218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155484</xdr:rowOff>
    </xdr:from>
    <xdr:to>
      <xdr:col>24</xdr:col>
      <xdr:colOff>114300</xdr:colOff>
      <xdr:row>84</xdr:row>
      <xdr:rowOff>85634</xdr:rowOff>
    </xdr:to>
    <xdr:sp macro="" textlink="">
      <xdr:nvSpPr>
        <xdr:cNvPr id="207" name="楕円 206">
          <a:extLst>
            <a:ext uri="{FF2B5EF4-FFF2-40B4-BE49-F238E27FC236}">
              <a16:creationId xmlns:a16="http://schemas.microsoft.com/office/drawing/2014/main" id="{7C9738F5-C3A6-40DA-97AC-4EA5379B7021}"/>
            </a:ext>
          </a:extLst>
        </xdr:cNvPr>
        <xdr:cNvSpPr/>
      </xdr:nvSpPr>
      <xdr:spPr>
        <a:xfrm>
          <a:off x="4584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133911</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A6B6E6A5-52DF-4EF5-9F3C-78F3ADD854CA}"/>
            </a:ext>
          </a:extLst>
        </xdr:cNvPr>
        <xdr:cNvSpPr txBox="1"/>
      </xdr:nvSpPr>
      <xdr:spPr>
        <a:xfrm>
          <a:off x="4673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209" name="楕円 208">
          <a:extLst>
            <a:ext uri="{FF2B5EF4-FFF2-40B4-BE49-F238E27FC236}">
              <a16:creationId xmlns:a16="http://schemas.microsoft.com/office/drawing/2014/main" id="{55A01CC9-78F1-47DC-8C13-B9639E827508}"/>
            </a:ext>
          </a:extLst>
        </xdr:cNvPr>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162198</xdr:rowOff>
    </xdr:from>
    <xdr:to>
      <xdr:col>24</xdr:col>
      <xdr:colOff>63500</xdr:colOff>
      <xdr:row>84</xdr:row>
      <xdr:rowOff>34834</xdr:rowOff>
    </xdr:to>
    <xdr:cxnSp macro="">
      <xdr:nvCxnSpPr>
        <xdr:cNvPr id="210" name="直線コネクタ 209">
          <a:extLst>
            <a:ext uri="{FF2B5EF4-FFF2-40B4-BE49-F238E27FC236}">
              <a16:creationId xmlns:a16="http://schemas.microsoft.com/office/drawing/2014/main" id="{DE6520F8-09A8-417B-A99C-A035C1F2722D}"/>
            </a:ext>
          </a:extLst>
        </xdr:cNvPr>
        <xdr:cNvCxnSpPr/>
      </xdr:nvCxnSpPr>
      <xdr:spPr>
        <a:xfrm>
          <a:off x="3797300" y="143925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11" name="楕円 210">
          <a:extLst>
            <a:ext uri="{FF2B5EF4-FFF2-40B4-BE49-F238E27FC236}">
              <a16:creationId xmlns:a16="http://schemas.microsoft.com/office/drawing/2014/main" id="{0BA63B49-AE6F-4999-B5FB-10CD6CCF0BCE}"/>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162198</xdr:rowOff>
    </xdr:to>
    <xdr:cxnSp macro="">
      <xdr:nvCxnSpPr>
        <xdr:cNvPr id="212" name="直線コネクタ 211">
          <a:extLst>
            <a:ext uri="{FF2B5EF4-FFF2-40B4-BE49-F238E27FC236}">
              <a16:creationId xmlns:a16="http://schemas.microsoft.com/office/drawing/2014/main" id="{EA09563D-8701-4511-B2F2-86B7C7DCBFCD}"/>
            </a:ext>
          </a:extLst>
        </xdr:cNvPr>
        <xdr:cNvCxnSpPr/>
      </xdr:nvCxnSpPr>
      <xdr:spPr>
        <a:xfrm>
          <a:off x="2908300" y="143484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23223</xdr:rowOff>
    </xdr:from>
    <xdr:to>
      <xdr:col>10</xdr:col>
      <xdr:colOff>165100</xdr:colOff>
      <xdr:row>83</xdr:row>
      <xdr:rowOff>124823</xdr:rowOff>
    </xdr:to>
    <xdr:sp macro="" textlink="">
      <xdr:nvSpPr>
        <xdr:cNvPr id="213" name="楕円 212">
          <a:extLst>
            <a:ext uri="{FF2B5EF4-FFF2-40B4-BE49-F238E27FC236}">
              <a16:creationId xmlns:a16="http://schemas.microsoft.com/office/drawing/2014/main" id="{2DCBCADB-0235-4425-989A-4337504BA4EA}"/>
            </a:ext>
          </a:extLst>
        </xdr:cNvPr>
        <xdr:cNvSpPr/>
      </xdr:nvSpPr>
      <xdr:spPr>
        <a:xfrm>
          <a:off x="1968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74023</xdr:rowOff>
    </xdr:from>
    <xdr:to>
      <xdr:col>15</xdr:col>
      <xdr:colOff>50800</xdr:colOff>
      <xdr:row>83</xdr:row>
      <xdr:rowOff>118111</xdr:rowOff>
    </xdr:to>
    <xdr:cxnSp macro="">
      <xdr:nvCxnSpPr>
        <xdr:cNvPr id="214" name="直線コネクタ 213">
          <a:extLst>
            <a:ext uri="{FF2B5EF4-FFF2-40B4-BE49-F238E27FC236}">
              <a16:creationId xmlns:a16="http://schemas.microsoft.com/office/drawing/2014/main" id="{D4F600CC-472F-4661-AEDE-E7C8A95EC32E}"/>
            </a:ext>
          </a:extLst>
        </xdr:cNvPr>
        <xdr:cNvCxnSpPr/>
      </xdr:nvCxnSpPr>
      <xdr:spPr>
        <a:xfrm>
          <a:off x="2019300" y="143043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150586</xdr:rowOff>
    </xdr:from>
    <xdr:to>
      <xdr:col>6</xdr:col>
      <xdr:colOff>38100</xdr:colOff>
      <xdr:row>83</xdr:row>
      <xdr:rowOff>80736</xdr:rowOff>
    </xdr:to>
    <xdr:sp macro="" textlink="">
      <xdr:nvSpPr>
        <xdr:cNvPr id="215" name="楕円 214">
          <a:extLst>
            <a:ext uri="{FF2B5EF4-FFF2-40B4-BE49-F238E27FC236}">
              <a16:creationId xmlns:a16="http://schemas.microsoft.com/office/drawing/2014/main" id="{E75E023F-AEF6-49C1-B9AF-F18B531523AF}"/>
            </a:ext>
          </a:extLst>
        </xdr:cNvPr>
        <xdr:cNvSpPr/>
      </xdr:nvSpPr>
      <xdr:spPr>
        <a:xfrm>
          <a:off x="1079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29936</xdr:rowOff>
    </xdr:from>
    <xdr:to>
      <xdr:col>10</xdr:col>
      <xdr:colOff>114300</xdr:colOff>
      <xdr:row>83</xdr:row>
      <xdr:rowOff>74023</xdr:rowOff>
    </xdr:to>
    <xdr:cxnSp macro="">
      <xdr:nvCxnSpPr>
        <xdr:cNvPr id="216" name="直線コネクタ 215">
          <a:extLst>
            <a:ext uri="{FF2B5EF4-FFF2-40B4-BE49-F238E27FC236}">
              <a16:creationId xmlns:a16="http://schemas.microsoft.com/office/drawing/2014/main" id="{FE55D41B-EA0C-433D-9B34-D7F2CFFC6B10}"/>
            </a:ext>
          </a:extLst>
        </xdr:cNvPr>
        <xdr:cNvCxnSpPr/>
      </xdr:nvCxnSpPr>
      <xdr:spPr>
        <a:xfrm>
          <a:off x="1130300" y="142602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3FDB7667-669F-4E4C-9F0D-E9EEC3F8DD1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564379C2-65C7-410E-8E84-289603B91995}"/>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80AE3CB6-640A-4B2B-987E-D273143C2A9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5D98EA5A-5C90-4EBE-8818-3397CB08BF78}"/>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221" name="n_1mainValue【福祉施設】&#10;有形固定資産減価償却率">
          <a:extLst>
            <a:ext uri="{FF2B5EF4-FFF2-40B4-BE49-F238E27FC236}">
              <a16:creationId xmlns:a16="http://schemas.microsoft.com/office/drawing/2014/main" id="{2A39BF58-4F31-4120-A86C-8DD75D788FD9}"/>
            </a:ext>
          </a:extLst>
        </xdr:cNvPr>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22" name="n_2mainValue【福祉施設】&#10;有形固定資産減価償却率">
          <a:extLst>
            <a:ext uri="{FF2B5EF4-FFF2-40B4-BE49-F238E27FC236}">
              <a16:creationId xmlns:a16="http://schemas.microsoft.com/office/drawing/2014/main" id="{D11AD97D-4569-425A-A10E-5ABEB368A3E8}"/>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115950</xdr:rowOff>
    </xdr:from>
    <xdr:ext cx="405111" cy="259045"/>
    <xdr:sp macro="" textlink="">
      <xdr:nvSpPr>
        <xdr:cNvPr id="223" name="n_3mainValue【福祉施設】&#10;有形固定資産減価償却率">
          <a:extLst>
            <a:ext uri="{FF2B5EF4-FFF2-40B4-BE49-F238E27FC236}">
              <a16:creationId xmlns:a16="http://schemas.microsoft.com/office/drawing/2014/main" id="{2BF1B5B4-1B55-4B6C-A608-2DFACEB5393B}"/>
            </a:ext>
          </a:extLst>
        </xdr:cNvPr>
        <xdr:cNvSpPr txBox="1"/>
      </xdr:nvSpPr>
      <xdr:spPr>
        <a:xfrm>
          <a:off x="1816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71863</xdr:rowOff>
    </xdr:from>
    <xdr:ext cx="405111" cy="259045"/>
    <xdr:sp macro="" textlink="">
      <xdr:nvSpPr>
        <xdr:cNvPr id="224" name="n_4mainValue【福祉施設】&#10;有形固定資産減価償却率">
          <a:extLst>
            <a:ext uri="{FF2B5EF4-FFF2-40B4-BE49-F238E27FC236}">
              <a16:creationId xmlns:a16="http://schemas.microsoft.com/office/drawing/2014/main" id="{017BFD95-859B-4247-B2D2-DFA801795A86}"/>
            </a:ext>
          </a:extLst>
        </xdr:cNvPr>
        <xdr:cNvSpPr txBox="1"/>
      </xdr:nvSpPr>
      <xdr:spPr>
        <a:xfrm>
          <a:off x="927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94A39028-F77B-440B-BB72-6AB991A7CF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7742CF06-F9D5-4214-AA6E-1EB9FDD1F07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1D85290-7FA7-41CB-8B64-DB2A60E1E7D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48870A20-3AD1-47A7-94F7-872FF1B6B7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119F5804-D440-457A-8D5B-EF54A8E59F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233F04DF-62C7-45ED-9FC4-36847A1F600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32CC5A80-086A-4629-9F58-4EE0CEF8EB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BBD17FC3-96D4-4E64-8C0F-D9B2FE9B2E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76F8E998-5323-4EA0-8BC0-5A2B694F69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93FFC5E5-6103-426A-AE25-C6C72342EB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7BE2D671-5AA7-418C-B68C-63C91CF53C9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AE8E6CE4-523B-44A4-A2A3-8437232D95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C5929A44-8621-4028-8795-BE8E388438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75342D34-B08E-4148-937A-F84AD084AA3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13DA7636-8375-44CA-B74D-B2F4FFF10C9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FC497D0-3D2C-44B4-9B38-531D6BD269F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5B652BE7-14C1-4B34-BB7D-EDE21279BDC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ED702806-D3C4-44C4-8102-4068FFEDD49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64C917FB-2C1B-49C4-A6A9-9AFDD9BC33E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2672E14C-0F15-4C05-A1C8-51B85BE560B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B0DA166A-BDD5-4B81-8164-9F763D02D3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811604B0-A400-4D97-AD69-8AB42991B1F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BEEEC01C-8C10-4ECC-A4B4-78DBA8E32D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D93BBE4F-F215-4E4A-8B7F-097160FFD227}"/>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C100C84B-D985-417C-932F-4D0DA3850B6E}"/>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28A7DFA7-4EA5-4613-B4C0-50FF9E8E5D61}"/>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67460D84-8F75-49F5-B276-F7C6E787DB15}"/>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DE8898AA-E576-4447-9871-D6EE474D295A}"/>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0090D393-5916-43E1-B381-56EEA7F0FB4A}"/>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AB4A75D7-B6F4-49E6-BEB5-8AC7AD6BE95E}"/>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1624F1EC-2682-4533-A075-052848FB9FA2}"/>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443803D1-BC11-4876-8E3A-AA1F5DC933B5}"/>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FC1DAA5B-60D7-4BE7-AF8D-A7868AA9BD36}"/>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02EBC4FF-7F15-4E2B-A465-27695917105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79AC5F2-69DF-41E8-ABE4-0DD50EF3C27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F6FBA8D-4F3B-4DE6-8316-C534903885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346C614-0242-4D1E-A56D-A0CC4696E6B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A9CA9DC-6C66-4EB0-90E6-FDDC0093DB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CCE7373A-5E6A-408C-AF15-A3E895FBF6C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156845</xdr:rowOff>
    </xdr:from>
    <xdr:to>
      <xdr:col>55</xdr:col>
      <xdr:colOff>50800</xdr:colOff>
      <xdr:row>86</xdr:row>
      <xdr:rowOff>86995</xdr:rowOff>
    </xdr:to>
    <xdr:sp macro="" textlink="">
      <xdr:nvSpPr>
        <xdr:cNvPr id="264" name="楕円 263">
          <a:extLst>
            <a:ext uri="{FF2B5EF4-FFF2-40B4-BE49-F238E27FC236}">
              <a16:creationId xmlns:a16="http://schemas.microsoft.com/office/drawing/2014/main" id="{47714B26-2344-4A7B-95D2-DF3762C5B92E}"/>
            </a:ext>
          </a:extLst>
        </xdr:cNvPr>
        <xdr:cNvSpPr/>
      </xdr:nvSpPr>
      <xdr:spPr>
        <a:xfrm>
          <a:off x="10426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71772</xdr:rowOff>
    </xdr:from>
    <xdr:ext cx="469744" cy="259045"/>
    <xdr:sp macro="" textlink="">
      <xdr:nvSpPr>
        <xdr:cNvPr id="265" name="【福祉施設】&#10;一人当たり面積該当値テキスト">
          <a:extLst>
            <a:ext uri="{FF2B5EF4-FFF2-40B4-BE49-F238E27FC236}">
              <a16:creationId xmlns:a16="http://schemas.microsoft.com/office/drawing/2014/main" id="{1B93EB91-0CBF-44C1-97EE-ECF4AA2F0368}"/>
            </a:ext>
          </a:extLst>
        </xdr:cNvPr>
        <xdr:cNvSpPr txBox="1"/>
      </xdr:nvSpPr>
      <xdr:spPr>
        <a:xfrm>
          <a:off x="10515600" y="146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157987</xdr:rowOff>
    </xdr:from>
    <xdr:to>
      <xdr:col>50</xdr:col>
      <xdr:colOff>165100</xdr:colOff>
      <xdr:row>86</xdr:row>
      <xdr:rowOff>88137</xdr:rowOff>
    </xdr:to>
    <xdr:sp macro="" textlink="">
      <xdr:nvSpPr>
        <xdr:cNvPr id="266" name="楕円 265">
          <a:extLst>
            <a:ext uri="{FF2B5EF4-FFF2-40B4-BE49-F238E27FC236}">
              <a16:creationId xmlns:a16="http://schemas.microsoft.com/office/drawing/2014/main" id="{4084F938-6081-4039-9FCF-EF0A1586E031}"/>
            </a:ext>
          </a:extLst>
        </xdr:cNvPr>
        <xdr:cNvSpPr/>
      </xdr:nvSpPr>
      <xdr:spPr>
        <a:xfrm>
          <a:off x="95885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37337</xdr:rowOff>
    </xdr:to>
    <xdr:cxnSp macro="">
      <xdr:nvCxnSpPr>
        <xdr:cNvPr id="267" name="直線コネクタ 266">
          <a:extLst>
            <a:ext uri="{FF2B5EF4-FFF2-40B4-BE49-F238E27FC236}">
              <a16:creationId xmlns:a16="http://schemas.microsoft.com/office/drawing/2014/main" id="{17B695FC-BF14-4C78-820F-B7C186DA5CE1}"/>
            </a:ext>
          </a:extLst>
        </xdr:cNvPr>
        <xdr:cNvCxnSpPr/>
      </xdr:nvCxnSpPr>
      <xdr:spPr>
        <a:xfrm flipV="1">
          <a:off x="9639300" y="1478089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159513</xdr:rowOff>
    </xdr:from>
    <xdr:to>
      <xdr:col>46</xdr:col>
      <xdr:colOff>38100</xdr:colOff>
      <xdr:row>86</xdr:row>
      <xdr:rowOff>89663</xdr:rowOff>
    </xdr:to>
    <xdr:sp macro="" textlink="">
      <xdr:nvSpPr>
        <xdr:cNvPr id="268" name="楕円 267">
          <a:extLst>
            <a:ext uri="{FF2B5EF4-FFF2-40B4-BE49-F238E27FC236}">
              <a16:creationId xmlns:a16="http://schemas.microsoft.com/office/drawing/2014/main" id="{213F5E1E-08D2-431D-B89E-0FDFAB901E24}"/>
            </a:ext>
          </a:extLst>
        </xdr:cNvPr>
        <xdr:cNvSpPr/>
      </xdr:nvSpPr>
      <xdr:spPr>
        <a:xfrm>
          <a:off x="8699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37337</xdr:rowOff>
    </xdr:from>
    <xdr:to>
      <xdr:col>50</xdr:col>
      <xdr:colOff>114300</xdr:colOff>
      <xdr:row>86</xdr:row>
      <xdr:rowOff>38863</xdr:rowOff>
    </xdr:to>
    <xdr:cxnSp macro="">
      <xdr:nvCxnSpPr>
        <xdr:cNvPr id="269" name="直線コネクタ 268">
          <a:extLst>
            <a:ext uri="{FF2B5EF4-FFF2-40B4-BE49-F238E27FC236}">
              <a16:creationId xmlns:a16="http://schemas.microsoft.com/office/drawing/2014/main" id="{828262A7-CCB4-47C2-AEC5-C2832F1EE42E}"/>
            </a:ext>
          </a:extLst>
        </xdr:cNvPr>
        <xdr:cNvCxnSpPr/>
      </xdr:nvCxnSpPr>
      <xdr:spPr>
        <a:xfrm flipV="1">
          <a:off x="8750300" y="147820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161037</xdr:rowOff>
    </xdr:from>
    <xdr:to>
      <xdr:col>41</xdr:col>
      <xdr:colOff>101600</xdr:colOff>
      <xdr:row>86</xdr:row>
      <xdr:rowOff>91187</xdr:rowOff>
    </xdr:to>
    <xdr:sp macro="" textlink="">
      <xdr:nvSpPr>
        <xdr:cNvPr id="270" name="楕円 269">
          <a:extLst>
            <a:ext uri="{FF2B5EF4-FFF2-40B4-BE49-F238E27FC236}">
              <a16:creationId xmlns:a16="http://schemas.microsoft.com/office/drawing/2014/main" id="{0E7AB7E1-F739-4DDA-8E06-E09D39D9E99A}"/>
            </a:ext>
          </a:extLst>
        </xdr:cNvPr>
        <xdr:cNvSpPr/>
      </xdr:nvSpPr>
      <xdr:spPr>
        <a:xfrm>
          <a:off x="7810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38863</xdr:rowOff>
    </xdr:from>
    <xdr:to>
      <xdr:col>45</xdr:col>
      <xdr:colOff>177800</xdr:colOff>
      <xdr:row>86</xdr:row>
      <xdr:rowOff>40387</xdr:rowOff>
    </xdr:to>
    <xdr:cxnSp macro="">
      <xdr:nvCxnSpPr>
        <xdr:cNvPr id="271" name="直線コネクタ 270">
          <a:extLst>
            <a:ext uri="{FF2B5EF4-FFF2-40B4-BE49-F238E27FC236}">
              <a16:creationId xmlns:a16="http://schemas.microsoft.com/office/drawing/2014/main" id="{D32250C6-75F1-4B0A-A6F0-A50B9AEC0885}"/>
            </a:ext>
          </a:extLst>
        </xdr:cNvPr>
        <xdr:cNvCxnSpPr/>
      </xdr:nvCxnSpPr>
      <xdr:spPr>
        <a:xfrm flipV="1">
          <a:off x="7861300" y="147835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161798</xdr:rowOff>
    </xdr:from>
    <xdr:to>
      <xdr:col>36</xdr:col>
      <xdr:colOff>165100</xdr:colOff>
      <xdr:row>86</xdr:row>
      <xdr:rowOff>91948</xdr:rowOff>
    </xdr:to>
    <xdr:sp macro="" textlink="">
      <xdr:nvSpPr>
        <xdr:cNvPr id="272" name="楕円 271">
          <a:extLst>
            <a:ext uri="{FF2B5EF4-FFF2-40B4-BE49-F238E27FC236}">
              <a16:creationId xmlns:a16="http://schemas.microsoft.com/office/drawing/2014/main" id="{AB1E1C66-7317-4648-BE6B-2B0503E34051}"/>
            </a:ext>
          </a:extLst>
        </xdr:cNvPr>
        <xdr:cNvSpPr/>
      </xdr:nvSpPr>
      <xdr:spPr>
        <a:xfrm>
          <a:off x="6921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40387</xdr:rowOff>
    </xdr:from>
    <xdr:to>
      <xdr:col>41</xdr:col>
      <xdr:colOff>50800</xdr:colOff>
      <xdr:row>86</xdr:row>
      <xdr:rowOff>41148</xdr:rowOff>
    </xdr:to>
    <xdr:cxnSp macro="">
      <xdr:nvCxnSpPr>
        <xdr:cNvPr id="273" name="直線コネクタ 272">
          <a:extLst>
            <a:ext uri="{FF2B5EF4-FFF2-40B4-BE49-F238E27FC236}">
              <a16:creationId xmlns:a16="http://schemas.microsoft.com/office/drawing/2014/main" id="{239A4797-05C9-427B-8ACB-B4610F9A4EE4}"/>
            </a:ext>
          </a:extLst>
        </xdr:cNvPr>
        <xdr:cNvCxnSpPr/>
      </xdr:nvCxnSpPr>
      <xdr:spPr>
        <a:xfrm flipV="1">
          <a:off x="6972300" y="147850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B90778B0-5BE4-49CE-9398-FBC511B55168}"/>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89915DC2-3F08-426C-A620-17DDD2EE0536}"/>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3657146B-C503-4D8B-A5A7-9D69D38D24C9}"/>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A69E6E12-345D-4426-BBAD-2A57581DD8C2}"/>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79264</xdr:rowOff>
    </xdr:from>
    <xdr:ext cx="469744" cy="259045"/>
    <xdr:sp macro="" textlink="">
      <xdr:nvSpPr>
        <xdr:cNvPr id="278" name="n_1mainValue【福祉施設】&#10;一人当たり面積">
          <a:extLst>
            <a:ext uri="{FF2B5EF4-FFF2-40B4-BE49-F238E27FC236}">
              <a16:creationId xmlns:a16="http://schemas.microsoft.com/office/drawing/2014/main" id="{285DA9C7-D8B4-433C-9FB2-8097F02EC7E4}"/>
            </a:ext>
          </a:extLst>
        </xdr:cNvPr>
        <xdr:cNvSpPr txBox="1"/>
      </xdr:nvSpPr>
      <xdr:spPr>
        <a:xfrm>
          <a:off x="9391727" y="1482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80790</xdr:rowOff>
    </xdr:from>
    <xdr:ext cx="469744" cy="259045"/>
    <xdr:sp macro="" textlink="">
      <xdr:nvSpPr>
        <xdr:cNvPr id="279" name="n_2mainValue【福祉施設】&#10;一人当たり面積">
          <a:extLst>
            <a:ext uri="{FF2B5EF4-FFF2-40B4-BE49-F238E27FC236}">
              <a16:creationId xmlns:a16="http://schemas.microsoft.com/office/drawing/2014/main" id="{F053466A-C997-4228-AD08-AA337F6B7B15}"/>
            </a:ext>
          </a:extLst>
        </xdr:cNvPr>
        <xdr:cNvSpPr txBox="1"/>
      </xdr:nvSpPr>
      <xdr:spPr>
        <a:xfrm>
          <a:off x="85154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82314</xdr:rowOff>
    </xdr:from>
    <xdr:ext cx="469744" cy="259045"/>
    <xdr:sp macro="" textlink="">
      <xdr:nvSpPr>
        <xdr:cNvPr id="280" name="n_3mainValue【福祉施設】&#10;一人当たり面積">
          <a:extLst>
            <a:ext uri="{FF2B5EF4-FFF2-40B4-BE49-F238E27FC236}">
              <a16:creationId xmlns:a16="http://schemas.microsoft.com/office/drawing/2014/main" id="{FEE7CC91-5BFE-4DAA-85DD-312F332E812E}"/>
            </a:ext>
          </a:extLst>
        </xdr:cNvPr>
        <xdr:cNvSpPr txBox="1"/>
      </xdr:nvSpPr>
      <xdr:spPr>
        <a:xfrm>
          <a:off x="76264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83075</xdr:rowOff>
    </xdr:from>
    <xdr:ext cx="469744" cy="259045"/>
    <xdr:sp macro="" textlink="">
      <xdr:nvSpPr>
        <xdr:cNvPr id="281" name="n_4mainValue【福祉施設】&#10;一人当たり面積">
          <a:extLst>
            <a:ext uri="{FF2B5EF4-FFF2-40B4-BE49-F238E27FC236}">
              <a16:creationId xmlns:a16="http://schemas.microsoft.com/office/drawing/2014/main" id="{C460E0E1-6B1D-4C20-A244-4559DDA4BAF7}"/>
            </a:ext>
          </a:extLst>
        </xdr:cNvPr>
        <xdr:cNvSpPr txBox="1"/>
      </xdr:nvSpPr>
      <xdr:spPr>
        <a:xfrm>
          <a:off x="6737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158DD134-26FE-49AB-A858-6B17D9A2C6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282EA134-DF8E-4F37-80AA-E4597C235F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833CE7B3-F4A1-4AE9-8D7F-656DDC0195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2B59D98D-F536-4F55-8F52-857C406EFB0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7ADC5880-96F2-47EF-8C0A-905156A12B0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7B12C882-9A65-4108-A3BA-32A0CD31D43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58F03401-5E04-4DB9-9FBC-ABAD74A1F17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FFDF3C2-4FBE-4558-9B00-B3082CE679B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8A14CC16-FC92-43C5-9E84-B9FFD3A27E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B1058E24-0F50-4ABD-82C8-B43A4CE06CD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F0586DF4-6978-42E3-B787-6718A217C35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5C4EB919-4CD8-4F09-965A-CA381C8FB7E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4976DA53-CEC8-4234-84E8-09668569D9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320F85A4-5962-41B2-9317-63E63BEEFBC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C66BD453-70F5-43AB-B1BE-68A51A61C5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5611D41F-CCBC-49AF-915D-32397DA51E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10E37A9E-D19A-467C-A8BE-4969848B14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347AB68E-2268-48D9-8278-0A7EBD6556D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A2E1BEDA-1745-4B01-9144-A32BC137F6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85206050-B609-4070-9191-97B268BF9D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8851C927-5E44-4E0E-81A7-CE8381C7298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CB2E37B6-0F18-4876-AD5D-058C080029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B7A4FD57-C65E-4688-A555-58673A8799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22A7A577-751E-40D0-9EDD-8EB8087716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16B45E79-1F66-4D71-B438-488BCBEF26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8E52325-3328-4698-9F13-FC470CDD2D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355BBE94-E35B-4D67-9377-6B53027AFD8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FB5F2DF0-17B3-40EA-9D73-7F58621C2D2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3F812B5-5F4D-4B06-9D8A-551B73EF03A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BA610F09-F951-4995-A085-FDCAE40021E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29605D93-6273-4D43-A9FD-A7B9F7AB32B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4969D0AA-B0C8-4951-9F04-751A539441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42D063DE-9561-4B8D-B45A-EB28785776A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D1716F38-ABBA-4901-B886-6A6A2AA223A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CE755AE7-1231-4F99-8DA4-EAC683FA383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5A0AFD84-34C5-4F06-93A6-AA4E7E39B7A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6B84B378-14B5-475B-9B74-DC235D6B1A1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D9D36058-1355-4E44-AE17-375C87CC17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29201FAE-6AEE-4DD7-8EC0-4C7326E5BA3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31C8E954-5DE1-4D9A-9F08-0BBE9B53E7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23D3C23C-40EF-4C3F-B8C6-565728F265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F1366FAC-80A7-47DD-A6BF-12E55780960A}"/>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C7C93052-4051-4251-9D81-9FDF78EFB49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3D1F6E04-3B8F-4E19-AD4C-AB03D6664A7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B79017ED-B6A3-4503-B206-932FC00C240E}"/>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7" name="直線コネクタ 326">
          <a:extLst>
            <a:ext uri="{FF2B5EF4-FFF2-40B4-BE49-F238E27FC236}">
              <a16:creationId xmlns:a16="http://schemas.microsoft.com/office/drawing/2014/main" id="{6E09FC91-8B33-409D-AC7A-74727E4888E9}"/>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DD642A4B-E33C-4BC8-8D80-C28247B486FE}"/>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9" name="フローチャート: 判断 328">
          <a:extLst>
            <a:ext uri="{FF2B5EF4-FFF2-40B4-BE49-F238E27FC236}">
              <a16:creationId xmlns:a16="http://schemas.microsoft.com/office/drawing/2014/main" id="{30FF9866-01A2-4300-9ACE-DAD27818E54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30" name="フローチャート: 判断 329">
          <a:extLst>
            <a:ext uri="{FF2B5EF4-FFF2-40B4-BE49-F238E27FC236}">
              <a16:creationId xmlns:a16="http://schemas.microsoft.com/office/drawing/2014/main" id="{DC701751-BBB9-4DE5-92DD-51800DF2BB2C}"/>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31" name="フローチャート: 判断 330">
          <a:extLst>
            <a:ext uri="{FF2B5EF4-FFF2-40B4-BE49-F238E27FC236}">
              <a16:creationId xmlns:a16="http://schemas.microsoft.com/office/drawing/2014/main" id="{C1F0111C-829D-4DBD-AA1B-E5C37EB79398}"/>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32" name="フローチャート: 判断 331">
          <a:extLst>
            <a:ext uri="{FF2B5EF4-FFF2-40B4-BE49-F238E27FC236}">
              <a16:creationId xmlns:a16="http://schemas.microsoft.com/office/drawing/2014/main" id="{44B74A75-9203-4ACB-8FF2-4C53453C7E66}"/>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33" name="フローチャート: 判断 332">
          <a:extLst>
            <a:ext uri="{FF2B5EF4-FFF2-40B4-BE49-F238E27FC236}">
              <a16:creationId xmlns:a16="http://schemas.microsoft.com/office/drawing/2014/main" id="{3B43D540-DF67-4978-9BB2-EB38ABD88285}"/>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21411916-9B98-42B5-8952-83B0EEC8785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4F6CBA39-D073-4E76-A894-B6D26AAA16F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6345CDAF-18F2-4906-91D7-E45A36BD2B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68AAA159-692A-4B71-A896-EE481EE771E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617D3D18-8B96-49EA-8BBC-C16E05742BC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339" name="楕円 338">
          <a:extLst>
            <a:ext uri="{FF2B5EF4-FFF2-40B4-BE49-F238E27FC236}">
              <a16:creationId xmlns:a16="http://schemas.microsoft.com/office/drawing/2014/main" id="{E80CA09E-02A7-457B-BBBF-C9E2CC7F072F}"/>
            </a:ext>
          </a:extLst>
        </xdr:cNvPr>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92A1186C-A2BE-43BC-B950-983A8229EF6A}"/>
            </a:ext>
          </a:extLst>
        </xdr:cNvPr>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165826</xdr:rowOff>
    </xdr:from>
    <xdr:to>
      <xdr:col>81</xdr:col>
      <xdr:colOff>101600</xdr:colOff>
      <xdr:row>39</xdr:row>
      <xdr:rowOff>95976</xdr:rowOff>
    </xdr:to>
    <xdr:sp macro="" textlink="">
      <xdr:nvSpPr>
        <xdr:cNvPr id="341" name="楕円 340">
          <a:extLst>
            <a:ext uri="{FF2B5EF4-FFF2-40B4-BE49-F238E27FC236}">
              <a16:creationId xmlns:a16="http://schemas.microsoft.com/office/drawing/2014/main" id="{F0B378AC-9134-4583-B993-E7B5004728A3}"/>
            </a:ext>
          </a:extLst>
        </xdr:cNvPr>
        <xdr:cNvSpPr/>
      </xdr:nvSpPr>
      <xdr:spPr>
        <a:xfrm>
          <a:off x="15430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45176</xdr:rowOff>
    </xdr:from>
    <xdr:to>
      <xdr:col>85</xdr:col>
      <xdr:colOff>127000</xdr:colOff>
      <xdr:row>39</xdr:row>
      <xdr:rowOff>97427</xdr:rowOff>
    </xdr:to>
    <xdr:cxnSp macro="">
      <xdr:nvCxnSpPr>
        <xdr:cNvPr id="342" name="直線コネクタ 341">
          <a:extLst>
            <a:ext uri="{FF2B5EF4-FFF2-40B4-BE49-F238E27FC236}">
              <a16:creationId xmlns:a16="http://schemas.microsoft.com/office/drawing/2014/main" id="{ADECA9D6-F7A1-416F-AC8B-51270E1CC39B}"/>
            </a:ext>
          </a:extLst>
        </xdr:cNvPr>
        <xdr:cNvCxnSpPr/>
      </xdr:nvCxnSpPr>
      <xdr:spPr>
        <a:xfrm>
          <a:off x="15481300" y="67317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343" name="楕円 342">
          <a:extLst>
            <a:ext uri="{FF2B5EF4-FFF2-40B4-BE49-F238E27FC236}">
              <a16:creationId xmlns:a16="http://schemas.microsoft.com/office/drawing/2014/main" id="{B6CCC994-E87C-4980-A643-54A6D2B810BC}"/>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45176</xdr:rowOff>
    </xdr:to>
    <xdr:cxnSp macro="">
      <xdr:nvCxnSpPr>
        <xdr:cNvPr id="344" name="直線コネクタ 343">
          <a:extLst>
            <a:ext uri="{FF2B5EF4-FFF2-40B4-BE49-F238E27FC236}">
              <a16:creationId xmlns:a16="http://schemas.microsoft.com/office/drawing/2014/main" id="{7227F02C-666B-4CA8-BA4B-246E52C9AD72}"/>
            </a:ext>
          </a:extLst>
        </xdr:cNvPr>
        <xdr:cNvCxnSpPr/>
      </xdr:nvCxnSpPr>
      <xdr:spPr>
        <a:xfrm>
          <a:off x="14592300" y="66827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345" name="楕円 344">
          <a:extLst>
            <a:ext uri="{FF2B5EF4-FFF2-40B4-BE49-F238E27FC236}">
              <a16:creationId xmlns:a16="http://schemas.microsoft.com/office/drawing/2014/main" id="{6F50C703-7AE9-4054-8650-31D0A1545308}"/>
            </a:ext>
          </a:extLst>
        </xdr:cNvPr>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167640</xdr:rowOff>
    </xdr:to>
    <xdr:cxnSp macro="">
      <xdr:nvCxnSpPr>
        <xdr:cNvPr id="346" name="直線コネクタ 345">
          <a:extLst>
            <a:ext uri="{FF2B5EF4-FFF2-40B4-BE49-F238E27FC236}">
              <a16:creationId xmlns:a16="http://schemas.microsoft.com/office/drawing/2014/main" id="{E12A5F41-584F-49CD-989F-4C4AFE7DFA74}"/>
            </a:ext>
          </a:extLst>
        </xdr:cNvPr>
        <xdr:cNvCxnSpPr/>
      </xdr:nvCxnSpPr>
      <xdr:spPr>
        <a:xfrm>
          <a:off x="13703300" y="66304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347" name="楕円 346">
          <a:extLst>
            <a:ext uri="{FF2B5EF4-FFF2-40B4-BE49-F238E27FC236}">
              <a16:creationId xmlns:a16="http://schemas.microsoft.com/office/drawing/2014/main" id="{019695B0-C9F6-4B4F-BB40-E66C6D1685C9}"/>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115388</xdr:rowOff>
    </xdr:to>
    <xdr:cxnSp macro="">
      <xdr:nvCxnSpPr>
        <xdr:cNvPr id="348" name="直線コネクタ 347">
          <a:extLst>
            <a:ext uri="{FF2B5EF4-FFF2-40B4-BE49-F238E27FC236}">
              <a16:creationId xmlns:a16="http://schemas.microsoft.com/office/drawing/2014/main" id="{5C1D6A01-9A6E-4408-9E2F-ED46B19C02FB}"/>
            </a:ext>
          </a:extLst>
        </xdr:cNvPr>
        <xdr:cNvCxnSpPr/>
      </xdr:nvCxnSpPr>
      <xdr:spPr>
        <a:xfrm>
          <a:off x="12814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44A6A03E-8E51-4D7E-84BC-CBEC83CE024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736BD5F6-A677-4F1C-944B-6326379F180F}"/>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90395B06-2C61-4D33-90CE-DCB47FCF744B}"/>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068F54F7-50EE-4546-8E6B-81254E7C0F38}"/>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87103</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C2DF3848-659A-4C19-8E05-9A760532A26F}"/>
            </a:ext>
          </a:extLst>
        </xdr:cNvPr>
        <xdr:cNvSpPr txBox="1"/>
      </xdr:nvSpPr>
      <xdr:spPr>
        <a:xfrm>
          <a:off x="15266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CE2675EE-C719-4FF3-ABE7-056C8A88AF93}"/>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3F5C75FB-B67B-4E12-A7B5-1555E81D18FE}"/>
            </a:ext>
          </a:extLst>
        </xdr:cNvPr>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105064</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3347C4CA-DDD8-4B6D-9C3B-F64EA699D36D}"/>
            </a:ext>
          </a:extLst>
        </xdr:cNvPr>
        <xdr:cNvSpPr txBox="1"/>
      </xdr:nvSpPr>
      <xdr:spPr>
        <a:xfrm>
          <a:off x="12611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F0549B69-A60D-4479-A84D-4CA7FF0FE1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54DC0E39-6999-4CC7-9443-D6B0D69546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AF5FCDF-B6B8-4D2C-A276-6B55B259E1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7FAF2F12-994B-436E-BDA9-B2032CB8F5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97A7DEA0-D2ED-4717-A31E-6AAD51B4EC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E5B1B32C-1434-420A-82C4-FDABC6967D0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336AF0D-2AFA-4D2B-9936-565E5E0DF4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804432A6-B3F9-4ADF-8299-BA9807BD3AA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DD81A556-57E8-48B1-86FE-A0C143E925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9F4E8495-855A-494B-8ABC-6DF7C35A30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a:extLst>
            <a:ext uri="{FF2B5EF4-FFF2-40B4-BE49-F238E27FC236}">
              <a16:creationId xmlns:a16="http://schemas.microsoft.com/office/drawing/2014/main" id="{EC52010A-6C82-40BC-9345-0968C78DD81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a:extLst>
            <a:ext uri="{FF2B5EF4-FFF2-40B4-BE49-F238E27FC236}">
              <a16:creationId xmlns:a16="http://schemas.microsoft.com/office/drawing/2014/main" id="{81607ED8-5E1D-4317-855E-CBF8DBF9286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a:extLst>
            <a:ext uri="{FF2B5EF4-FFF2-40B4-BE49-F238E27FC236}">
              <a16:creationId xmlns:a16="http://schemas.microsoft.com/office/drawing/2014/main" id="{4E27FB25-E048-44B9-B01B-059CDDBBE63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a:extLst>
            <a:ext uri="{FF2B5EF4-FFF2-40B4-BE49-F238E27FC236}">
              <a16:creationId xmlns:a16="http://schemas.microsoft.com/office/drawing/2014/main" id="{63E12088-2CD2-4C38-A5EF-73E13A39C72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a:extLst>
            <a:ext uri="{FF2B5EF4-FFF2-40B4-BE49-F238E27FC236}">
              <a16:creationId xmlns:a16="http://schemas.microsoft.com/office/drawing/2014/main" id="{3F60509E-0322-4174-821B-F08BE34C2C6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a:extLst>
            <a:ext uri="{FF2B5EF4-FFF2-40B4-BE49-F238E27FC236}">
              <a16:creationId xmlns:a16="http://schemas.microsoft.com/office/drawing/2014/main" id="{EFDC9532-0F97-4CEA-985F-FDA2686BF51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a:extLst>
            <a:ext uri="{FF2B5EF4-FFF2-40B4-BE49-F238E27FC236}">
              <a16:creationId xmlns:a16="http://schemas.microsoft.com/office/drawing/2014/main" id="{0D42AF3E-0279-48FE-9A9C-5BBD082ED25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a:extLst>
            <a:ext uri="{FF2B5EF4-FFF2-40B4-BE49-F238E27FC236}">
              <a16:creationId xmlns:a16="http://schemas.microsoft.com/office/drawing/2014/main" id="{A0E9FCEA-FC25-4032-AEB5-0277B5A273D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a:extLst>
            <a:ext uri="{FF2B5EF4-FFF2-40B4-BE49-F238E27FC236}">
              <a16:creationId xmlns:a16="http://schemas.microsoft.com/office/drawing/2014/main" id="{9BC9E1B7-D059-4694-9D6B-181BE292BB5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a:extLst>
            <a:ext uri="{FF2B5EF4-FFF2-40B4-BE49-F238E27FC236}">
              <a16:creationId xmlns:a16="http://schemas.microsoft.com/office/drawing/2014/main" id="{7964600B-8D28-40A4-9642-64DFD6F718F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a:extLst>
            <a:ext uri="{FF2B5EF4-FFF2-40B4-BE49-F238E27FC236}">
              <a16:creationId xmlns:a16="http://schemas.microsoft.com/office/drawing/2014/main" id="{95EB194D-7816-4BA1-A1B9-EF088098998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a:extLst>
            <a:ext uri="{FF2B5EF4-FFF2-40B4-BE49-F238E27FC236}">
              <a16:creationId xmlns:a16="http://schemas.microsoft.com/office/drawing/2014/main" id="{5F835210-6FB6-4972-BA4A-CC51529F8D0E}"/>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2614BD85-4D5A-4CA3-87DC-B712493B72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a:extLst>
            <a:ext uri="{FF2B5EF4-FFF2-40B4-BE49-F238E27FC236}">
              <a16:creationId xmlns:a16="http://schemas.microsoft.com/office/drawing/2014/main" id="{5DD8A8D5-115D-4F05-BFEE-DD5342DF6AF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a:extLst>
            <a:ext uri="{FF2B5EF4-FFF2-40B4-BE49-F238E27FC236}">
              <a16:creationId xmlns:a16="http://schemas.microsoft.com/office/drawing/2014/main" id="{F8F9E1E9-D465-4F92-94CF-0D6E4365BC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82" name="直線コネクタ 381">
          <a:extLst>
            <a:ext uri="{FF2B5EF4-FFF2-40B4-BE49-F238E27FC236}">
              <a16:creationId xmlns:a16="http://schemas.microsoft.com/office/drawing/2014/main" id="{1490DCBB-0A3D-4607-BD48-A3F9B676EAE3}"/>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83" name="【一般廃棄物処理施設】&#10;一人当たり有形固定資産（償却資産）額最小値テキスト">
          <a:extLst>
            <a:ext uri="{FF2B5EF4-FFF2-40B4-BE49-F238E27FC236}">
              <a16:creationId xmlns:a16="http://schemas.microsoft.com/office/drawing/2014/main" id="{204E55CF-3CFD-4665-8B91-543EDFA27443}"/>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84" name="直線コネクタ 383">
          <a:extLst>
            <a:ext uri="{FF2B5EF4-FFF2-40B4-BE49-F238E27FC236}">
              <a16:creationId xmlns:a16="http://schemas.microsoft.com/office/drawing/2014/main" id="{AB2F9358-D028-4B51-84FB-42A23D03F337}"/>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85" name="【一般廃棄物処理施設】&#10;一人当たり有形固定資産（償却資産）額最大値テキスト">
          <a:extLst>
            <a:ext uri="{FF2B5EF4-FFF2-40B4-BE49-F238E27FC236}">
              <a16:creationId xmlns:a16="http://schemas.microsoft.com/office/drawing/2014/main" id="{8924FA68-8764-44D8-8163-7DD4382FDE5C}"/>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86" name="直線コネクタ 385">
          <a:extLst>
            <a:ext uri="{FF2B5EF4-FFF2-40B4-BE49-F238E27FC236}">
              <a16:creationId xmlns:a16="http://schemas.microsoft.com/office/drawing/2014/main" id="{0AEBFB59-5A27-4BF5-83A9-F9AA774672B9}"/>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387" name="【一般廃棄物処理施設】&#10;一人当たり有形固定資産（償却資産）額平均値テキスト">
          <a:extLst>
            <a:ext uri="{FF2B5EF4-FFF2-40B4-BE49-F238E27FC236}">
              <a16:creationId xmlns:a16="http://schemas.microsoft.com/office/drawing/2014/main" id="{1B774B52-DBE6-41E9-BF2F-35F2F4CAA8A8}"/>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88" name="フローチャート: 判断 387">
          <a:extLst>
            <a:ext uri="{FF2B5EF4-FFF2-40B4-BE49-F238E27FC236}">
              <a16:creationId xmlns:a16="http://schemas.microsoft.com/office/drawing/2014/main" id="{92B45562-2D5D-4E2F-86B5-1ED1EAC2B5AF}"/>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389" name="フローチャート: 判断 388">
          <a:extLst>
            <a:ext uri="{FF2B5EF4-FFF2-40B4-BE49-F238E27FC236}">
              <a16:creationId xmlns:a16="http://schemas.microsoft.com/office/drawing/2014/main" id="{CA977E7B-955A-4A9D-8CB4-BEE2FF17470A}"/>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390" name="フローチャート: 判断 389">
          <a:extLst>
            <a:ext uri="{FF2B5EF4-FFF2-40B4-BE49-F238E27FC236}">
              <a16:creationId xmlns:a16="http://schemas.microsoft.com/office/drawing/2014/main" id="{30B606D3-6D6E-4960-A99C-45DBC90A0904}"/>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391" name="フローチャート: 判断 390">
          <a:extLst>
            <a:ext uri="{FF2B5EF4-FFF2-40B4-BE49-F238E27FC236}">
              <a16:creationId xmlns:a16="http://schemas.microsoft.com/office/drawing/2014/main" id="{82C480E4-70AD-44DE-A1E8-AA795CB4FF54}"/>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392" name="フローチャート: 判断 391">
          <a:extLst>
            <a:ext uri="{FF2B5EF4-FFF2-40B4-BE49-F238E27FC236}">
              <a16:creationId xmlns:a16="http://schemas.microsoft.com/office/drawing/2014/main" id="{841A7E41-602F-40A5-A1E4-C99FBCF1D247}"/>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89F2E5FF-6B8C-4096-A7AB-FAE16FC6E7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2B8E435-01A1-4D55-85A6-9B6056A41B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3B301A3D-EFC8-4363-82D6-A177246D4C8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17833B-8682-42BD-9F45-1D11887C339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0C9FBD6-C8DB-4197-BF59-E5F8A81B49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75150</xdr:rowOff>
    </xdr:from>
    <xdr:to>
      <xdr:col>116</xdr:col>
      <xdr:colOff>114300</xdr:colOff>
      <xdr:row>42</xdr:row>
      <xdr:rowOff>5300</xdr:rowOff>
    </xdr:to>
    <xdr:sp macro="" textlink="">
      <xdr:nvSpPr>
        <xdr:cNvPr id="398" name="楕円 397">
          <a:extLst>
            <a:ext uri="{FF2B5EF4-FFF2-40B4-BE49-F238E27FC236}">
              <a16:creationId xmlns:a16="http://schemas.microsoft.com/office/drawing/2014/main" id="{271B53A4-9919-41E3-A987-A02C60A9A88D}"/>
            </a:ext>
          </a:extLst>
        </xdr:cNvPr>
        <xdr:cNvSpPr/>
      </xdr:nvSpPr>
      <xdr:spPr>
        <a:xfrm>
          <a:off x="22110700" y="71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53577</xdr:rowOff>
    </xdr:from>
    <xdr:ext cx="599010" cy="259045"/>
    <xdr:sp macro="" textlink="">
      <xdr:nvSpPr>
        <xdr:cNvPr id="399" name="【一般廃棄物処理施設】&#10;一人当たり有形固定資産（償却資産）額該当値テキスト">
          <a:extLst>
            <a:ext uri="{FF2B5EF4-FFF2-40B4-BE49-F238E27FC236}">
              <a16:creationId xmlns:a16="http://schemas.microsoft.com/office/drawing/2014/main" id="{8147810B-430A-4A6B-AF5F-D96B9E4C3F0A}"/>
            </a:ext>
          </a:extLst>
        </xdr:cNvPr>
        <xdr:cNvSpPr txBox="1"/>
      </xdr:nvSpPr>
      <xdr:spPr>
        <a:xfrm>
          <a:off x="22199600" y="708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85998</xdr:rowOff>
    </xdr:from>
    <xdr:to>
      <xdr:col>112</xdr:col>
      <xdr:colOff>38100</xdr:colOff>
      <xdr:row>42</xdr:row>
      <xdr:rowOff>16148</xdr:rowOff>
    </xdr:to>
    <xdr:sp macro="" textlink="">
      <xdr:nvSpPr>
        <xdr:cNvPr id="400" name="楕円 399">
          <a:extLst>
            <a:ext uri="{FF2B5EF4-FFF2-40B4-BE49-F238E27FC236}">
              <a16:creationId xmlns:a16="http://schemas.microsoft.com/office/drawing/2014/main" id="{621EF5D5-3809-4886-B3F0-7CCA9811ED1E}"/>
            </a:ext>
          </a:extLst>
        </xdr:cNvPr>
        <xdr:cNvSpPr/>
      </xdr:nvSpPr>
      <xdr:spPr>
        <a:xfrm>
          <a:off x="21272500" y="71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125950</xdr:rowOff>
    </xdr:from>
    <xdr:to>
      <xdr:col>116</xdr:col>
      <xdr:colOff>63500</xdr:colOff>
      <xdr:row>41</xdr:row>
      <xdr:rowOff>136798</xdr:rowOff>
    </xdr:to>
    <xdr:cxnSp macro="">
      <xdr:nvCxnSpPr>
        <xdr:cNvPr id="401" name="直線コネクタ 400">
          <a:extLst>
            <a:ext uri="{FF2B5EF4-FFF2-40B4-BE49-F238E27FC236}">
              <a16:creationId xmlns:a16="http://schemas.microsoft.com/office/drawing/2014/main" id="{6526E9CF-2C6E-4664-B556-E94E0916489F}"/>
            </a:ext>
          </a:extLst>
        </xdr:cNvPr>
        <xdr:cNvCxnSpPr/>
      </xdr:nvCxnSpPr>
      <xdr:spPr>
        <a:xfrm flipV="1">
          <a:off x="21323300" y="7155400"/>
          <a:ext cx="8382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89038</xdr:rowOff>
    </xdr:from>
    <xdr:to>
      <xdr:col>107</xdr:col>
      <xdr:colOff>101600</xdr:colOff>
      <xdr:row>42</xdr:row>
      <xdr:rowOff>19188</xdr:rowOff>
    </xdr:to>
    <xdr:sp macro="" textlink="">
      <xdr:nvSpPr>
        <xdr:cNvPr id="402" name="楕円 401">
          <a:extLst>
            <a:ext uri="{FF2B5EF4-FFF2-40B4-BE49-F238E27FC236}">
              <a16:creationId xmlns:a16="http://schemas.microsoft.com/office/drawing/2014/main" id="{5C3ED52C-4D18-43ED-A880-0ACDE58470C7}"/>
            </a:ext>
          </a:extLst>
        </xdr:cNvPr>
        <xdr:cNvSpPr/>
      </xdr:nvSpPr>
      <xdr:spPr>
        <a:xfrm>
          <a:off x="20383500" y="71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136798</xdr:rowOff>
    </xdr:from>
    <xdr:to>
      <xdr:col>111</xdr:col>
      <xdr:colOff>177800</xdr:colOff>
      <xdr:row>41</xdr:row>
      <xdr:rowOff>139838</xdr:rowOff>
    </xdr:to>
    <xdr:cxnSp macro="">
      <xdr:nvCxnSpPr>
        <xdr:cNvPr id="403" name="直線コネクタ 402">
          <a:extLst>
            <a:ext uri="{FF2B5EF4-FFF2-40B4-BE49-F238E27FC236}">
              <a16:creationId xmlns:a16="http://schemas.microsoft.com/office/drawing/2014/main" id="{01A8702B-8197-4588-845A-DBEBD62B8B4B}"/>
            </a:ext>
          </a:extLst>
        </xdr:cNvPr>
        <xdr:cNvCxnSpPr/>
      </xdr:nvCxnSpPr>
      <xdr:spPr>
        <a:xfrm flipV="1">
          <a:off x="20434300" y="7166248"/>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85662</xdr:rowOff>
    </xdr:from>
    <xdr:to>
      <xdr:col>102</xdr:col>
      <xdr:colOff>165100</xdr:colOff>
      <xdr:row>42</xdr:row>
      <xdr:rowOff>15812</xdr:rowOff>
    </xdr:to>
    <xdr:sp macro="" textlink="">
      <xdr:nvSpPr>
        <xdr:cNvPr id="404" name="楕円 403">
          <a:extLst>
            <a:ext uri="{FF2B5EF4-FFF2-40B4-BE49-F238E27FC236}">
              <a16:creationId xmlns:a16="http://schemas.microsoft.com/office/drawing/2014/main" id="{76250DDF-2350-4968-9418-34D2CCEC6839}"/>
            </a:ext>
          </a:extLst>
        </xdr:cNvPr>
        <xdr:cNvSpPr/>
      </xdr:nvSpPr>
      <xdr:spPr>
        <a:xfrm>
          <a:off x="19494500" y="71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136462</xdr:rowOff>
    </xdr:from>
    <xdr:to>
      <xdr:col>107</xdr:col>
      <xdr:colOff>50800</xdr:colOff>
      <xdr:row>41</xdr:row>
      <xdr:rowOff>139838</xdr:rowOff>
    </xdr:to>
    <xdr:cxnSp macro="">
      <xdr:nvCxnSpPr>
        <xdr:cNvPr id="405" name="直線コネクタ 404">
          <a:extLst>
            <a:ext uri="{FF2B5EF4-FFF2-40B4-BE49-F238E27FC236}">
              <a16:creationId xmlns:a16="http://schemas.microsoft.com/office/drawing/2014/main" id="{F16685D7-F600-41F7-949E-F0965EFB0610}"/>
            </a:ext>
          </a:extLst>
        </xdr:cNvPr>
        <xdr:cNvCxnSpPr/>
      </xdr:nvCxnSpPr>
      <xdr:spPr>
        <a:xfrm>
          <a:off x="19545300" y="7165912"/>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96340</xdr:rowOff>
    </xdr:from>
    <xdr:to>
      <xdr:col>98</xdr:col>
      <xdr:colOff>38100</xdr:colOff>
      <xdr:row>42</xdr:row>
      <xdr:rowOff>26490</xdr:rowOff>
    </xdr:to>
    <xdr:sp macro="" textlink="">
      <xdr:nvSpPr>
        <xdr:cNvPr id="406" name="楕円 405">
          <a:extLst>
            <a:ext uri="{FF2B5EF4-FFF2-40B4-BE49-F238E27FC236}">
              <a16:creationId xmlns:a16="http://schemas.microsoft.com/office/drawing/2014/main" id="{4E856CF8-E600-4CB8-BE21-F6D7F474F241}"/>
            </a:ext>
          </a:extLst>
        </xdr:cNvPr>
        <xdr:cNvSpPr/>
      </xdr:nvSpPr>
      <xdr:spPr>
        <a:xfrm>
          <a:off x="18605500" y="71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136462</xdr:rowOff>
    </xdr:from>
    <xdr:to>
      <xdr:col>102</xdr:col>
      <xdr:colOff>114300</xdr:colOff>
      <xdr:row>41</xdr:row>
      <xdr:rowOff>147140</xdr:rowOff>
    </xdr:to>
    <xdr:cxnSp macro="">
      <xdr:nvCxnSpPr>
        <xdr:cNvPr id="407" name="直線コネクタ 406">
          <a:extLst>
            <a:ext uri="{FF2B5EF4-FFF2-40B4-BE49-F238E27FC236}">
              <a16:creationId xmlns:a16="http://schemas.microsoft.com/office/drawing/2014/main" id="{8DBB6E05-1593-4100-96C0-689FC004DE35}"/>
            </a:ext>
          </a:extLst>
        </xdr:cNvPr>
        <xdr:cNvCxnSpPr/>
      </xdr:nvCxnSpPr>
      <xdr:spPr>
        <a:xfrm flipV="1">
          <a:off x="18656300" y="7165912"/>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408" name="n_1aveValue【一般廃棄物処理施設】&#10;一人当たり有形固定資産（償却資産）額">
          <a:extLst>
            <a:ext uri="{FF2B5EF4-FFF2-40B4-BE49-F238E27FC236}">
              <a16:creationId xmlns:a16="http://schemas.microsoft.com/office/drawing/2014/main" id="{821D06D3-EEFD-4FBA-9065-3CCB618E2A4E}"/>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09" name="n_2aveValue【一般廃棄物処理施設】&#10;一人当たり有形固定資産（償却資産）額">
          <a:extLst>
            <a:ext uri="{FF2B5EF4-FFF2-40B4-BE49-F238E27FC236}">
              <a16:creationId xmlns:a16="http://schemas.microsoft.com/office/drawing/2014/main" id="{02182201-608D-40F1-9CBE-DE1BB1574DE3}"/>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10" name="n_3aveValue【一般廃棄物処理施設】&#10;一人当たり有形固定資産（償却資産）額">
          <a:extLst>
            <a:ext uri="{FF2B5EF4-FFF2-40B4-BE49-F238E27FC236}">
              <a16:creationId xmlns:a16="http://schemas.microsoft.com/office/drawing/2014/main" id="{49597978-C8DB-4F1D-B306-A807E599A7C3}"/>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11" name="n_4aveValue【一般廃棄物処理施設】&#10;一人当たり有形固定資産（償却資産）額">
          <a:extLst>
            <a:ext uri="{FF2B5EF4-FFF2-40B4-BE49-F238E27FC236}">
              <a16:creationId xmlns:a16="http://schemas.microsoft.com/office/drawing/2014/main" id="{E0CA8E2F-E16E-4333-B43E-2475B7682AD9}"/>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7275</xdr:rowOff>
    </xdr:from>
    <xdr:ext cx="599010" cy="259045"/>
    <xdr:sp macro="" textlink="">
      <xdr:nvSpPr>
        <xdr:cNvPr id="412" name="n_1mainValue【一般廃棄物処理施設】&#10;一人当たり有形固定資産（償却資産）額">
          <a:extLst>
            <a:ext uri="{FF2B5EF4-FFF2-40B4-BE49-F238E27FC236}">
              <a16:creationId xmlns:a16="http://schemas.microsoft.com/office/drawing/2014/main" id="{7CFF12EE-62BC-478A-AFBD-6C7EA7CC7F43}"/>
            </a:ext>
          </a:extLst>
        </xdr:cNvPr>
        <xdr:cNvSpPr txBox="1"/>
      </xdr:nvSpPr>
      <xdr:spPr>
        <a:xfrm>
          <a:off x="21011095" y="7208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10315</xdr:rowOff>
    </xdr:from>
    <xdr:ext cx="599010" cy="259045"/>
    <xdr:sp macro="" textlink="">
      <xdr:nvSpPr>
        <xdr:cNvPr id="413" name="n_2mainValue【一般廃棄物処理施設】&#10;一人当たり有形固定資産（償却資産）額">
          <a:extLst>
            <a:ext uri="{FF2B5EF4-FFF2-40B4-BE49-F238E27FC236}">
              <a16:creationId xmlns:a16="http://schemas.microsoft.com/office/drawing/2014/main" id="{849B549C-6658-4478-9D0A-3595A9D45506}"/>
            </a:ext>
          </a:extLst>
        </xdr:cNvPr>
        <xdr:cNvSpPr txBox="1"/>
      </xdr:nvSpPr>
      <xdr:spPr>
        <a:xfrm>
          <a:off x="20134795" y="721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6939</xdr:rowOff>
    </xdr:from>
    <xdr:ext cx="599010" cy="259045"/>
    <xdr:sp macro="" textlink="">
      <xdr:nvSpPr>
        <xdr:cNvPr id="414" name="n_3mainValue【一般廃棄物処理施設】&#10;一人当たり有形固定資産（償却資産）額">
          <a:extLst>
            <a:ext uri="{FF2B5EF4-FFF2-40B4-BE49-F238E27FC236}">
              <a16:creationId xmlns:a16="http://schemas.microsoft.com/office/drawing/2014/main" id="{FAD2E8E5-7684-46AC-9802-89E7D95FE298}"/>
            </a:ext>
          </a:extLst>
        </xdr:cNvPr>
        <xdr:cNvSpPr txBox="1"/>
      </xdr:nvSpPr>
      <xdr:spPr>
        <a:xfrm>
          <a:off x="19245795" y="72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17617</xdr:rowOff>
    </xdr:from>
    <xdr:ext cx="599010" cy="259045"/>
    <xdr:sp macro="" textlink="">
      <xdr:nvSpPr>
        <xdr:cNvPr id="415" name="n_4mainValue【一般廃棄物処理施設】&#10;一人当たり有形固定資産（償却資産）額">
          <a:extLst>
            <a:ext uri="{FF2B5EF4-FFF2-40B4-BE49-F238E27FC236}">
              <a16:creationId xmlns:a16="http://schemas.microsoft.com/office/drawing/2014/main" id="{8D1D4577-AC28-4346-B8F7-3276D91E73F9}"/>
            </a:ext>
          </a:extLst>
        </xdr:cNvPr>
        <xdr:cNvSpPr txBox="1"/>
      </xdr:nvSpPr>
      <xdr:spPr>
        <a:xfrm>
          <a:off x="18356795" y="72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a:extLst>
            <a:ext uri="{FF2B5EF4-FFF2-40B4-BE49-F238E27FC236}">
              <a16:creationId xmlns:a16="http://schemas.microsoft.com/office/drawing/2014/main" id="{0F916D02-F67D-42F5-BD2D-2BFB2948B2C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a:extLst>
            <a:ext uri="{FF2B5EF4-FFF2-40B4-BE49-F238E27FC236}">
              <a16:creationId xmlns:a16="http://schemas.microsoft.com/office/drawing/2014/main" id="{8AEE80E6-B7AE-47F3-8889-48C706D30FB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a:extLst>
            <a:ext uri="{FF2B5EF4-FFF2-40B4-BE49-F238E27FC236}">
              <a16:creationId xmlns:a16="http://schemas.microsoft.com/office/drawing/2014/main" id="{31A7303F-0767-4CFF-A198-38901386B7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a:extLst>
            <a:ext uri="{FF2B5EF4-FFF2-40B4-BE49-F238E27FC236}">
              <a16:creationId xmlns:a16="http://schemas.microsoft.com/office/drawing/2014/main" id="{731E7642-2238-46BE-A94C-72ADC675AB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a:extLst>
            <a:ext uri="{FF2B5EF4-FFF2-40B4-BE49-F238E27FC236}">
              <a16:creationId xmlns:a16="http://schemas.microsoft.com/office/drawing/2014/main" id="{5AB4D36C-DA04-453E-A2C1-65BC45F7CCC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a:extLst>
            <a:ext uri="{FF2B5EF4-FFF2-40B4-BE49-F238E27FC236}">
              <a16:creationId xmlns:a16="http://schemas.microsoft.com/office/drawing/2014/main" id="{77C4E730-BB51-498A-A1FA-1C205A57D7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a:extLst>
            <a:ext uri="{FF2B5EF4-FFF2-40B4-BE49-F238E27FC236}">
              <a16:creationId xmlns:a16="http://schemas.microsoft.com/office/drawing/2014/main" id="{74478A4F-7F5A-4F0C-B76F-27E3AFD97D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a:extLst>
            <a:ext uri="{FF2B5EF4-FFF2-40B4-BE49-F238E27FC236}">
              <a16:creationId xmlns:a16="http://schemas.microsoft.com/office/drawing/2014/main" id="{2C67199E-7E64-4394-AE26-1F4C0164EA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a:extLst>
            <a:ext uri="{FF2B5EF4-FFF2-40B4-BE49-F238E27FC236}">
              <a16:creationId xmlns:a16="http://schemas.microsoft.com/office/drawing/2014/main" id="{B3CF791E-8457-4A41-A6A6-7035253823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a:extLst>
            <a:ext uri="{FF2B5EF4-FFF2-40B4-BE49-F238E27FC236}">
              <a16:creationId xmlns:a16="http://schemas.microsoft.com/office/drawing/2014/main" id="{4D5A1C72-53F2-4AD6-A929-C96FFF3CBA0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6" name="テキスト ボックス 425">
          <a:extLst>
            <a:ext uri="{FF2B5EF4-FFF2-40B4-BE49-F238E27FC236}">
              <a16:creationId xmlns:a16="http://schemas.microsoft.com/office/drawing/2014/main" id="{C4F7FD61-E9A7-4A99-A818-228F5E87F6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E4958A26-A716-497E-94B4-C6589A3945E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8" name="テキスト ボックス 427">
          <a:extLst>
            <a:ext uri="{FF2B5EF4-FFF2-40B4-BE49-F238E27FC236}">
              <a16:creationId xmlns:a16="http://schemas.microsoft.com/office/drawing/2014/main" id="{09AD52C6-F737-489B-9A41-70740B1CEE3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DED0777A-7E4D-4DD3-9B0A-6E0EDCCAAA0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B9631A68-D53E-495A-81AF-AE15E5E2AD3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7C72A86F-AC5B-4B1F-B011-413BC271520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680C3188-D5CA-4895-86E3-2EB726C07BE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8C7144D8-15EB-4450-AE05-A4766F509DE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05C95327-25A5-41D2-95AB-A39DD2EF932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BBD1C29C-C761-45DA-884C-336B1BFCE50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11AEA1E0-A8AB-4467-89DC-DD979B01504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A3482F1A-CE0F-4104-A786-02E8A85F570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8" name="テキスト ボックス 437">
          <a:extLst>
            <a:ext uri="{FF2B5EF4-FFF2-40B4-BE49-F238E27FC236}">
              <a16:creationId xmlns:a16="http://schemas.microsoft.com/office/drawing/2014/main" id="{DD467C24-7C9E-4FA6-8ADC-DEDD680521F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2EE5B583-2654-4147-BD31-05105AD577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a:extLst>
            <a:ext uri="{FF2B5EF4-FFF2-40B4-BE49-F238E27FC236}">
              <a16:creationId xmlns:a16="http://schemas.microsoft.com/office/drawing/2014/main" id="{9697806C-D60B-4063-ABCD-E57D5323AF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41" name="直線コネクタ 440">
          <a:extLst>
            <a:ext uri="{FF2B5EF4-FFF2-40B4-BE49-F238E27FC236}">
              <a16:creationId xmlns:a16="http://schemas.microsoft.com/office/drawing/2014/main" id="{0D013C0A-2989-4343-AA71-36A5E307D4A9}"/>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42" name="【保健センター・保健所】&#10;有形固定資産減価償却率最小値テキスト">
          <a:extLst>
            <a:ext uri="{FF2B5EF4-FFF2-40B4-BE49-F238E27FC236}">
              <a16:creationId xmlns:a16="http://schemas.microsoft.com/office/drawing/2014/main" id="{0BD4C0D6-2900-41FD-86DC-8194365976B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3" name="直線コネクタ 442">
          <a:extLst>
            <a:ext uri="{FF2B5EF4-FFF2-40B4-BE49-F238E27FC236}">
              <a16:creationId xmlns:a16="http://schemas.microsoft.com/office/drawing/2014/main" id="{FC64BBF0-8D1A-431F-89FF-63A5B9CA443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44" name="【保健センター・保健所】&#10;有形固定資産減価償却率最大値テキスト">
          <a:extLst>
            <a:ext uri="{FF2B5EF4-FFF2-40B4-BE49-F238E27FC236}">
              <a16:creationId xmlns:a16="http://schemas.microsoft.com/office/drawing/2014/main" id="{A6BEC4C2-D2A0-4593-BD2F-A2ED4E430DA1}"/>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45" name="直線コネクタ 444">
          <a:extLst>
            <a:ext uri="{FF2B5EF4-FFF2-40B4-BE49-F238E27FC236}">
              <a16:creationId xmlns:a16="http://schemas.microsoft.com/office/drawing/2014/main" id="{E7DB62A8-EDB7-41E2-A282-0150DF867363}"/>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46" name="【保健センター・保健所】&#10;有形固定資産減価償却率平均値テキスト">
          <a:extLst>
            <a:ext uri="{FF2B5EF4-FFF2-40B4-BE49-F238E27FC236}">
              <a16:creationId xmlns:a16="http://schemas.microsoft.com/office/drawing/2014/main" id="{26D0FAAA-7C02-45E9-9BF3-151083BA54A2}"/>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7" name="フローチャート: 判断 446">
          <a:extLst>
            <a:ext uri="{FF2B5EF4-FFF2-40B4-BE49-F238E27FC236}">
              <a16:creationId xmlns:a16="http://schemas.microsoft.com/office/drawing/2014/main" id="{0298150F-DE35-49F3-8153-46AB154A2924}"/>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48" name="フローチャート: 判断 447">
          <a:extLst>
            <a:ext uri="{FF2B5EF4-FFF2-40B4-BE49-F238E27FC236}">
              <a16:creationId xmlns:a16="http://schemas.microsoft.com/office/drawing/2014/main" id="{9F5BB658-6586-4B1C-9A7D-FD58CDF390B1}"/>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49" name="フローチャート: 判断 448">
          <a:extLst>
            <a:ext uri="{FF2B5EF4-FFF2-40B4-BE49-F238E27FC236}">
              <a16:creationId xmlns:a16="http://schemas.microsoft.com/office/drawing/2014/main" id="{C3518401-60CE-4B28-9D26-5DA1C8C4172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50" name="フローチャート: 判断 449">
          <a:extLst>
            <a:ext uri="{FF2B5EF4-FFF2-40B4-BE49-F238E27FC236}">
              <a16:creationId xmlns:a16="http://schemas.microsoft.com/office/drawing/2014/main" id="{17553FB4-9573-410E-99E3-937DA32C56C3}"/>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51" name="フローチャート: 判断 450">
          <a:extLst>
            <a:ext uri="{FF2B5EF4-FFF2-40B4-BE49-F238E27FC236}">
              <a16:creationId xmlns:a16="http://schemas.microsoft.com/office/drawing/2014/main" id="{802D048B-1D34-4978-8E2D-2CDCB9CF000F}"/>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3779D7D-C0DC-4340-9342-9B6AF416B4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347BA61F-767F-4028-8BB7-B2B1A04C27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100C0C5F-1CC2-4C36-8ED9-A7A2F0F3BD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919B07DC-9304-459B-A3A3-E95E7101AB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728B3824-7E45-4DFB-B06C-17DEBC0364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107587</xdr:rowOff>
    </xdr:from>
    <xdr:to>
      <xdr:col>85</xdr:col>
      <xdr:colOff>177800</xdr:colOff>
      <xdr:row>62</xdr:row>
      <xdr:rowOff>37737</xdr:rowOff>
    </xdr:to>
    <xdr:sp macro="" textlink="">
      <xdr:nvSpPr>
        <xdr:cNvPr id="457" name="楕円 456">
          <a:extLst>
            <a:ext uri="{FF2B5EF4-FFF2-40B4-BE49-F238E27FC236}">
              <a16:creationId xmlns:a16="http://schemas.microsoft.com/office/drawing/2014/main" id="{5967174F-D609-45A9-B79E-78C4A7B8DD75}"/>
            </a:ext>
          </a:extLst>
        </xdr:cNvPr>
        <xdr:cNvSpPr/>
      </xdr:nvSpPr>
      <xdr:spPr>
        <a:xfrm>
          <a:off x="162687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86014</xdr:rowOff>
    </xdr:from>
    <xdr:ext cx="405111" cy="259045"/>
    <xdr:sp macro="" textlink="">
      <xdr:nvSpPr>
        <xdr:cNvPr id="458" name="【保健センター・保健所】&#10;有形固定資産減価償却率該当値テキスト">
          <a:extLst>
            <a:ext uri="{FF2B5EF4-FFF2-40B4-BE49-F238E27FC236}">
              <a16:creationId xmlns:a16="http://schemas.microsoft.com/office/drawing/2014/main" id="{671FB77A-8C34-4B98-AE27-3AC5C88A9011}"/>
            </a:ext>
          </a:extLst>
        </xdr:cNvPr>
        <xdr:cNvSpPr txBox="1"/>
      </xdr:nvSpPr>
      <xdr:spPr>
        <a:xfrm>
          <a:off x="16357600"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459" name="楕円 458">
          <a:extLst>
            <a:ext uri="{FF2B5EF4-FFF2-40B4-BE49-F238E27FC236}">
              <a16:creationId xmlns:a16="http://schemas.microsoft.com/office/drawing/2014/main" id="{2DB97747-D804-49F0-9BD9-3C34D12B5CF9}"/>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158387</xdr:rowOff>
    </xdr:to>
    <xdr:cxnSp macro="">
      <xdr:nvCxnSpPr>
        <xdr:cNvPr id="460" name="直線コネクタ 459">
          <a:extLst>
            <a:ext uri="{FF2B5EF4-FFF2-40B4-BE49-F238E27FC236}">
              <a16:creationId xmlns:a16="http://schemas.microsoft.com/office/drawing/2014/main" id="{EC99B655-1EF0-4DCD-A611-9A0645393323}"/>
            </a:ext>
          </a:extLst>
        </xdr:cNvPr>
        <xdr:cNvCxnSpPr/>
      </xdr:nvCxnSpPr>
      <xdr:spPr>
        <a:xfrm>
          <a:off x="15481300" y="105727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461" name="楕円 460">
          <a:extLst>
            <a:ext uri="{FF2B5EF4-FFF2-40B4-BE49-F238E27FC236}">
              <a16:creationId xmlns:a16="http://schemas.microsoft.com/office/drawing/2014/main" id="{DC15B968-C495-40DE-AE96-68363FC91787}"/>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114300</xdr:rowOff>
    </xdr:to>
    <xdr:cxnSp macro="">
      <xdr:nvCxnSpPr>
        <xdr:cNvPr id="462" name="直線コネクタ 461">
          <a:extLst>
            <a:ext uri="{FF2B5EF4-FFF2-40B4-BE49-F238E27FC236}">
              <a16:creationId xmlns:a16="http://schemas.microsoft.com/office/drawing/2014/main" id="{5C61034C-0D64-4E4D-AB36-554816BFF193}"/>
            </a:ext>
          </a:extLst>
        </xdr:cNvPr>
        <xdr:cNvCxnSpPr/>
      </xdr:nvCxnSpPr>
      <xdr:spPr>
        <a:xfrm>
          <a:off x="14592300" y="1052866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146776</xdr:rowOff>
    </xdr:from>
    <xdr:to>
      <xdr:col>72</xdr:col>
      <xdr:colOff>38100</xdr:colOff>
      <xdr:row>61</xdr:row>
      <xdr:rowOff>76926</xdr:rowOff>
    </xdr:to>
    <xdr:sp macro="" textlink="">
      <xdr:nvSpPr>
        <xdr:cNvPr id="463" name="楕円 462">
          <a:extLst>
            <a:ext uri="{FF2B5EF4-FFF2-40B4-BE49-F238E27FC236}">
              <a16:creationId xmlns:a16="http://schemas.microsoft.com/office/drawing/2014/main" id="{2D14490A-967F-48C1-9364-79AD7B8E3189}"/>
            </a:ext>
          </a:extLst>
        </xdr:cNvPr>
        <xdr:cNvSpPr/>
      </xdr:nvSpPr>
      <xdr:spPr>
        <a:xfrm>
          <a:off x="13652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26126</xdr:rowOff>
    </xdr:from>
    <xdr:to>
      <xdr:col>76</xdr:col>
      <xdr:colOff>114300</xdr:colOff>
      <xdr:row>61</xdr:row>
      <xdr:rowOff>70213</xdr:rowOff>
    </xdr:to>
    <xdr:cxnSp macro="">
      <xdr:nvCxnSpPr>
        <xdr:cNvPr id="464" name="直線コネクタ 463">
          <a:extLst>
            <a:ext uri="{FF2B5EF4-FFF2-40B4-BE49-F238E27FC236}">
              <a16:creationId xmlns:a16="http://schemas.microsoft.com/office/drawing/2014/main" id="{8038EA09-0EC4-4EF5-B921-C8736DC1DF16}"/>
            </a:ext>
          </a:extLst>
        </xdr:cNvPr>
        <xdr:cNvCxnSpPr/>
      </xdr:nvCxnSpPr>
      <xdr:spPr>
        <a:xfrm>
          <a:off x="13703300" y="1048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102688</xdr:rowOff>
    </xdr:from>
    <xdr:to>
      <xdr:col>67</xdr:col>
      <xdr:colOff>101600</xdr:colOff>
      <xdr:row>61</xdr:row>
      <xdr:rowOff>32838</xdr:rowOff>
    </xdr:to>
    <xdr:sp macro="" textlink="">
      <xdr:nvSpPr>
        <xdr:cNvPr id="465" name="楕円 464">
          <a:extLst>
            <a:ext uri="{FF2B5EF4-FFF2-40B4-BE49-F238E27FC236}">
              <a16:creationId xmlns:a16="http://schemas.microsoft.com/office/drawing/2014/main" id="{27779016-5042-4AB9-A304-43CCBC6E4E4C}"/>
            </a:ext>
          </a:extLst>
        </xdr:cNvPr>
        <xdr:cNvSpPr/>
      </xdr:nvSpPr>
      <xdr:spPr>
        <a:xfrm>
          <a:off x="12763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26126</xdr:rowOff>
    </xdr:to>
    <xdr:cxnSp macro="">
      <xdr:nvCxnSpPr>
        <xdr:cNvPr id="466" name="直線コネクタ 465">
          <a:extLst>
            <a:ext uri="{FF2B5EF4-FFF2-40B4-BE49-F238E27FC236}">
              <a16:creationId xmlns:a16="http://schemas.microsoft.com/office/drawing/2014/main" id="{42CFF798-8AFF-458C-8D93-E7E4DDD4DEFA}"/>
            </a:ext>
          </a:extLst>
        </xdr:cNvPr>
        <xdr:cNvCxnSpPr/>
      </xdr:nvCxnSpPr>
      <xdr:spPr>
        <a:xfrm>
          <a:off x="12814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67" name="n_1aveValue【保健センター・保健所】&#10;有形固定資産減価償却率">
          <a:extLst>
            <a:ext uri="{FF2B5EF4-FFF2-40B4-BE49-F238E27FC236}">
              <a16:creationId xmlns:a16="http://schemas.microsoft.com/office/drawing/2014/main" id="{DD7A6839-F785-47AD-8F60-5244C6AD761F}"/>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468" name="n_2aveValue【保健センター・保健所】&#10;有形固定資産減価償却率">
          <a:extLst>
            <a:ext uri="{FF2B5EF4-FFF2-40B4-BE49-F238E27FC236}">
              <a16:creationId xmlns:a16="http://schemas.microsoft.com/office/drawing/2014/main" id="{85960726-788D-429D-9612-37EE3A4D0A09}"/>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469" name="n_3aveValue【保健センター・保健所】&#10;有形固定資産減価償却率">
          <a:extLst>
            <a:ext uri="{FF2B5EF4-FFF2-40B4-BE49-F238E27FC236}">
              <a16:creationId xmlns:a16="http://schemas.microsoft.com/office/drawing/2014/main" id="{25F685C9-82A2-4888-A744-2DE5F76D740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470" name="n_4aveValue【保健センター・保健所】&#10;有形固定資産減価償却率">
          <a:extLst>
            <a:ext uri="{FF2B5EF4-FFF2-40B4-BE49-F238E27FC236}">
              <a16:creationId xmlns:a16="http://schemas.microsoft.com/office/drawing/2014/main" id="{2D23CEE2-086C-4BAA-B3E4-6380EE734B44}"/>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484EADB8-DC20-493C-8C4F-7A459EECCC6A}"/>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C08447C4-9902-474B-9743-C5E271413777}"/>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68053</xdr:rowOff>
    </xdr:from>
    <xdr:ext cx="405111" cy="259045"/>
    <xdr:sp macro="" textlink="">
      <xdr:nvSpPr>
        <xdr:cNvPr id="473" name="n_3mainValue【保健センター・保健所】&#10;有形固定資産減価償却率">
          <a:extLst>
            <a:ext uri="{FF2B5EF4-FFF2-40B4-BE49-F238E27FC236}">
              <a16:creationId xmlns:a16="http://schemas.microsoft.com/office/drawing/2014/main" id="{AB54C09B-7D2C-4E97-8AE7-15ACE12C0F54}"/>
            </a:ext>
          </a:extLst>
        </xdr:cNvPr>
        <xdr:cNvSpPr txBox="1"/>
      </xdr:nvSpPr>
      <xdr:spPr>
        <a:xfrm>
          <a:off x="13500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23965</xdr:rowOff>
    </xdr:from>
    <xdr:ext cx="405111" cy="259045"/>
    <xdr:sp macro="" textlink="">
      <xdr:nvSpPr>
        <xdr:cNvPr id="474" name="n_4mainValue【保健センター・保健所】&#10;有形固定資産減価償却率">
          <a:extLst>
            <a:ext uri="{FF2B5EF4-FFF2-40B4-BE49-F238E27FC236}">
              <a16:creationId xmlns:a16="http://schemas.microsoft.com/office/drawing/2014/main" id="{16A7F485-B609-4AD3-923C-4FC6BF5DA272}"/>
            </a:ext>
          </a:extLst>
        </xdr:cNvPr>
        <xdr:cNvSpPr txBox="1"/>
      </xdr:nvSpPr>
      <xdr:spPr>
        <a:xfrm>
          <a:off x="12611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7961991E-1114-461E-84AF-FF2E21160B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F7309624-FCAB-4B5A-AB01-BBA3DD7F028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F67907A3-C26D-4A91-837F-FA86B666ED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202AE4BF-C053-4D3C-B299-FCDAEA9108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2C612233-9AEF-4D5B-AE85-B4CA7101E8D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5A8EF038-620C-4D3B-8973-2ADB51987C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78F0257B-AE16-473B-8BDF-2E84D690088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36E44CDB-6D67-4D70-8C6B-7447B2BD25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51DE1B6E-C9C7-42E1-8F40-94E9A501CA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8036ADE4-EC77-4555-A2D7-B3BAA371B9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a:extLst>
            <a:ext uri="{FF2B5EF4-FFF2-40B4-BE49-F238E27FC236}">
              <a16:creationId xmlns:a16="http://schemas.microsoft.com/office/drawing/2014/main" id="{7D54F2E9-4DA4-4391-87A7-3FC5E55FC13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a:extLst>
            <a:ext uri="{FF2B5EF4-FFF2-40B4-BE49-F238E27FC236}">
              <a16:creationId xmlns:a16="http://schemas.microsoft.com/office/drawing/2014/main" id="{5FEB759C-3F3D-4BC6-A9CA-F528581323C3}"/>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DB3059D4-8F08-40E1-90B7-F3F6AD26E03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BED4775C-27A0-41CD-AC4F-55ABB53C89B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a:extLst>
            <a:ext uri="{FF2B5EF4-FFF2-40B4-BE49-F238E27FC236}">
              <a16:creationId xmlns:a16="http://schemas.microsoft.com/office/drawing/2014/main" id="{C335B40B-B65A-497A-A708-A5809CDA37F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a:extLst>
            <a:ext uri="{FF2B5EF4-FFF2-40B4-BE49-F238E27FC236}">
              <a16:creationId xmlns:a16="http://schemas.microsoft.com/office/drawing/2014/main" id="{75FA731D-5F04-498A-92AF-1DAFB0EB4C2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DC17F9CE-1A75-4774-8E8F-3353BD94134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C3F8A147-101E-4EE4-9EFF-BF54307E560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a:extLst>
            <a:ext uri="{FF2B5EF4-FFF2-40B4-BE49-F238E27FC236}">
              <a16:creationId xmlns:a16="http://schemas.microsoft.com/office/drawing/2014/main" id="{B7B134F7-4697-4A8B-ACA6-4DB659FD51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94" name="直線コネクタ 493">
          <a:extLst>
            <a:ext uri="{FF2B5EF4-FFF2-40B4-BE49-F238E27FC236}">
              <a16:creationId xmlns:a16="http://schemas.microsoft.com/office/drawing/2014/main" id="{14DFA07A-980D-4037-8E85-CF381F955BF5}"/>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95" name="【保健センター・保健所】&#10;一人当たり面積最小値テキスト">
          <a:extLst>
            <a:ext uri="{FF2B5EF4-FFF2-40B4-BE49-F238E27FC236}">
              <a16:creationId xmlns:a16="http://schemas.microsoft.com/office/drawing/2014/main" id="{B98E98B1-2EA1-4CA6-9707-9B6D4EFFD71C}"/>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96" name="直線コネクタ 495">
          <a:extLst>
            <a:ext uri="{FF2B5EF4-FFF2-40B4-BE49-F238E27FC236}">
              <a16:creationId xmlns:a16="http://schemas.microsoft.com/office/drawing/2014/main" id="{BA04C380-2A65-42D1-9B54-51DB56BFFEAC}"/>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97" name="【保健センター・保健所】&#10;一人当たり面積最大値テキスト">
          <a:extLst>
            <a:ext uri="{FF2B5EF4-FFF2-40B4-BE49-F238E27FC236}">
              <a16:creationId xmlns:a16="http://schemas.microsoft.com/office/drawing/2014/main" id="{10F6577B-F726-4EE8-BD0A-3A9AB155EDEC}"/>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98" name="直線コネクタ 497">
          <a:extLst>
            <a:ext uri="{FF2B5EF4-FFF2-40B4-BE49-F238E27FC236}">
              <a16:creationId xmlns:a16="http://schemas.microsoft.com/office/drawing/2014/main" id="{A635DCEE-61DF-4551-8B8B-FE6B18460CD5}"/>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99" name="【保健センター・保健所】&#10;一人当たり面積平均値テキスト">
          <a:extLst>
            <a:ext uri="{FF2B5EF4-FFF2-40B4-BE49-F238E27FC236}">
              <a16:creationId xmlns:a16="http://schemas.microsoft.com/office/drawing/2014/main" id="{5DFDA0FC-DEB8-4CD7-B640-8B3C5F2D890E}"/>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00" name="フローチャート: 判断 499">
          <a:extLst>
            <a:ext uri="{FF2B5EF4-FFF2-40B4-BE49-F238E27FC236}">
              <a16:creationId xmlns:a16="http://schemas.microsoft.com/office/drawing/2014/main" id="{BCED0230-342F-4649-B110-DA49EBD40362}"/>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01" name="フローチャート: 判断 500">
          <a:extLst>
            <a:ext uri="{FF2B5EF4-FFF2-40B4-BE49-F238E27FC236}">
              <a16:creationId xmlns:a16="http://schemas.microsoft.com/office/drawing/2014/main" id="{87EDA226-7D35-477D-9828-9D373D3270B5}"/>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02" name="フローチャート: 判断 501">
          <a:extLst>
            <a:ext uri="{FF2B5EF4-FFF2-40B4-BE49-F238E27FC236}">
              <a16:creationId xmlns:a16="http://schemas.microsoft.com/office/drawing/2014/main" id="{F4C2FE1E-5606-4D7E-9F62-F91554B75926}"/>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03" name="フローチャート: 判断 502">
          <a:extLst>
            <a:ext uri="{FF2B5EF4-FFF2-40B4-BE49-F238E27FC236}">
              <a16:creationId xmlns:a16="http://schemas.microsoft.com/office/drawing/2014/main" id="{C2587EB5-2697-4E25-950F-44FE4492859C}"/>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04" name="フローチャート: 判断 503">
          <a:extLst>
            <a:ext uri="{FF2B5EF4-FFF2-40B4-BE49-F238E27FC236}">
              <a16:creationId xmlns:a16="http://schemas.microsoft.com/office/drawing/2014/main" id="{DA89362D-D47E-4A28-8F54-BF790E1439F5}"/>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9C641D9-1D4B-4BF0-AA5F-202D9F206FC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B41CDBB-A058-4259-9137-90D97DB500E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0BDAA43-0BFF-45AA-A48C-555DF64F19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644EBBD-290A-45B1-9400-5F49612FE6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EE0AD06-EA63-49C7-8259-9D1E4A09EBB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10" name="楕円 509">
          <a:extLst>
            <a:ext uri="{FF2B5EF4-FFF2-40B4-BE49-F238E27FC236}">
              <a16:creationId xmlns:a16="http://schemas.microsoft.com/office/drawing/2014/main" id="{230EAB38-471D-47E4-8F19-6C0F236FBAC2}"/>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511" name="【保健センター・保健所】&#10;一人当たり面積該当値テキスト">
          <a:extLst>
            <a:ext uri="{FF2B5EF4-FFF2-40B4-BE49-F238E27FC236}">
              <a16:creationId xmlns:a16="http://schemas.microsoft.com/office/drawing/2014/main" id="{44F1961F-46D8-4028-A9D8-93C3F4DEFF82}"/>
            </a:ext>
          </a:extLst>
        </xdr:cNvPr>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65215</xdr:rowOff>
    </xdr:from>
    <xdr:to>
      <xdr:col>112</xdr:col>
      <xdr:colOff>38100</xdr:colOff>
      <xdr:row>62</xdr:row>
      <xdr:rowOff>166815</xdr:rowOff>
    </xdr:to>
    <xdr:sp macro="" textlink="">
      <xdr:nvSpPr>
        <xdr:cNvPr id="512" name="楕円 511">
          <a:extLst>
            <a:ext uri="{FF2B5EF4-FFF2-40B4-BE49-F238E27FC236}">
              <a16:creationId xmlns:a16="http://schemas.microsoft.com/office/drawing/2014/main" id="{57F685D0-E416-4AFD-AA5D-D1A4607944FE}"/>
            </a:ext>
          </a:extLst>
        </xdr:cNvPr>
        <xdr:cNvSpPr/>
      </xdr:nvSpPr>
      <xdr:spPr>
        <a:xfrm>
          <a:off x="21272500" y="106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116015</xdr:rowOff>
    </xdr:to>
    <xdr:cxnSp macro="">
      <xdr:nvCxnSpPr>
        <xdr:cNvPr id="513" name="直線コネクタ 512">
          <a:extLst>
            <a:ext uri="{FF2B5EF4-FFF2-40B4-BE49-F238E27FC236}">
              <a16:creationId xmlns:a16="http://schemas.microsoft.com/office/drawing/2014/main" id="{4E07188B-4639-4111-86E8-A37BCBE347F7}"/>
            </a:ext>
          </a:extLst>
        </xdr:cNvPr>
        <xdr:cNvCxnSpPr/>
      </xdr:nvCxnSpPr>
      <xdr:spPr>
        <a:xfrm flipV="1">
          <a:off x="21323300" y="1074420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67501</xdr:rowOff>
    </xdr:from>
    <xdr:to>
      <xdr:col>107</xdr:col>
      <xdr:colOff>101600</xdr:colOff>
      <xdr:row>62</xdr:row>
      <xdr:rowOff>169101</xdr:rowOff>
    </xdr:to>
    <xdr:sp macro="" textlink="">
      <xdr:nvSpPr>
        <xdr:cNvPr id="514" name="楕円 513">
          <a:extLst>
            <a:ext uri="{FF2B5EF4-FFF2-40B4-BE49-F238E27FC236}">
              <a16:creationId xmlns:a16="http://schemas.microsoft.com/office/drawing/2014/main" id="{B0A5C34A-765E-4D65-A2D1-95328B971FB9}"/>
            </a:ext>
          </a:extLst>
        </xdr:cNvPr>
        <xdr:cNvSpPr/>
      </xdr:nvSpPr>
      <xdr:spPr>
        <a:xfrm>
          <a:off x="20383500" y="10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116015</xdr:rowOff>
    </xdr:from>
    <xdr:to>
      <xdr:col>111</xdr:col>
      <xdr:colOff>177800</xdr:colOff>
      <xdr:row>62</xdr:row>
      <xdr:rowOff>118301</xdr:rowOff>
    </xdr:to>
    <xdr:cxnSp macro="">
      <xdr:nvCxnSpPr>
        <xdr:cNvPr id="515" name="直線コネクタ 514">
          <a:extLst>
            <a:ext uri="{FF2B5EF4-FFF2-40B4-BE49-F238E27FC236}">
              <a16:creationId xmlns:a16="http://schemas.microsoft.com/office/drawing/2014/main" id="{69F1F7F7-1B91-43B7-AE0A-5161ADACA628}"/>
            </a:ext>
          </a:extLst>
        </xdr:cNvPr>
        <xdr:cNvCxnSpPr/>
      </xdr:nvCxnSpPr>
      <xdr:spPr>
        <a:xfrm flipV="1">
          <a:off x="20434300" y="1074591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69786</xdr:rowOff>
    </xdr:from>
    <xdr:to>
      <xdr:col>102</xdr:col>
      <xdr:colOff>165100</xdr:colOff>
      <xdr:row>62</xdr:row>
      <xdr:rowOff>171386</xdr:rowOff>
    </xdr:to>
    <xdr:sp macro="" textlink="">
      <xdr:nvSpPr>
        <xdr:cNvPr id="516" name="楕円 515">
          <a:extLst>
            <a:ext uri="{FF2B5EF4-FFF2-40B4-BE49-F238E27FC236}">
              <a16:creationId xmlns:a16="http://schemas.microsoft.com/office/drawing/2014/main" id="{AA36F8FE-53C7-498C-B578-490A97E5FD7D}"/>
            </a:ext>
          </a:extLst>
        </xdr:cNvPr>
        <xdr:cNvSpPr/>
      </xdr:nvSpPr>
      <xdr:spPr>
        <a:xfrm>
          <a:off x="19494500" y="10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118301</xdr:rowOff>
    </xdr:from>
    <xdr:to>
      <xdr:col>107</xdr:col>
      <xdr:colOff>50800</xdr:colOff>
      <xdr:row>62</xdr:row>
      <xdr:rowOff>120586</xdr:rowOff>
    </xdr:to>
    <xdr:cxnSp macro="">
      <xdr:nvCxnSpPr>
        <xdr:cNvPr id="517" name="直線コネクタ 516">
          <a:extLst>
            <a:ext uri="{FF2B5EF4-FFF2-40B4-BE49-F238E27FC236}">
              <a16:creationId xmlns:a16="http://schemas.microsoft.com/office/drawing/2014/main" id="{68797E4C-CA74-40B4-B8CF-7290A161F991}"/>
            </a:ext>
          </a:extLst>
        </xdr:cNvPr>
        <xdr:cNvCxnSpPr/>
      </xdr:nvCxnSpPr>
      <xdr:spPr>
        <a:xfrm flipV="1">
          <a:off x="19545300" y="1074820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70930</xdr:rowOff>
    </xdr:from>
    <xdr:to>
      <xdr:col>98</xdr:col>
      <xdr:colOff>38100</xdr:colOff>
      <xdr:row>63</xdr:row>
      <xdr:rowOff>1080</xdr:rowOff>
    </xdr:to>
    <xdr:sp macro="" textlink="">
      <xdr:nvSpPr>
        <xdr:cNvPr id="518" name="楕円 517">
          <a:extLst>
            <a:ext uri="{FF2B5EF4-FFF2-40B4-BE49-F238E27FC236}">
              <a16:creationId xmlns:a16="http://schemas.microsoft.com/office/drawing/2014/main" id="{6EDB1286-AF99-4326-9452-BA34EDFB90E3}"/>
            </a:ext>
          </a:extLst>
        </xdr:cNvPr>
        <xdr:cNvSpPr/>
      </xdr:nvSpPr>
      <xdr:spPr>
        <a:xfrm>
          <a:off x="18605500" y="107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120586</xdr:rowOff>
    </xdr:from>
    <xdr:to>
      <xdr:col>102</xdr:col>
      <xdr:colOff>114300</xdr:colOff>
      <xdr:row>62</xdr:row>
      <xdr:rowOff>121730</xdr:rowOff>
    </xdr:to>
    <xdr:cxnSp macro="">
      <xdr:nvCxnSpPr>
        <xdr:cNvPr id="519" name="直線コネクタ 518">
          <a:extLst>
            <a:ext uri="{FF2B5EF4-FFF2-40B4-BE49-F238E27FC236}">
              <a16:creationId xmlns:a16="http://schemas.microsoft.com/office/drawing/2014/main" id="{27EB9938-E808-49C9-B63F-453A8FE4F62E}"/>
            </a:ext>
          </a:extLst>
        </xdr:cNvPr>
        <xdr:cNvCxnSpPr/>
      </xdr:nvCxnSpPr>
      <xdr:spPr>
        <a:xfrm flipV="1">
          <a:off x="18656300" y="10750486"/>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520" name="n_1aveValue【保健センター・保健所】&#10;一人当たり面積">
          <a:extLst>
            <a:ext uri="{FF2B5EF4-FFF2-40B4-BE49-F238E27FC236}">
              <a16:creationId xmlns:a16="http://schemas.microsoft.com/office/drawing/2014/main" id="{F75EF4CB-1B29-46E5-BF21-4D2140324609}"/>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521" name="n_2aveValue【保健センター・保健所】&#10;一人当たり面積">
          <a:extLst>
            <a:ext uri="{FF2B5EF4-FFF2-40B4-BE49-F238E27FC236}">
              <a16:creationId xmlns:a16="http://schemas.microsoft.com/office/drawing/2014/main" id="{48D6A561-4D3D-4616-B892-2DC609891CCA}"/>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22" name="n_3aveValue【保健センター・保健所】&#10;一人当たり面積">
          <a:extLst>
            <a:ext uri="{FF2B5EF4-FFF2-40B4-BE49-F238E27FC236}">
              <a16:creationId xmlns:a16="http://schemas.microsoft.com/office/drawing/2014/main" id="{D48CB1C1-FC4A-4555-B5CD-F5BDFEF3CA47}"/>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523" name="n_4aveValue【保健センター・保健所】&#10;一人当たり面積">
          <a:extLst>
            <a:ext uri="{FF2B5EF4-FFF2-40B4-BE49-F238E27FC236}">
              <a16:creationId xmlns:a16="http://schemas.microsoft.com/office/drawing/2014/main" id="{E1CCD939-D758-49F5-9FA6-02A4712AD41B}"/>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157942</xdr:rowOff>
    </xdr:from>
    <xdr:ext cx="469744" cy="259045"/>
    <xdr:sp macro="" textlink="">
      <xdr:nvSpPr>
        <xdr:cNvPr id="524" name="n_1mainValue【保健センター・保健所】&#10;一人当たり面積">
          <a:extLst>
            <a:ext uri="{FF2B5EF4-FFF2-40B4-BE49-F238E27FC236}">
              <a16:creationId xmlns:a16="http://schemas.microsoft.com/office/drawing/2014/main" id="{9DB63FE2-98E9-40DD-903E-07DEB592778C}"/>
            </a:ext>
          </a:extLst>
        </xdr:cNvPr>
        <xdr:cNvSpPr txBox="1"/>
      </xdr:nvSpPr>
      <xdr:spPr>
        <a:xfrm>
          <a:off x="21075727" y="1078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160228</xdr:rowOff>
    </xdr:from>
    <xdr:ext cx="469744" cy="259045"/>
    <xdr:sp macro="" textlink="">
      <xdr:nvSpPr>
        <xdr:cNvPr id="525" name="n_2mainValue【保健センター・保健所】&#10;一人当たり面積">
          <a:extLst>
            <a:ext uri="{FF2B5EF4-FFF2-40B4-BE49-F238E27FC236}">
              <a16:creationId xmlns:a16="http://schemas.microsoft.com/office/drawing/2014/main" id="{212A1740-2E8D-4EA3-B7EA-32194C87128B}"/>
            </a:ext>
          </a:extLst>
        </xdr:cNvPr>
        <xdr:cNvSpPr txBox="1"/>
      </xdr:nvSpPr>
      <xdr:spPr>
        <a:xfrm>
          <a:off x="20199427" y="1079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162513</xdr:rowOff>
    </xdr:from>
    <xdr:ext cx="469744" cy="259045"/>
    <xdr:sp macro="" textlink="">
      <xdr:nvSpPr>
        <xdr:cNvPr id="526" name="n_3mainValue【保健センター・保健所】&#10;一人当たり面積">
          <a:extLst>
            <a:ext uri="{FF2B5EF4-FFF2-40B4-BE49-F238E27FC236}">
              <a16:creationId xmlns:a16="http://schemas.microsoft.com/office/drawing/2014/main" id="{67BAD477-D2D7-4B0C-B467-A441757B780C}"/>
            </a:ext>
          </a:extLst>
        </xdr:cNvPr>
        <xdr:cNvSpPr txBox="1"/>
      </xdr:nvSpPr>
      <xdr:spPr>
        <a:xfrm>
          <a:off x="19310427" y="107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163657</xdr:rowOff>
    </xdr:from>
    <xdr:ext cx="469744" cy="259045"/>
    <xdr:sp macro="" textlink="">
      <xdr:nvSpPr>
        <xdr:cNvPr id="527" name="n_4mainValue【保健センター・保健所】&#10;一人当たり面積">
          <a:extLst>
            <a:ext uri="{FF2B5EF4-FFF2-40B4-BE49-F238E27FC236}">
              <a16:creationId xmlns:a16="http://schemas.microsoft.com/office/drawing/2014/main" id="{C0C4BCC6-44D5-482E-AF98-C245704048E2}"/>
            </a:ext>
          </a:extLst>
        </xdr:cNvPr>
        <xdr:cNvSpPr txBox="1"/>
      </xdr:nvSpPr>
      <xdr:spPr>
        <a:xfrm>
          <a:off x="18421427" y="107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14D35EBD-B9C7-453A-B189-CE4828B8F4D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8E489B1D-1BBC-43BC-8015-1D1207F39F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3AABF35B-FEFA-4A32-A2A3-31DF4E4DA9D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B9F42C7A-E2B9-4DD8-B955-FF96A6196C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42FEB4E1-60B7-4966-BA22-99DDFC93BF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82683965-5E22-4E1F-9140-F1598DB3BB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10B5EB2B-328B-43BF-B58C-9B769CAF2B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1FCA4BA-3C0D-487F-86EB-CD612A4BA6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63850DC9-5C63-4F92-A813-07E6DC73C15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54E58EBF-4C08-4474-9084-A1C197461DC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E1789E67-DB8B-4999-A671-EBD70EB556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8ADED495-2071-43B3-9655-1197A1B7499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1F7BA5BD-8D9E-481B-B3B4-F7FDC9C4D7B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E6F5F9A5-2828-4A16-BD5F-8CAB47EF515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BB6AADA3-E16C-4105-9BAE-2859110DC50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DF3E04BE-A10A-472B-A2BF-975DEAEA847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7F7A66BF-0EEB-4161-9C07-C8693C25513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A9F74AFC-8A3B-402D-94A8-EB7C391ECEC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F8422241-1880-4993-A3FB-6E701F52765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ED79E51E-8A42-4564-9230-AB7FB45B4E6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87F8F0B2-7EAD-4DBA-A614-B0D395509561}"/>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5F1FB264-8AFD-4A5B-8F32-1D275D14CB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150A7BFB-1E43-4C97-919E-8430C9CA782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617799C9-EE66-4E7E-91C6-F829EBF5985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DC94D22E-DF03-481A-B382-E4DD408E6D5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E054F584-297A-433E-9D9F-C80F01F0CD3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71A8BBF-D59E-41CD-AFAC-385E861D6E88}"/>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60321A03-F039-470E-9741-3FD28E0D604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C8D8E1B4-7BD5-4D31-9F83-91D4176DF2F0}"/>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57" name="フローチャート: 判断 556">
          <a:extLst>
            <a:ext uri="{FF2B5EF4-FFF2-40B4-BE49-F238E27FC236}">
              <a16:creationId xmlns:a16="http://schemas.microsoft.com/office/drawing/2014/main" id="{AAE2D075-75F8-4D03-AF73-41D3F8C9D3EB}"/>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58" name="フローチャート: 判断 557">
          <a:extLst>
            <a:ext uri="{FF2B5EF4-FFF2-40B4-BE49-F238E27FC236}">
              <a16:creationId xmlns:a16="http://schemas.microsoft.com/office/drawing/2014/main" id="{15DC466A-E334-4905-8AC4-DA9043AE8434}"/>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59" name="フローチャート: 判断 558">
          <a:extLst>
            <a:ext uri="{FF2B5EF4-FFF2-40B4-BE49-F238E27FC236}">
              <a16:creationId xmlns:a16="http://schemas.microsoft.com/office/drawing/2014/main" id="{03D690CB-05F7-4108-8595-9B1C8C59C7B1}"/>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60" name="フローチャート: 判断 559">
          <a:extLst>
            <a:ext uri="{FF2B5EF4-FFF2-40B4-BE49-F238E27FC236}">
              <a16:creationId xmlns:a16="http://schemas.microsoft.com/office/drawing/2014/main" id="{26E14AE0-0CAB-4DA1-A5E2-4E99DA491921}"/>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61" name="フローチャート: 判断 560">
          <a:extLst>
            <a:ext uri="{FF2B5EF4-FFF2-40B4-BE49-F238E27FC236}">
              <a16:creationId xmlns:a16="http://schemas.microsoft.com/office/drawing/2014/main" id="{7740DA22-A7FF-4BE1-9876-F948A6A673A8}"/>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68BEDB2-BBF8-4DA8-A66F-05DEE3B977B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8603B244-B883-4E0D-8704-27DB6839D7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03364B6-3330-4525-AA9D-AA6F299BDF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4AEE2E99-6AF6-4E9A-BC3F-F0F900763D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D221967-8E38-4BD5-BC0C-C9844ADA288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106680</xdr:rowOff>
    </xdr:from>
    <xdr:to>
      <xdr:col>85</xdr:col>
      <xdr:colOff>177800</xdr:colOff>
      <xdr:row>80</xdr:row>
      <xdr:rowOff>36830</xdr:rowOff>
    </xdr:to>
    <xdr:sp macro="" textlink="">
      <xdr:nvSpPr>
        <xdr:cNvPr id="567" name="楕円 566">
          <a:extLst>
            <a:ext uri="{FF2B5EF4-FFF2-40B4-BE49-F238E27FC236}">
              <a16:creationId xmlns:a16="http://schemas.microsoft.com/office/drawing/2014/main" id="{D99D32EF-6285-4944-9E69-4C608BD4A78E}"/>
            </a:ext>
          </a:extLst>
        </xdr:cNvPr>
        <xdr:cNvSpPr/>
      </xdr:nvSpPr>
      <xdr:spPr>
        <a:xfrm>
          <a:off x="162687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129557</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40B70BCE-4B0A-4988-96EB-69034B134F28}"/>
            </a:ext>
          </a:extLst>
        </xdr:cNvPr>
        <xdr:cNvSpPr txBox="1"/>
      </xdr:nvSpPr>
      <xdr:spPr>
        <a:xfrm>
          <a:off x="16357600" y="1350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62230</xdr:rowOff>
    </xdr:from>
    <xdr:to>
      <xdr:col>81</xdr:col>
      <xdr:colOff>101600</xdr:colOff>
      <xdr:row>79</xdr:row>
      <xdr:rowOff>163830</xdr:rowOff>
    </xdr:to>
    <xdr:sp macro="" textlink="">
      <xdr:nvSpPr>
        <xdr:cNvPr id="569" name="楕円 568">
          <a:extLst>
            <a:ext uri="{FF2B5EF4-FFF2-40B4-BE49-F238E27FC236}">
              <a16:creationId xmlns:a16="http://schemas.microsoft.com/office/drawing/2014/main" id="{05A1C9E0-C264-4BB6-B240-912D41CD2F32}"/>
            </a:ext>
          </a:extLst>
        </xdr:cNvPr>
        <xdr:cNvSpPr/>
      </xdr:nvSpPr>
      <xdr:spPr>
        <a:xfrm>
          <a:off x="15430500" y="136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113030</xdr:rowOff>
    </xdr:from>
    <xdr:to>
      <xdr:col>85</xdr:col>
      <xdr:colOff>127000</xdr:colOff>
      <xdr:row>79</xdr:row>
      <xdr:rowOff>157480</xdr:rowOff>
    </xdr:to>
    <xdr:cxnSp macro="">
      <xdr:nvCxnSpPr>
        <xdr:cNvPr id="570" name="直線コネクタ 569">
          <a:extLst>
            <a:ext uri="{FF2B5EF4-FFF2-40B4-BE49-F238E27FC236}">
              <a16:creationId xmlns:a16="http://schemas.microsoft.com/office/drawing/2014/main" id="{B4CB1BF6-A6CC-4AB1-9651-2D95699323E0}"/>
            </a:ext>
          </a:extLst>
        </xdr:cNvPr>
        <xdr:cNvCxnSpPr/>
      </xdr:nvCxnSpPr>
      <xdr:spPr>
        <a:xfrm>
          <a:off x="15481300" y="1365758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72389</xdr:rowOff>
    </xdr:from>
    <xdr:to>
      <xdr:col>76</xdr:col>
      <xdr:colOff>165100</xdr:colOff>
      <xdr:row>80</xdr:row>
      <xdr:rowOff>2539</xdr:rowOff>
    </xdr:to>
    <xdr:sp macro="" textlink="">
      <xdr:nvSpPr>
        <xdr:cNvPr id="571" name="楕円 570">
          <a:extLst>
            <a:ext uri="{FF2B5EF4-FFF2-40B4-BE49-F238E27FC236}">
              <a16:creationId xmlns:a16="http://schemas.microsoft.com/office/drawing/2014/main" id="{4EF21D61-3828-48BD-8584-B9DA27E46486}"/>
            </a:ext>
          </a:extLst>
        </xdr:cNvPr>
        <xdr:cNvSpPr/>
      </xdr:nvSpPr>
      <xdr:spPr>
        <a:xfrm>
          <a:off x="145415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113030</xdr:rowOff>
    </xdr:from>
    <xdr:to>
      <xdr:col>81</xdr:col>
      <xdr:colOff>50800</xdr:colOff>
      <xdr:row>79</xdr:row>
      <xdr:rowOff>123189</xdr:rowOff>
    </xdr:to>
    <xdr:cxnSp macro="">
      <xdr:nvCxnSpPr>
        <xdr:cNvPr id="572" name="直線コネクタ 571">
          <a:extLst>
            <a:ext uri="{FF2B5EF4-FFF2-40B4-BE49-F238E27FC236}">
              <a16:creationId xmlns:a16="http://schemas.microsoft.com/office/drawing/2014/main" id="{76A3FAFC-F6A7-4C1E-916B-F62A41335CB9}"/>
            </a:ext>
          </a:extLst>
        </xdr:cNvPr>
        <xdr:cNvCxnSpPr/>
      </xdr:nvCxnSpPr>
      <xdr:spPr>
        <a:xfrm flipV="1">
          <a:off x="14592300" y="136575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45720</xdr:rowOff>
    </xdr:from>
    <xdr:to>
      <xdr:col>72</xdr:col>
      <xdr:colOff>38100</xdr:colOff>
      <xdr:row>79</xdr:row>
      <xdr:rowOff>147320</xdr:rowOff>
    </xdr:to>
    <xdr:sp macro="" textlink="">
      <xdr:nvSpPr>
        <xdr:cNvPr id="573" name="楕円 572">
          <a:extLst>
            <a:ext uri="{FF2B5EF4-FFF2-40B4-BE49-F238E27FC236}">
              <a16:creationId xmlns:a16="http://schemas.microsoft.com/office/drawing/2014/main" id="{2C41BE81-79CB-433D-88F6-829615CDFE05}"/>
            </a:ext>
          </a:extLst>
        </xdr:cNvPr>
        <xdr:cNvSpPr/>
      </xdr:nvSpPr>
      <xdr:spPr>
        <a:xfrm>
          <a:off x="13652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96520</xdr:rowOff>
    </xdr:from>
    <xdr:to>
      <xdr:col>76</xdr:col>
      <xdr:colOff>114300</xdr:colOff>
      <xdr:row>79</xdr:row>
      <xdr:rowOff>123189</xdr:rowOff>
    </xdr:to>
    <xdr:cxnSp macro="">
      <xdr:nvCxnSpPr>
        <xdr:cNvPr id="574" name="直線コネクタ 573">
          <a:extLst>
            <a:ext uri="{FF2B5EF4-FFF2-40B4-BE49-F238E27FC236}">
              <a16:creationId xmlns:a16="http://schemas.microsoft.com/office/drawing/2014/main" id="{1E80A17E-D124-4988-956A-C822EAE6902A}"/>
            </a:ext>
          </a:extLst>
        </xdr:cNvPr>
        <xdr:cNvCxnSpPr/>
      </xdr:nvCxnSpPr>
      <xdr:spPr>
        <a:xfrm>
          <a:off x="13703300" y="136410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1270</xdr:rowOff>
    </xdr:from>
    <xdr:to>
      <xdr:col>67</xdr:col>
      <xdr:colOff>101600</xdr:colOff>
      <xdr:row>79</xdr:row>
      <xdr:rowOff>102870</xdr:rowOff>
    </xdr:to>
    <xdr:sp macro="" textlink="">
      <xdr:nvSpPr>
        <xdr:cNvPr id="575" name="楕円 574">
          <a:extLst>
            <a:ext uri="{FF2B5EF4-FFF2-40B4-BE49-F238E27FC236}">
              <a16:creationId xmlns:a16="http://schemas.microsoft.com/office/drawing/2014/main" id="{29072C94-329F-4078-9891-A38153A100F9}"/>
            </a:ext>
          </a:extLst>
        </xdr:cNvPr>
        <xdr:cNvSpPr/>
      </xdr:nvSpPr>
      <xdr:spPr>
        <a:xfrm>
          <a:off x="127635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52070</xdr:rowOff>
    </xdr:from>
    <xdr:to>
      <xdr:col>71</xdr:col>
      <xdr:colOff>177800</xdr:colOff>
      <xdr:row>79</xdr:row>
      <xdr:rowOff>96520</xdr:rowOff>
    </xdr:to>
    <xdr:cxnSp macro="">
      <xdr:nvCxnSpPr>
        <xdr:cNvPr id="576" name="直線コネクタ 575">
          <a:extLst>
            <a:ext uri="{FF2B5EF4-FFF2-40B4-BE49-F238E27FC236}">
              <a16:creationId xmlns:a16="http://schemas.microsoft.com/office/drawing/2014/main" id="{9D92D40E-6520-4F0A-8405-28978858E1AC}"/>
            </a:ext>
          </a:extLst>
        </xdr:cNvPr>
        <xdr:cNvCxnSpPr/>
      </xdr:nvCxnSpPr>
      <xdr:spPr>
        <a:xfrm>
          <a:off x="12814300" y="1359662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577" name="n_1aveValue【消防施設】&#10;有形固定資産減価償却率">
          <a:extLst>
            <a:ext uri="{FF2B5EF4-FFF2-40B4-BE49-F238E27FC236}">
              <a16:creationId xmlns:a16="http://schemas.microsoft.com/office/drawing/2014/main" id="{71C17578-6034-4636-8892-B2D2DD8195CE}"/>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578" name="n_2aveValue【消防施設】&#10;有形固定資産減価償却率">
          <a:extLst>
            <a:ext uri="{FF2B5EF4-FFF2-40B4-BE49-F238E27FC236}">
              <a16:creationId xmlns:a16="http://schemas.microsoft.com/office/drawing/2014/main" id="{F18F7970-C504-409B-AB23-C5D1457545BD}"/>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579" name="n_3aveValue【消防施設】&#10;有形固定資産減価償却率">
          <a:extLst>
            <a:ext uri="{FF2B5EF4-FFF2-40B4-BE49-F238E27FC236}">
              <a16:creationId xmlns:a16="http://schemas.microsoft.com/office/drawing/2014/main" id="{2F120E9F-0963-46B2-86C6-666D4EB56418}"/>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580" name="n_4aveValue【消防施設】&#10;有形固定資産減価償却率">
          <a:extLst>
            <a:ext uri="{FF2B5EF4-FFF2-40B4-BE49-F238E27FC236}">
              <a16:creationId xmlns:a16="http://schemas.microsoft.com/office/drawing/2014/main" id="{F04F24AB-3ABE-45F1-9A45-DF90AB30208B}"/>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8907</xdr:rowOff>
    </xdr:from>
    <xdr:ext cx="405111" cy="259045"/>
    <xdr:sp macro="" textlink="">
      <xdr:nvSpPr>
        <xdr:cNvPr id="581" name="n_1mainValue【消防施設】&#10;有形固定資産減価償却率">
          <a:extLst>
            <a:ext uri="{FF2B5EF4-FFF2-40B4-BE49-F238E27FC236}">
              <a16:creationId xmlns:a16="http://schemas.microsoft.com/office/drawing/2014/main" id="{8429A140-81A3-4875-8255-10D0FBB4E5A5}"/>
            </a:ext>
          </a:extLst>
        </xdr:cNvPr>
        <xdr:cNvSpPr txBox="1"/>
      </xdr:nvSpPr>
      <xdr:spPr>
        <a:xfrm>
          <a:off x="152660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19066</xdr:rowOff>
    </xdr:from>
    <xdr:ext cx="405111" cy="259045"/>
    <xdr:sp macro="" textlink="">
      <xdr:nvSpPr>
        <xdr:cNvPr id="582" name="n_2mainValue【消防施設】&#10;有形固定資産減価償却率">
          <a:extLst>
            <a:ext uri="{FF2B5EF4-FFF2-40B4-BE49-F238E27FC236}">
              <a16:creationId xmlns:a16="http://schemas.microsoft.com/office/drawing/2014/main" id="{3F59C129-7D0E-4A77-88C3-9BF97D8EF993}"/>
            </a:ext>
          </a:extLst>
        </xdr:cNvPr>
        <xdr:cNvSpPr txBox="1"/>
      </xdr:nvSpPr>
      <xdr:spPr>
        <a:xfrm>
          <a:off x="14389744" y="1339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163847</xdr:rowOff>
    </xdr:from>
    <xdr:ext cx="405111" cy="259045"/>
    <xdr:sp macro="" textlink="">
      <xdr:nvSpPr>
        <xdr:cNvPr id="583" name="n_3mainValue【消防施設】&#10;有形固定資産減価償却率">
          <a:extLst>
            <a:ext uri="{FF2B5EF4-FFF2-40B4-BE49-F238E27FC236}">
              <a16:creationId xmlns:a16="http://schemas.microsoft.com/office/drawing/2014/main" id="{0872462E-98F3-4DCF-8BFE-7B0583528F17}"/>
            </a:ext>
          </a:extLst>
        </xdr:cNvPr>
        <xdr:cNvSpPr txBox="1"/>
      </xdr:nvSpPr>
      <xdr:spPr>
        <a:xfrm>
          <a:off x="135007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119397</xdr:rowOff>
    </xdr:from>
    <xdr:ext cx="405111" cy="259045"/>
    <xdr:sp macro="" textlink="">
      <xdr:nvSpPr>
        <xdr:cNvPr id="584" name="n_4mainValue【消防施設】&#10;有形固定資産減価償却率">
          <a:extLst>
            <a:ext uri="{FF2B5EF4-FFF2-40B4-BE49-F238E27FC236}">
              <a16:creationId xmlns:a16="http://schemas.microsoft.com/office/drawing/2014/main" id="{D6BD358C-0F7E-4F56-BEAF-6074C4088B81}"/>
            </a:ext>
          </a:extLst>
        </xdr:cNvPr>
        <xdr:cNvSpPr txBox="1"/>
      </xdr:nvSpPr>
      <xdr:spPr>
        <a:xfrm>
          <a:off x="12611744"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A9A1EFAE-D38D-477E-AF6E-BFA5C11EB4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D6325004-B968-46A0-929A-5616FE5A75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DC3E655-514C-4661-B07A-E0D594871F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F83B4617-C431-4AF1-B45E-8897EC11D5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E7146BB8-2459-4156-AF3C-0987B64A8B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61602028-6181-4F2E-9C59-83CA3949C1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66206B54-83BF-4B6F-9B31-A975C2EC2C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6535C355-590D-4901-8DB6-4EA6519141C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8E5CE44B-BDB2-4CF8-B91A-90FF935DB0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B457888B-0D19-48A3-8537-B71F99489F2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4BB9D793-455D-4319-A8CE-C4632ABE810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DA2C4548-55D9-49D5-8A38-370AB482AF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BE50ECD4-4E91-4E38-A2D1-60D38382EF9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3FFDFFCB-EBD6-4F0B-94AB-59677251F5A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373AFD75-464C-4EE5-B58A-DA3D00569CF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6EE0BC10-F49D-4765-83A8-ED8543910D0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D3C93B1D-FC20-48F6-A4F1-6D5B78BCF59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61C1EC0B-A37E-46DD-BD34-30DD6A879FE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6DF05357-F653-4A95-AC7E-54167F04653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DB5EC57A-B99E-46E5-B15E-CACFF8D5DD1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15B3DA77-4004-4796-9D4D-9B6DE7AAF3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9A3BCD4D-4E3A-4811-80FC-7116AD683B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2B4AE026-7F4C-4577-ADE0-DD73359AD5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08" name="直線コネクタ 607">
          <a:extLst>
            <a:ext uri="{FF2B5EF4-FFF2-40B4-BE49-F238E27FC236}">
              <a16:creationId xmlns:a16="http://schemas.microsoft.com/office/drawing/2014/main" id="{7BAB53C4-499C-49C0-BA18-BE72DDEF3FA4}"/>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9" name="【消防施設】&#10;一人当たり面積最小値テキスト">
          <a:extLst>
            <a:ext uri="{FF2B5EF4-FFF2-40B4-BE49-F238E27FC236}">
              <a16:creationId xmlns:a16="http://schemas.microsoft.com/office/drawing/2014/main" id="{0D0A3A86-5250-4DD6-B9F4-4A00BFD6C827}"/>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10" name="直線コネクタ 609">
          <a:extLst>
            <a:ext uri="{FF2B5EF4-FFF2-40B4-BE49-F238E27FC236}">
              <a16:creationId xmlns:a16="http://schemas.microsoft.com/office/drawing/2014/main" id="{DD4BCD69-A2E2-41D4-A1B3-D2F10ECB9D6E}"/>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11" name="【消防施設】&#10;一人当たり面積最大値テキスト">
          <a:extLst>
            <a:ext uri="{FF2B5EF4-FFF2-40B4-BE49-F238E27FC236}">
              <a16:creationId xmlns:a16="http://schemas.microsoft.com/office/drawing/2014/main" id="{3E0BCDD5-3A08-4E06-B40C-79F455AEC193}"/>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12" name="直線コネクタ 611">
          <a:extLst>
            <a:ext uri="{FF2B5EF4-FFF2-40B4-BE49-F238E27FC236}">
              <a16:creationId xmlns:a16="http://schemas.microsoft.com/office/drawing/2014/main" id="{E0E6BEB3-36CB-4AEA-BB96-538214148B67}"/>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13" name="【消防施設】&#10;一人当たり面積平均値テキスト">
          <a:extLst>
            <a:ext uri="{FF2B5EF4-FFF2-40B4-BE49-F238E27FC236}">
              <a16:creationId xmlns:a16="http://schemas.microsoft.com/office/drawing/2014/main" id="{D4798FFF-53EC-4B4D-8A72-70558776BBB3}"/>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14" name="フローチャート: 判断 613">
          <a:extLst>
            <a:ext uri="{FF2B5EF4-FFF2-40B4-BE49-F238E27FC236}">
              <a16:creationId xmlns:a16="http://schemas.microsoft.com/office/drawing/2014/main" id="{88FA87E5-8A19-4D8E-9943-17F1C43078E2}"/>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15" name="フローチャート: 判断 614">
          <a:extLst>
            <a:ext uri="{FF2B5EF4-FFF2-40B4-BE49-F238E27FC236}">
              <a16:creationId xmlns:a16="http://schemas.microsoft.com/office/drawing/2014/main" id="{0506FD2B-A3C2-4A25-86B7-A044418FAC53}"/>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16" name="フローチャート: 判断 615">
          <a:extLst>
            <a:ext uri="{FF2B5EF4-FFF2-40B4-BE49-F238E27FC236}">
              <a16:creationId xmlns:a16="http://schemas.microsoft.com/office/drawing/2014/main" id="{584C63EE-9DA7-4B2D-80CE-AA5B564886B5}"/>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17" name="フローチャート: 判断 616">
          <a:extLst>
            <a:ext uri="{FF2B5EF4-FFF2-40B4-BE49-F238E27FC236}">
              <a16:creationId xmlns:a16="http://schemas.microsoft.com/office/drawing/2014/main" id="{8E8DFA8C-9AB4-4E7A-BC4E-ACEE3D48521B}"/>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18" name="フローチャート: 判断 617">
          <a:extLst>
            <a:ext uri="{FF2B5EF4-FFF2-40B4-BE49-F238E27FC236}">
              <a16:creationId xmlns:a16="http://schemas.microsoft.com/office/drawing/2014/main" id="{5B1E422F-0FBE-481D-9A23-FC2D87556B08}"/>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836A697-C938-49D7-B20F-3831CBD67ED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FC83302-2A01-46DD-9B6B-5BEF8611B5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E6CF1AAD-A4D3-4C57-AF57-A5D10404BA2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D14156BD-67EE-4C7A-8DF1-F16401A60B6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ED6723A-3DCB-4D26-A450-6ED699C19E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24" name="楕円 623">
          <a:extLst>
            <a:ext uri="{FF2B5EF4-FFF2-40B4-BE49-F238E27FC236}">
              <a16:creationId xmlns:a16="http://schemas.microsoft.com/office/drawing/2014/main" id="{4FA9621D-2923-4970-80C5-3BDA6C5DBEAB}"/>
            </a:ext>
          </a:extLst>
        </xdr:cNvPr>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25" name="【消防施設】&#10;一人当たり面積該当値テキスト">
          <a:extLst>
            <a:ext uri="{FF2B5EF4-FFF2-40B4-BE49-F238E27FC236}">
              <a16:creationId xmlns:a16="http://schemas.microsoft.com/office/drawing/2014/main" id="{FF27100F-9F9D-47A9-9709-577F1C74DCEA}"/>
            </a:ext>
          </a:extLst>
        </xdr:cNvPr>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626" name="楕円 625">
          <a:extLst>
            <a:ext uri="{FF2B5EF4-FFF2-40B4-BE49-F238E27FC236}">
              <a16:creationId xmlns:a16="http://schemas.microsoft.com/office/drawing/2014/main" id="{594B832E-25A8-45EC-AE6F-253D94D78C52}"/>
            </a:ext>
          </a:extLst>
        </xdr:cNvPr>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24385</xdr:rowOff>
    </xdr:to>
    <xdr:cxnSp macro="">
      <xdr:nvCxnSpPr>
        <xdr:cNvPr id="627" name="直線コネクタ 626">
          <a:extLst>
            <a:ext uri="{FF2B5EF4-FFF2-40B4-BE49-F238E27FC236}">
              <a16:creationId xmlns:a16="http://schemas.microsoft.com/office/drawing/2014/main" id="{D0F31745-3BDB-44F7-AB6E-8460E2959593}"/>
            </a:ext>
          </a:extLst>
        </xdr:cNvPr>
        <xdr:cNvCxnSpPr/>
      </xdr:nvCxnSpPr>
      <xdr:spPr>
        <a:xfrm flipV="1">
          <a:off x="21323300" y="1476756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628" name="楕円 627">
          <a:extLst>
            <a:ext uri="{FF2B5EF4-FFF2-40B4-BE49-F238E27FC236}">
              <a16:creationId xmlns:a16="http://schemas.microsoft.com/office/drawing/2014/main" id="{A45DA8F5-A968-4188-87B4-13F046097476}"/>
            </a:ext>
          </a:extLst>
        </xdr:cNvPr>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24385</xdr:rowOff>
    </xdr:to>
    <xdr:cxnSp macro="">
      <xdr:nvCxnSpPr>
        <xdr:cNvPr id="629" name="直線コネクタ 628">
          <a:extLst>
            <a:ext uri="{FF2B5EF4-FFF2-40B4-BE49-F238E27FC236}">
              <a16:creationId xmlns:a16="http://schemas.microsoft.com/office/drawing/2014/main" id="{4D2A6EDF-4F1D-481F-827D-1D34855ECED1}"/>
            </a:ext>
          </a:extLst>
        </xdr:cNvPr>
        <xdr:cNvCxnSpPr/>
      </xdr:nvCxnSpPr>
      <xdr:spPr>
        <a:xfrm>
          <a:off x="20434300" y="14752320"/>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129794</xdr:rowOff>
    </xdr:from>
    <xdr:to>
      <xdr:col>102</xdr:col>
      <xdr:colOff>165100</xdr:colOff>
      <xdr:row>86</xdr:row>
      <xdr:rowOff>59944</xdr:rowOff>
    </xdr:to>
    <xdr:sp macro="" textlink="">
      <xdr:nvSpPr>
        <xdr:cNvPr id="630" name="楕円 629">
          <a:extLst>
            <a:ext uri="{FF2B5EF4-FFF2-40B4-BE49-F238E27FC236}">
              <a16:creationId xmlns:a16="http://schemas.microsoft.com/office/drawing/2014/main" id="{D8926E63-172D-407B-B9D8-24FAB9F3201E}"/>
            </a:ext>
          </a:extLst>
        </xdr:cNvPr>
        <xdr:cNvSpPr/>
      </xdr:nvSpPr>
      <xdr:spPr>
        <a:xfrm>
          <a:off x="19494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9144</xdr:rowOff>
    </xdr:to>
    <xdr:cxnSp macro="">
      <xdr:nvCxnSpPr>
        <xdr:cNvPr id="631" name="直線コネクタ 630">
          <a:extLst>
            <a:ext uri="{FF2B5EF4-FFF2-40B4-BE49-F238E27FC236}">
              <a16:creationId xmlns:a16="http://schemas.microsoft.com/office/drawing/2014/main" id="{F86364E5-9DFA-4547-A2DE-DA317EAB8E61}"/>
            </a:ext>
          </a:extLst>
        </xdr:cNvPr>
        <xdr:cNvCxnSpPr/>
      </xdr:nvCxnSpPr>
      <xdr:spPr>
        <a:xfrm flipV="1">
          <a:off x="19545300" y="1475232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130556</xdr:rowOff>
    </xdr:from>
    <xdr:to>
      <xdr:col>98</xdr:col>
      <xdr:colOff>38100</xdr:colOff>
      <xdr:row>86</xdr:row>
      <xdr:rowOff>60706</xdr:rowOff>
    </xdr:to>
    <xdr:sp macro="" textlink="">
      <xdr:nvSpPr>
        <xdr:cNvPr id="632" name="楕円 631">
          <a:extLst>
            <a:ext uri="{FF2B5EF4-FFF2-40B4-BE49-F238E27FC236}">
              <a16:creationId xmlns:a16="http://schemas.microsoft.com/office/drawing/2014/main" id="{F8102232-FE1C-4A83-93A0-98609868E144}"/>
            </a:ext>
          </a:extLst>
        </xdr:cNvPr>
        <xdr:cNvSpPr/>
      </xdr:nvSpPr>
      <xdr:spPr>
        <a:xfrm>
          <a:off x="186055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9144</xdr:rowOff>
    </xdr:from>
    <xdr:to>
      <xdr:col>102</xdr:col>
      <xdr:colOff>114300</xdr:colOff>
      <xdr:row>86</xdr:row>
      <xdr:rowOff>9906</xdr:rowOff>
    </xdr:to>
    <xdr:cxnSp macro="">
      <xdr:nvCxnSpPr>
        <xdr:cNvPr id="633" name="直線コネクタ 632">
          <a:extLst>
            <a:ext uri="{FF2B5EF4-FFF2-40B4-BE49-F238E27FC236}">
              <a16:creationId xmlns:a16="http://schemas.microsoft.com/office/drawing/2014/main" id="{AE4F1486-FAC5-405A-923B-49DBC21F2C29}"/>
            </a:ext>
          </a:extLst>
        </xdr:cNvPr>
        <xdr:cNvCxnSpPr/>
      </xdr:nvCxnSpPr>
      <xdr:spPr>
        <a:xfrm flipV="1">
          <a:off x="18656300" y="147538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34" name="n_1aveValue【消防施設】&#10;一人当たり面積">
          <a:extLst>
            <a:ext uri="{FF2B5EF4-FFF2-40B4-BE49-F238E27FC236}">
              <a16:creationId xmlns:a16="http://schemas.microsoft.com/office/drawing/2014/main" id="{01D94EAE-0945-4ABD-8213-1214554BB1A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35" name="n_2aveValue【消防施設】&#10;一人当たり面積">
          <a:extLst>
            <a:ext uri="{FF2B5EF4-FFF2-40B4-BE49-F238E27FC236}">
              <a16:creationId xmlns:a16="http://schemas.microsoft.com/office/drawing/2014/main" id="{45A895B9-ED82-40E7-B805-9D4ADB7D9AB9}"/>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36" name="n_3aveValue【消防施設】&#10;一人当たり面積">
          <a:extLst>
            <a:ext uri="{FF2B5EF4-FFF2-40B4-BE49-F238E27FC236}">
              <a16:creationId xmlns:a16="http://schemas.microsoft.com/office/drawing/2014/main" id="{CC74304E-793E-4FAC-AF78-6469B6A98C3D}"/>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37" name="n_4aveValue【消防施設】&#10;一人当たり面積">
          <a:extLst>
            <a:ext uri="{FF2B5EF4-FFF2-40B4-BE49-F238E27FC236}">
              <a16:creationId xmlns:a16="http://schemas.microsoft.com/office/drawing/2014/main" id="{15E396DE-8707-487F-81D3-5B973603AD29}"/>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638" name="n_1mainValue【消防施設】&#10;一人当たり面積">
          <a:extLst>
            <a:ext uri="{FF2B5EF4-FFF2-40B4-BE49-F238E27FC236}">
              <a16:creationId xmlns:a16="http://schemas.microsoft.com/office/drawing/2014/main" id="{1CD441DB-7759-46A6-A6E5-9CE024978A72}"/>
            </a:ext>
          </a:extLst>
        </xdr:cNvPr>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639" name="n_2mainValue【消防施設】&#10;一人当たり面積">
          <a:extLst>
            <a:ext uri="{FF2B5EF4-FFF2-40B4-BE49-F238E27FC236}">
              <a16:creationId xmlns:a16="http://schemas.microsoft.com/office/drawing/2014/main" id="{F3518412-BAED-4316-B5B6-FDE0780335B0}"/>
            </a:ext>
          </a:extLst>
        </xdr:cNvPr>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51071</xdr:rowOff>
    </xdr:from>
    <xdr:ext cx="469744" cy="259045"/>
    <xdr:sp macro="" textlink="">
      <xdr:nvSpPr>
        <xdr:cNvPr id="640" name="n_3mainValue【消防施設】&#10;一人当たり面積">
          <a:extLst>
            <a:ext uri="{FF2B5EF4-FFF2-40B4-BE49-F238E27FC236}">
              <a16:creationId xmlns:a16="http://schemas.microsoft.com/office/drawing/2014/main" id="{5753DD60-28ED-49C9-B778-B628B45E88F3}"/>
            </a:ext>
          </a:extLst>
        </xdr:cNvPr>
        <xdr:cNvSpPr txBox="1"/>
      </xdr:nvSpPr>
      <xdr:spPr>
        <a:xfrm>
          <a:off x="19310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51833</xdr:rowOff>
    </xdr:from>
    <xdr:ext cx="469744" cy="259045"/>
    <xdr:sp macro="" textlink="">
      <xdr:nvSpPr>
        <xdr:cNvPr id="641" name="n_4mainValue【消防施設】&#10;一人当たり面積">
          <a:extLst>
            <a:ext uri="{FF2B5EF4-FFF2-40B4-BE49-F238E27FC236}">
              <a16:creationId xmlns:a16="http://schemas.microsoft.com/office/drawing/2014/main" id="{8971963B-4D26-4DFB-BE83-B67F73A2168B}"/>
            </a:ext>
          </a:extLst>
        </xdr:cNvPr>
        <xdr:cNvSpPr txBox="1"/>
      </xdr:nvSpPr>
      <xdr:spPr>
        <a:xfrm>
          <a:off x="184214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1DE7D4EB-2D95-4172-A0E4-3B26732C35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32DFA73A-30C2-47B5-8086-5C276F60B5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9D5B8DB9-7A6C-4094-9EA8-8E66F5D5BC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C288E18-6960-431B-9B9E-F6ED2053B0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FBB7297D-A1FE-4472-A08D-AF135E3B1A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F4FE58D2-9DB9-4C82-B437-DF3FFDEC594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F1727057-4B94-426D-B8BD-4FCE73378E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EB817417-37A3-4092-9D7F-6C16B4CB85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92F16C23-BF24-4CE1-B72C-7A72C5E380D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6B2D57B1-1DC8-4AE4-8E25-769DB69E54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A2230BD-F0F2-4FD5-976B-50C79E082F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D234BE42-B805-4D06-A527-47FEF80B3C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587E511E-A6F9-4A5B-BF26-24536C9E0B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B89854EC-04B7-4DDB-A731-40FAED3E28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70944421-F6FB-4563-991E-0493C9E17A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21FFF5BB-9DB7-4BF0-886A-36FABF1227A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1C83F5F-B9DD-422C-B20B-2258FFD544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1A0C18A3-45A9-4DB8-A297-B892391612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2A065369-CC2D-482B-AE15-53607A02E5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904B93F2-8E72-4520-84F2-858F74421D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80F5DB28-EBAD-4F1E-9BE6-8F9D7CA472F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FD22D54A-3422-4F66-8E02-E0896A4937B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A68CF07A-B1B7-4D38-8AAB-DB82E446CBB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D963A000-484E-4FFC-9A39-A77C95B8B9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A54C9A5F-9FA6-49D5-BAEC-36D60B1E02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4FFF191-E814-4B07-95A1-8FB5F50AE72E}"/>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4909F4A-3995-48D9-BE2D-0114FDD1C5E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C4702943-98C3-405C-869B-CD2BF77A6A4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70" name="【庁舎】&#10;有形固定資産減価償却率最大値テキスト">
          <a:extLst>
            <a:ext uri="{FF2B5EF4-FFF2-40B4-BE49-F238E27FC236}">
              <a16:creationId xmlns:a16="http://schemas.microsoft.com/office/drawing/2014/main" id="{51677787-B05A-4845-9B52-CD2746A93E7B}"/>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71" name="直線コネクタ 670">
          <a:extLst>
            <a:ext uri="{FF2B5EF4-FFF2-40B4-BE49-F238E27FC236}">
              <a16:creationId xmlns:a16="http://schemas.microsoft.com/office/drawing/2014/main" id="{E105960D-6F8E-4828-BEE3-4225002CC441}"/>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72" name="【庁舎】&#10;有形固定資産減価償却率平均値テキスト">
          <a:extLst>
            <a:ext uri="{FF2B5EF4-FFF2-40B4-BE49-F238E27FC236}">
              <a16:creationId xmlns:a16="http://schemas.microsoft.com/office/drawing/2014/main" id="{D1821B6C-69FF-45CA-B7E6-5537B8994408}"/>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73" name="フローチャート: 判断 672">
          <a:extLst>
            <a:ext uri="{FF2B5EF4-FFF2-40B4-BE49-F238E27FC236}">
              <a16:creationId xmlns:a16="http://schemas.microsoft.com/office/drawing/2014/main" id="{146D2C81-C5ED-44D8-9EC3-EE351DDB7855}"/>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674" name="フローチャート: 判断 673">
          <a:extLst>
            <a:ext uri="{FF2B5EF4-FFF2-40B4-BE49-F238E27FC236}">
              <a16:creationId xmlns:a16="http://schemas.microsoft.com/office/drawing/2014/main" id="{FBF59710-27A6-42EE-9F47-61D159266542}"/>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5" name="フローチャート: 判断 674">
          <a:extLst>
            <a:ext uri="{FF2B5EF4-FFF2-40B4-BE49-F238E27FC236}">
              <a16:creationId xmlns:a16="http://schemas.microsoft.com/office/drawing/2014/main" id="{93DF3A94-C2B3-4D4B-860F-33FE0F5502E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676" name="フローチャート: 判断 675">
          <a:extLst>
            <a:ext uri="{FF2B5EF4-FFF2-40B4-BE49-F238E27FC236}">
              <a16:creationId xmlns:a16="http://schemas.microsoft.com/office/drawing/2014/main" id="{E3AF0A68-27B8-4E98-95C2-5E44B277F7F8}"/>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677" name="フローチャート: 判断 676">
          <a:extLst>
            <a:ext uri="{FF2B5EF4-FFF2-40B4-BE49-F238E27FC236}">
              <a16:creationId xmlns:a16="http://schemas.microsoft.com/office/drawing/2014/main" id="{54F98428-A198-470C-BA48-0C28E359E82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C73BA88-71A1-4D8E-8767-7AD92CFF40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1B259A1B-A795-4751-ABCB-003DD4CC5C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826DEFE-D5E6-412A-BD9C-9355C38165A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F626F09-D87E-4075-A739-23AE1D0461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D214814-B1BD-4101-8B56-225CF2E30C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683" name="楕円 682">
          <a:extLst>
            <a:ext uri="{FF2B5EF4-FFF2-40B4-BE49-F238E27FC236}">
              <a16:creationId xmlns:a16="http://schemas.microsoft.com/office/drawing/2014/main" id="{233E7789-98DB-44BD-B8E5-389AE571BBAD}"/>
            </a:ext>
          </a:extLst>
        </xdr:cNvPr>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48277</xdr:rowOff>
    </xdr:from>
    <xdr:ext cx="405111" cy="259045"/>
    <xdr:sp macro="" textlink="">
      <xdr:nvSpPr>
        <xdr:cNvPr id="684" name="【庁舎】&#10;有形固定資産減価償却率該当値テキスト">
          <a:extLst>
            <a:ext uri="{FF2B5EF4-FFF2-40B4-BE49-F238E27FC236}">
              <a16:creationId xmlns:a16="http://schemas.microsoft.com/office/drawing/2014/main" id="{8F8C76E9-5649-42BA-89BD-9825435AA3A3}"/>
            </a:ext>
          </a:extLst>
        </xdr:cNvPr>
        <xdr:cNvSpPr txBox="1"/>
      </xdr:nvSpPr>
      <xdr:spPr>
        <a:xfrm>
          <a:off x="16357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685" name="楕円 684">
          <a:extLst>
            <a:ext uri="{FF2B5EF4-FFF2-40B4-BE49-F238E27FC236}">
              <a16:creationId xmlns:a16="http://schemas.microsoft.com/office/drawing/2014/main" id="{2E481A44-A947-4111-BDB8-A44C0FFDEEBF}"/>
            </a:ext>
          </a:extLst>
        </xdr:cNvPr>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35379</xdr:rowOff>
    </xdr:from>
    <xdr:to>
      <xdr:col>85</xdr:col>
      <xdr:colOff>127000</xdr:colOff>
      <xdr:row>101</xdr:row>
      <xdr:rowOff>76200</xdr:rowOff>
    </xdr:to>
    <xdr:cxnSp macro="">
      <xdr:nvCxnSpPr>
        <xdr:cNvPr id="686" name="直線コネクタ 685">
          <a:extLst>
            <a:ext uri="{FF2B5EF4-FFF2-40B4-BE49-F238E27FC236}">
              <a16:creationId xmlns:a16="http://schemas.microsoft.com/office/drawing/2014/main" id="{81C5424D-0097-4860-A15E-9BB777C2322E}"/>
            </a:ext>
          </a:extLst>
        </xdr:cNvPr>
        <xdr:cNvCxnSpPr/>
      </xdr:nvCxnSpPr>
      <xdr:spPr>
        <a:xfrm>
          <a:off x="15481300" y="173518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123371</xdr:rowOff>
    </xdr:from>
    <xdr:to>
      <xdr:col>76</xdr:col>
      <xdr:colOff>165100</xdr:colOff>
      <xdr:row>101</xdr:row>
      <xdr:rowOff>53521</xdr:rowOff>
    </xdr:to>
    <xdr:sp macro="" textlink="">
      <xdr:nvSpPr>
        <xdr:cNvPr id="687" name="楕円 686">
          <a:extLst>
            <a:ext uri="{FF2B5EF4-FFF2-40B4-BE49-F238E27FC236}">
              <a16:creationId xmlns:a16="http://schemas.microsoft.com/office/drawing/2014/main" id="{6FB95608-E60C-445F-BECD-12AE67C2DDC8}"/>
            </a:ext>
          </a:extLst>
        </xdr:cNvPr>
        <xdr:cNvSpPr/>
      </xdr:nvSpPr>
      <xdr:spPr>
        <a:xfrm>
          <a:off x="14541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35379</xdr:rowOff>
    </xdr:to>
    <xdr:cxnSp macro="">
      <xdr:nvCxnSpPr>
        <xdr:cNvPr id="688" name="直線コネクタ 687">
          <a:extLst>
            <a:ext uri="{FF2B5EF4-FFF2-40B4-BE49-F238E27FC236}">
              <a16:creationId xmlns:a16="http://schemas.microsoft.com/office/drawing/2014/main" id="{3940E8B3-9CE7-4FF8-9264-BED4E3E04E1C}"/>
            </a:ext>
          </a:extLst>
        </xdr:cNvPr>
        <xdr:cNvCxnSpPr/>
      </xdr:nvCxnSpPr>
      <xdr:spPr>
        <a:xfrm>
          <a:off x="14592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89" name="楕円 688">
          <a:extLst>
            <a:ext uri="{FF2B5EF4-FFF2-40B4-BE49-F238E27FC236}">
              <a16:creationId xmlns:a16="http://schemas.microsoft.com/office/drawing/2014/main" id="{BF2BBF4C-4889-4E01-8AC4-A8768C911FB3}"/>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xdr:rowOff>
    </xdr:from>
    <xdr:to>
      <xdr:col>76</xdr:col>
      <xdr:colOff>114300</xdr:colOff>
      <xdr:row>109</xdr:row>
      <xdr:rowOff>35379</xdr:rowOff>
    </xdr:to>
    <xdr:cxnSp macro="">
      <xdr:nvCxnSpPr>
        <xdr:cNvPr id="690" name="直線コネクタ 689">
          <a:extLst>
            <a:ext uri="{FF2B5EF4-FFF2-40B4-BE49-F238E27FC236}">
              <a16:creationId xmlns:a16="http://schemas.microsoft.com/office/drawing/2014/main" id="{0C6169EF-B131-4216-B284-3B48EB8158A7}"/>
            </a:ext>
          </a:extLst>
        </xdr:cNvPr>
        <xdr:cNvCxnSpPr/>
      </xdr:nvCxnSpPr>
      <xdr:spPr>
        <a:xfrm flipV="1">
          <a:off x="13703300" y="17319171"/>
          <a:ext cx="889000" cy="140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82550</xdr:rowOff>
    </xdr:from>
    <xdr:to>
      <xdr:col>67</xdr:col>
      <xdr:colOff>101600</xdr:colOff>
      <xdr:row>109</xdr:row>
      <xdr:rowOff>12700</xdr:rowOff>
    </xdr:to>
    <xdr:sp macro="" textlink="">
      <xdr:nvSpPr>
        <xdr:cNvPr id="691" name="楕円 690">
          <a:extLst>
            <a:ext uri="{FF2B5EF4-FFF2-40B4-BE49-F238E27FC236}">
              <a16:creationId xmlns:a16="http://schemas.microsoft.com/office/drawing/2014/main" id="{DA7CC416-B524-4DE9-9DD1-607927BB3EA1}"/>
            </a:ext>
          </a:extLst>
        </xdr:cNvPr>
        <xdr:cNvSpPr/>
      </xdr:nvSpPr>
      <xdr:spPr>
        <a:xfrm>
          <a:off x="1276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133350</xdr:rowOff>
    </xdr:from>
    <xdr:to>
      <xdr:col>71</xdr:col>
      <xdr:colOff>177800</xdr:colOff>
      <xdr:row>109</xdr:row>
      <xdr:rowOff>35379</xdr:rowOff>
    </xdr:to>
    <xdr:cxnSp macro="">
      <xdr:nvCxnSpPr>
        <xdr:cNvPr id="692" name="直線コネクタ 691">
          <a:extLst>
            <a:ext uri="{FF2B5EF4-FFF2-40B4-BE49-F238E27FC236}">
              <a16:creationId xmlns:a16="http://schemas.microsoft.com/office/drawing/2014/main" id="{AAB791F8-C304-4319-A80E-1BE7344FA8C8}"/>
            </a:ext>
          </a:extLst>
        </xdr:cNvPr>
        <xdr:cNvCxnSpPr/>
      </xdr:nvCxnSpPr>
      <xdr:spPr>
        <a:xfrm>
          <a:off x="12814300" y="18649950"/>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693" name="n_1aveValue【庁舎】&#10;有形固定資産減価償却率">
          <a:extLst>
            <a:ext uri="{FF2B5EF4-FFF2-40B4-BE49-F238E27FC236}">
              <a16:creationId xmlns:a16="http://schemas.microsoft.com/office/drawing/2014/main" id="{E9C05158-5E75-4C52-AAA0-2A2488B9F6CF}"/>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94" name="n_2aveValue【庁舎】&#10;有形固定資産減価償却率">
          <a:extLst>
            <a:ext uri="{FF2B5EF4-FFF2-40B4-BE49-F238E27FC236}">
              <a16:creationId xmlns:a16="http://schemas.microsoft.com/office/drawing/2014/main" id="{1E521C29-D9D2-41F7-9FB2-B219E406C56B}"/>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695" name="n_3aveValue【庁舎】&#10;有形固定資産減価償却率">
          <a:extLst>
            <a:ext uri="{FF2B5EF4-FFF2-40B4-BE49-F238E27FC236}">
              <a16:creationId xmlns:a16="http://schemas.microsoft.com/office/drawing/2014/main" id="{5D5C96E1-38D7-4134-B133-3E96D53749CB}"/>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696" name="n_4aveValue【庁舎】&#10;有形固定資産減価償却率">
          <a:extLst>
            <a:ext uri="{FF2B5EF4-FFF2-40B4-BE49-F238E27FC236}">
              <a16:creationId xmlns:a16="http://schemas.microsoft.com/office/drawing/2014/main" id="{DBF6E8BC-4845-414D-9CE5-457ADF1E3888}"/>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102706</xdr:rowOff>
    </xdr:from>
    <xdr:ext cx="405111" cy="259045"/>
    <xdr:sp macro="" textlink="">
      <xdr:nvSpPr>
        <xdr:cNvPr id="697" name="n_1mainValue【庁舎】&#10;有形固定資産減価償却率">
          <a:extLst>
            <a:ext uri="{FF2B5EF4-FFF2-40B4-BE49-F238E27FC236}">
              <a16:creationId xmlns:a16="http://schemas.microsoft.com/office/drawing/2014/main" id="{AADE7BE1-6A19-474C-9039-7D7BEAA55DB0}"/>
            </a:ext>
          </a:extLst>
        </xdr:cNvPr>
        <xdr:cNvSpPr txBox="1"/>
      </xdr:nvSpPr>
      <xdr:spPr>
        <a:xfrm>
          <a:off x="15266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70048</xdr:rowOff>
    </xdr:from>
    <xdr:ext cx="405111" cy="259045"/>
    <xdr:sp macro="" textlink="">
      <xdr:nvSpPr>
        <xdr:cNvPr id="698" name="n_2mainValue【庁舎】&#10;有形固定資産減価償却率">
          <a:extLst>
            <a:ext uri="{FF2B5EF4-FFF2-40B4-BE49-F238E27FC236}">
              <a16:creationId xmlns:a16="http://schemas.microsoft.com/office/drawing/2014/main" id="{72AF8A24-02B2-4F25-A4E1-66A8FED8805F}"/>
            </a:ext>
          </a:extLst>
        </xdr:cNvPr>
        <xdr:cNvSpPr txBox="1"/>
      </xdr:nvSpPr>
      <xdr:spPr>
        <a:xfrm>
          <a:off x="14389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99" name="n_3mainValue【庁舎】&#10;有形固定資産減価償却率">
          <a:extLst>
            <a:ext uri="{FF2B5EF4-FFF2-40B4-BE49-F238E27FC236}">
              <a16:creationId xmlns:a16="http://schemas.microsoft.com/office/drawing/2014/main" id="{9EDFDA02-5ED3-459A-982F-95EAD4559A75}"/>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3827</xdr:rowOff>
    </xdr:from>
    <xdr:ext cx="405111" cy="259045"/>
    <xdr:sp macro="" textlink="">
      <xdr:nvSpPr>
        <xdr:cNvPr id="700" name="n_4mainValue【庁舎】&#10;有形固定資産減価償却率">
          <a:extLst>
            <a:ext uri="{FF2B5EF4-FFF2-40B4-BE49-F238E27FC236}">
              <a16:creationId xmlns:a16="http://schemas.microsoft.com/office/drawing/2014/main" id="{55B18EED-F215-4C4F-BACC-9A8818DEAB03}"/>
            </a:ext>
          </a:extLst>
        </xdr:cNvPr>
        <xdr:cNvSpPr txBox="1"/>
      </xdr:nvSpPr>
      <xdr:spPr>
        <a:xfrm>
          <a:off x="12611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F6C91A03-9FEA-478F-A170-D1E70142F70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24CCA5D5-6828-4214-9614-416DFD23B8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6588B44E-83AA-4FEC-9B55-CB1D2D60F3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5EEF24E6-AEE0-4740-AFB7-EEC29FEA59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6FF2A863-0503-4550-9A5B-376D990673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B43A056B-A622-49D9-B180-3339927850A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D5E567F3-74BC-4DD9-BE3F-28CC5976A1A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220BFE69-55D5-4150-B930-1490DE1940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7D5DC4DD-C455-4BE7-A35F-3D5BFA17C47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C416D523-4E79-4930-ADC9-D681141FA5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a:extLst>
            <a:ext uri="{FF2B5EF4-FFF2-40B4-BE49-F238E27FC236}">
              <a16:creationId xmlns:a16="http://schemas.microsoft.com/office/drawing/2014/main" id="{994F61E1-6756-49E5-9B8F-845210AC19F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a:extLst>
            <a:ext uri="{FF2B5EF4-FFF2-40B4-BE49-F238E27FC236}">
              <a16:creationId xmlns:a16="http://schemas.microsoft.com/office/drawing/2014/main" id="{E40C59D3-B70B-4142-9B4A-2726DCD14D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a:extLst>
            <a:ext uri="{FF2B5EF4-FFF2-40B4-BE49-F238E27FC236}">
              <a16:creationId xmlns:a16="http://schemas.microsoft.com/office/drawing/2014/main" id="{D471F452-66CB-42B3-BDA1-77F7FA4CD28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a:extLst>
            <a:ext uri="{FF2B5EF4-FFF2-40B4-BE49-F238E27FC236}">
              <a16:creationId xmlns:a16="http://schemas.microsoft.com/office/drawing/2014/main" id="{C56C17DD-3357-470A-AC5C-FD5293AE7C9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172A5C3F-BF4B-4116-A8E4-2E7078B9AA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CAA6DDC9-1759-42B5-9AA3-A3FDB733CB2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a:extLst>
            <a:ext uri="{FF2B5EF4-FFF2-40B4-BE49-F238E27FC236}">
              <a16:creationId xmlns:a16="http://schemas.microsoft.com/office/drawing/2014/main" id="{49A3E537-1B04-4A5C-81FC-8EFB6746BAB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a:extLst>
            <a:ext uri="{FF2B5EF4-FFF2-40B4-BE49-F238E27FC236}">
              <a16:creationId xmlns:a16="http://schemas.microsoft.com/office/drawing/2014/main" id="{7B44CA23-2595-4EF1-B5FD-285571216C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a:extLst>
            <a:ext uri="{FF2B5EF4-FFF2-40B4-BE49-F238E27FC236}">
              <a16:creationId xmlns:a16="http://schemas.microsoft.com/office/drawing/2014/main" id="{A87032EA-8050-4059-A868-D87E4F106AC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a:extLst>
            <a:ext uri="{FF2B5EF4-FFF2-40B4-BE49-F238E27FC236}">
              <a16:creationId xmlns:a16="http://schemas.microsoft.com/office/drawing/2014/main" id="{353AEE81-BE13-4B45-A32A-5C9D2F041A3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7C057FCE-4490-49E1-9B95-28361D0B36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98F0B7EC-BA34-4990-B0C8-582EE245A6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E11D513F-10D8-4E13-B87E-0479AF5C518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24" name="直線コネクタ 723">
          <a:extLst>
            <a:ext uri="{FF2B5EF4-FFF2-40B4-BE49-F238E27FC236}">
              <a16:creationId xmlns:a16="http://schemas.microsoft.com/office/drawing/2014/main" id="{E344789A-40B4-4185-B9C8-61640664E718}"/>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5" name="【庁舎】&#10;一人当たり面積最小値テキスト">
          <a:extLst>
            <a:ext uri="{FF2B5EF4-FFF2-40B4-BE49-F238E27FC236}">
              <a16:creationId xmlns:a16="http://schemas.microsoft.com/office/drawing/2014/main" id="{C3DCEB0B-20EF-462D-BF96-F92C8A7351D2}"/>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26" name="直線コネクタ 725">
          <a:extLst>
            <a:ext uri="{FF2B5EF4-FFF2-40B4-BE49-F238E27FC236}">
              <a16:creationId xmlns:a16="http://schemas.microsoft.com/office/drawing/2014/main" id="{C89EE770-CA71-4A2F-96EF-0FE23B972F9C}"/>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27" name="【庁舎】&#10;一人当たり面積最大値テキスト">
          <a:extLst>
            <a:ext uri="{FF2B5EF4-FFF2-40B4-BE49-F238E27FC236}">
              <a16:creationId xmlns:a16="http://schemas.microsoft.com/office/drawing/2014/main" id="{298C8BF5-A860-4B85-A698-8CBF6CDEE5A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28" name="直線コネクタ 727">
          <a:extLst>
            <a:ext uri="{FF2B5EF4-FFF2-40B4-BE49-F238E27FC236}">
              <a16:creationId xmlns:a16="http://schemas.microsoft.com/office/drawing/2014/main" id="{8F73F136-3739-4D63-89AF-592E88A05656}"/>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729" name="【庁舎】&#10;一人当たり面積平均値テキスト">
          <a:extLst>
            <a:ext uri="{FF2B5EF4-FFF2-40B4-BE49-F238E27FC236}">
              <a16:creationId xmlns:a16="http://schemas.microsoft.com/office/drawing/2014/main" id="{32C2F02F-1B13-4B30-9352-A5C906F36A6F}"/>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30" name="フローチャート: 判断 729">
          <a:extLst>
            <a:ext uri="{FF2B5EF4-FFF2-40B4-BE49-F238E27FC236}">
              <a16:creationId xmlns:a16="http://schemas.microsoft.com/office/drawing/2014/main" id="{656BF379-4559-4EDE-856B-940C494318D2}"/>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31" name="フローチャート: 判断 730">
          <a:extLst>
            <a:ext uri="{FF2B5EF4-FFF2-40B4-BE49-F238E27FC236}">
              <a16:creationId xmlns:a16="http://schemas.microsoft.com/office/drawing/2014/main" id="{E8077145-1E7F-4B14-AA68-66DCA4A952E1}"/>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32" name="フローチャート: 判断 731">
          <a:extLst>
            <a:ext uri="{FF2B5EF4-FFF2-40B4-BE49-F238E27FC236}">
              <a16:creationId xmlns:a16="http://schemas.microsoft.com/office/drawing/2014/main" id="{006F82D4-1EF6-401D-A014-5109A51F9C5C}"/>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33" name="フローチャート: 判断 732">
          <a:extLst>
            <a:ext uri="{FF2B5EF4-FFF2-40B4-BE49-F238E27FC236}">
              <a16:creationId xmlns:a16="http://schemas.microsoft.com/office/drawing/2014/main" id="{F5C9FE57-6AB1-4D90-8EE9-115548D24C4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34" name="フローチャート: 判断 733">
          <a:extLst>
            <a:ext uri="{FF2B5EF4-FFF2-40B4-BE49-F238E27FC236}">
              <a16:creationId xmlns:a16="http://schemas.microsoft.com/office/drawing/2014/main" id="{29FC25BF-1501-421C-A6F2-F2222D410108}"/>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4E9D29D-E9C7-4A20-9EAF-EAF49C329C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ACBA7D9-9BC8-4517-BEC1-7FD3A51BE55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77BB0A6-F03A-4B39-BF9D-7953690986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CCCD9D2-7848-40B7-B2FC-9197C81B62B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BFB8D36-F242-4C13-8FAA-694B8D265E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134747</xdr:rowOff>
    </xdr:from>
    <xdr:to>
      <xdr:col>116</xdr:col>
      <xdr:colOff>114300</xdr:colOff>
      <xdr:row>107</xdr:row>
      <xdr:rowOff>64897</xdr:rowOff>
    </xdr:to>
    <xdr:sp macro="" textlink="">
      <xdr:nvSpPr>
        <xdr:cNvPr id="740" name="楕円 739">
          <a:extLst>
            <a:ext uri="{FF2B5EF4-FFF2-40B4-BE49-F238E27FC236}">
              <a16:creationId xmlns:a16="http://schemas.microsoft.com/office/drawing/2014/main" id="{EEDD067A-C031-494D-BE4A-F7560C6C33AF}"/>
            </a:ext>
          </a:extLst>
        </xdr:cNvPr>
        <xdr:cNvSpPr/>
      </xdr:nvSpPr>
      <xdr:spPr>
        <a:xfrm>
          <a:off x="22110700" y="183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113174</xdr:rowOff>
    </xdr:from>
    <xdr:ext cx="469744" cy="259045"/>
    <xdr:sp macro="" textlink="">
      <xdr:nvSpPr>
        <xdr:cNvPr id="741" name="【庁舎】&#10;一人当たり面積該当値テキスト">
          <a:extLst>
            <a:ext uri="{FF2B5EF4-FFF2-40B4-BE49-F238E27FC236}">
              <a16:creationId xmlns:a16="http://schemas.microsoft.com/office/drawing/2014/main" id="{48AADFAF-3F7A-40C1-A85A-F3CEC6ED13A7}"/>
            </a:ext>
          </a:extLst>
        </xdr:cNvPr>
        <xdr:cNvSpPr txBox="1"/>
      </xdr:nvSpPr>
      <xdr:spPr>
        <a:xfrm>
          <a:off x="22199600" y="1828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42" name="楕円 741">
          <a:extLst>
            <a:ext uri="{FF2B5EF4-FFF2-40B4-BE49-F238E27FC236}">
              <a16:creationId xmlns:a16="http://schemas.microsoft.com/office/drawing/2014/main" id="{541AB278-6C30-4EDD-B4BE-3AE59337A7D8}"/>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xdr:rowOff>
    </xdr:from>
    <xdr:to>
      <xdr:col>116</xdr:col>
      <xdr:colOff>63500</xdr:colOff>
      <xdr:row>107</xdr:row>
      <xdr:rowOff>19050</xdr:rowOff>
    </xdr:to>
    <xdr:cxnSp macro="">
      <xdr:nvCxnSpPr>
        <xdr:cNvPr id="743" name="直線コネクタ 742">
          <a:extLst>
            <a:ext uri="{FF2B5EF4-FFF2-40B4-BE49-F238E27FC236}">
              <a16:creationId xmlns:a16="http://schemas.microsoft.com/office/drawing/2014/main" id="{74AD2B33-B544-47C2-81ED-B3195D5F9F1B}"/>
            </a:ext>
          </a:extLst>
        </xdr:cNvPr>
        <xdr:cNvCxnSpPr/>
      </xdr:nvCxnSpPr>
      <xdr:spPr>
        <a:xfrm flipV="1">
          <a:off x="21323300" y="1835924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145796</xdr:rowOff>
    </xdr:from>
    <xdr:to>
      <xdr:col>107</xdr:col>
      <xdr:colOff>101600</xdr:colOff>
      <xdr:row>107</xdr:row>
      <xdr:rowOff>75946</xdr:rowOff>
    </xdr:to>
    <xdr:sp macro="" textlink="">
      <xdr:nvSpPr>
        <xdr:cNvPr id="744" name="楕円 743">
          <a:extLst>
            <a:ext uri="{FF2B5EF4-FFF2-40B4-BE49-F238E27FC236}">
              <a16:creationId xmlns:a16="http://schemas.microsoft.com/office/drawing/2014/main" id="{3949F635-C3FE-424E-81E8-A397CF0B5FFC}"/>
            </a:ext>
          </a:extLst>
        </xdr:cNvPr>
        <xdr:cNvSpPr/>
      </xdr:nvSpPr>
      <xdr:spPr>
        <a:xfrm>
          <a:off x="20383500" y="18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25146</xdr:rowOff>
    </xdr:to>
    <xdr:cxnSp macro="">
      <xdr:nvCxnSpPr>
        <xdr:cNvPr id="745" name="直線コネクタ 744">
          <a:extLst>
            <a:ext uri="{FF2B5EF4-FFF2-40B4-BE49-F238E27FC236}">
              <a16:creationId xmlns:a16="http://schemas.microsoft.com/office/drawing/2014/main" id="{F699BF64-322C-423E-BCDD-09533B23C539}"/>
            </a:ext>
          </a:extLst>
        </xdr:cNvPr>
        <xdr:cNvCxnSpPr/>
      </xdr:nvCxnSpPr>
      <xdr:spPr>
        <a:xfrm flipV="1">
          <a:off x="20434300" y="1836420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746" name="楕円 745">
          <a:extLst>
            <a:ext uri="{FF2B5EF4-FFF2-40B4-BE49-F238E27FC236}">
              <a16:creationId xmlns:a16="http://schemas.microsoft.com/office/drawing/2014/main" id="{E27A4697-81DE-4436-A8C3-0B2495CB9654}"/>
            </a:ext>
          </a:extLst>
        </xdr:cNvPr>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25146</xdr:rowOff>
    </xdr:from>
    <xdr:to>
      <xdr:col>107</xdr:col>
      <xdr:colOff>50800</xdr:colOff>
      <xdr:row>107</xdr:row>
      <xdr:rowOff>163068</xdr:rowOff>
    </xdr:to>
    <xdr:cxnSp macro="">
      <xdr:nvCxnSpPr>
        <xdr:cNvPr id="747" name="直線コネクタ 746">
          <a:extLst>
            <a:ext uri="{FF2B5EF4-FFF2-40B4-BE49-F238E27FC236}">
              <a16:creationId xmlns:a16="http://schemas.microsoft.com/office/drawing/2014/main" id="{302A2237-CF36-41C3-BEBB-9A9C95FF89C9}"/>
            </a:ext>
          </a:extLst>
        </xdr:cNvPr>
        <xdr:cNvCxnSpPr/>
      </xdr:nvCxnSpPr>
      <xdr:spPr>
        <a:xfrm flipV="1">
          <a:off x="19545300" y="18370296"/>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113412</xdr:rowOff>
    </xdr:from>
    <xdr:to>
      <xdr:col>98</xdr:col>
      <xdr:colOff>38100</xdr:colOff>
      <xdr:row>108</xdr:row>
      <xdr:rowOff>43562</xdr:rowOff>
    </xdr:to>
    <xdr:sp macro="" textlink="">
      <xdr:nvSpPr>
        <xdr:cNvPr id="748" name="楕円 747">
          <a:extLst>
            <a:ext uri="{FF2B5EF4-FFF2-40B4-BE49-F238E27FC236}">
              <a16:creationId xmlns:a16="http://schemas.microsoft.com/office/drawing/2014/main" id="{7F61C276-2B2C-43D5-8510-AF58C7BB9330}"/>
            </a:ext>
          </a:extLst>
        </xdr:cNvPr>
        <xdr:cNvSpPr/>
      </xdr:nvSpPr>
      <xdr:spPr>
        <a:xfrm>
          <a:off x="18605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107</xdr:row>
      <xdr:rowOff>164212</xdr:rowOff>
    </xdr:to>
    <xdr:cxnSp macro="">
      <xdr:nvCxnSpPr>
        <xdr:cNvPr id="749" name="直線コネクタ 748">
          <a:extLst>
            <a:ext uri="{FF2B5EF4-FFF2-40B4-BE49-F238E27FC236}">
              <a16:creationId xmlns:a16="http://schemas.microsoft.com/office/drawing/2014/main" id="{0D390BF8-16C1-45D6-B12E-7C684ACD2613}"/>
            </a:ext>
          </a:extLst>
        </xdr:cNvPr>
        <xdr:cNvCxnSpPr/>
      </xdr:nvCxnSpPr>
      <xdr:spPr>
        <a:xfrm flipV="1">
          <a:off x="18656300" y="185082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750" name="n_1aveValue【庁舎】&#10;一人当たり面積">
          <a:extLst>
            <a:ext uri="{FF2B5EF4-FFF2-40B4-BE49-F238E27FC236}">
              <a16:creationId xmlns:a16="http://schemas.microsoft.com/office/drawing/2014/main" id="{89138FB2-8F1F-47AF-871B-35DC04BDFCA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751" name="n_2aveValue【庁舎】&#10;一人当たり面積">
          <a:extLst>
            <a:ext uri="{FF2B5EF4-FFF2-40B4-BE49-F238E27FC236}">
              <a16:creationId xmlns:a16="http://schemas.microsoft.com/office/drawing/2014/main" id="{3C7A5EA1-F92F-4269-8BBA-A1D685E900FA}"/>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752" name="n_3aveValue【庁舎】&#10;一人当たり面積">
          <a:extLst>
            <a:ext uri="{FF2B5EF4-FFF2-40B4-BE49-F238E27FC236}">
              <a16:creationId xmlns:a16="http://schemas.microsoft.com/office/drawing/2014/main" id="{4AC5CCCE-4721-4BA7-8148-9F9247A16BB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753" name="n_4aveValue【庁舎】&#10;一人当たり面積">
          <a:extLst>
            <a:ext uri="{FF2B5EF4-FFF2-40B4-BE49-F238E27FC236}">
              <a16:creationId xmlns:a16="http://schemas.microsoft.com/office/drawing/2014/main" id="{F29C3E9D-EAF3-479E-970D-98F6AD064463}"/>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54" name="n_1mainValue【庁舎】&#10;一人当たり面積">
          <a:extLst>
            <a:ext uri="{FF2B5EF4-FFF2-40B4-BE49-F238E27FC236}">
              <a16:creationId xmlns:a16="http://schemas.microsoft.com/office/drawing/2014/main" id="{BD7CF1C4-0783-4215-84F9-9BF109970996}"/>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67073</xdr:rowOff>
    </xdr:from>
    <xdr:ext cx="469744" cy="259045"/>
    <xdr:sp macro="" textlink="">
      <xdr:nvSpPr>
        <xdr:cNvPr id="755" name="n_2mainValue【庁舎】&#10;一人当たり面積">
          <a:extLst>
            <a:ext uri="{FF2B5EF4-FFF2-40B4-BE49-F238E27FC236}">
              <a16:creationId xmlns:a16="http://schemas.microsoft.com/office/drawing/2014/main" id="{CA5A6237-6356-477F-B191-ED2C482F3DE1}"/>
            </a:ext>
          </a:extLst>
        </xdr:cNvPr>
        <xdr:cNvSpPr txBox="1"/>
      </xdr:nvSpPr>
      <xdr:spPr>
        <a:xfrm>
          <a:off x="20199427" y="184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756" name="n_3mainValue【庁舎】&#10;一人当たり面積">
          <a:extLst>
            <a:ext uri="{FF2B5EF4-FFF2-40B4-BE49-F238E27FC236}">
              <a16:creationId xmlns:a16="http://schemas.microsoft.com/office/drawing/2014/main" id="{D8603BF1-16E7-4034-8798-41B57B88FED3}"/>
            </a:ext>
          </a:extLst>
        </xdr:cNvPr>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34689</xdr:rowOff>
    </xdr:from>
    <xdr:ext cx="469744" cy="259045"/>
    <xdr:sp macro="" textlink="">
      <xdr:nvSpPr>
        <xdr:cNvPr id="757" name="n_4mainValue【庁舎】&#10;一人当たり面積">
          <a:extLst>
            <a:ext uri="{FF2B5EF4-FFF2-40B4-BE49-F238E27FC236}">
              <a16:creationId xmlns:a16="http://schemas.microsoft.com/office/drawing/2014/main" id="{BBA2B9CF-CDF7-449C-ADE1-E9ED5C081641}"/>
            </a:ext>
          </a:extLst>
        </xdr:cNvPr>
        <xdr:cNvSpPr txBox="1"/>
      </xdr:nvSpPr>
      <xdr:spPr>
        <a:xfrm>
          <a:off x="184214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A838E848-50FA-494C-AEE3-89FB581F9A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31BCFF67-EF30-45D1-83E3-A32A24A242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BA2F6CFA-54BF-45B4-80F5-B0C535FD5BD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福祉施設、保健センター、一般廃棄物処理施設については、施設の改修等が進んでいないため、経過年数が進むにつれて類似団体の平均から離れ、高い数値となっています。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体育館については、供用開始から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年以上経過した古い施設ですが、令和３年度に耐震化、照明の</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化工事などの長寿命化工事を実施したため、前年度と比較して数値が改善し、類似団体平均と同水準となっています。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庁舎については、令和元年度に建て替えを行ったため、数値は大きく改善しています。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消防施設、一般廃棄物処理施設については、村単独で施設を所有しておらず、１市３村による岳北広域行政組合で運営をしています。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令和３年度の財政力指数は、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となり、前年から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ポイント低い数値となりました。本村の財政力指数は横ばいとなっており、高齢化の進展により所得の伸びは期待できず、今後も同様の傾向が続くものと思われます。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類似団体内順位は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位ではあるものの、今後の財政力強化のため、基幹産業である農業の生産性向上や高付加価値化を高めるなど、村民所得向上の後押しを進めていく必要があります。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95449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19249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19249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令和３年度の経常収支比率は、</a:t>
          </a:r>
          <a:r>
            <a:rPr kumimoji="1" lang="en-US" altLang="ja-JP" sz="1300">
              <a:latin typeface="ＭＳ Ｐゴシック" panose="020B0600070205080204" pitchFamily="50" charset="-128"/>
              <a:ea typeface="ＭＳ Ｐゴシック" panose="020B0600070205080204" pitchFamily="50" charset="-128"/>
            </a:rPr>
            <a:t>79.7</a:t>
          </a:r>
          <a:r>
            <a:rPr kumimoji="1" lang="ja-JP" altLang="en-US" sz="1300">
              <a:latin typeface="ＭＳ Ｐゴシック" panose="020B0600070205080204" pitchFamily="50" charset="-128"/>
              <a:ea typeface="ＭＳ Ｐゴシック" panose="020B0600070205080204" pitchFamily="50" charset="-128"/>
            </a:rPr>
            <a:t>％となり、前年度よりも</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ポイント低下しました。主たる要因としては、普通交付税の追加交付等により、経常的な一般財源が収入額が、対前年度比</a:t>
          </a:r>
          <a:r>
            <a:rPr kumimoji="1" lang="en-US" altLang="ja-JP" sz="1300">
              <a:latin typeface="ＭＳ Ｐゴシック" panose="020B0600070205080204" pitchFamily="50" charset="-128"/>
              <a:ea typeface="ＭＳ Ｐゴシック" panose="020B0600070205080204" pitchFamily="50" charset="-128"/>
            </a:rPr>
            <a:t>243,740</a:t>
          </a:r>
          <a:r>
            <a:rPr kumimoji="1" lang="ja-JP" altLang="en-US" sz="1300">
              <a:latin typeface="ＭＳ Ｐゴシック" panose="020B0600070205080204" pitchFamily="50" charset="-128"/>
              <a:ea typeface="ＭＳ Ｐゴシック" panose="020B0600070205080204" pitchFamily="50" charset="-128"/>
            </a:rPr>
            <a:t>千円増となったことによるものです。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64</xdr:row>
      <xdr:rowOff>35348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82935"/>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71544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0814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64</xdr:row>
      <xdr:rowOff>71544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403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110279</xdr:rowOff>
    </xdr:from>
    <xdr:to>
      <xdr:col>11</xdr:col>
      <xdr:colOff>31750</xdr:colOff>
      <xdr:row>64</xdr:row>
      <xdr:rowOff>67521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11629"/>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102235</xdr:rowOff>
    </xdr:from>
    <xdr:to>
      <xdr:col>23</xdr:col>
      <xdr:colOff>184150</xdr:colOff>
      <xdr:row>63</xdr:row>
      <xdr:rowOff>32385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74312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59479</xdr:rowOff>
    </xdr:from>
    <xdr:to>
      <xdr:col>7</xdr:col>
      <xdr:colOff>31750</xdr:colOff>
      <xdr:row>63</xdr:row>
      <xdr:rowOff>161079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171256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3,341</a:t>
          </a:r>
          <a:r>
            <a:rPr kumimoji="1" lang="ja-JP" altLang="en-US" sz="1300">
              <a:latin typeface="ＭＳ Ｐゴシック" panose="020B0600070205080204" pitchFamily="50" charset="-128"/>
              <a:ea typeface="ＭＳ Ｐゴシック" panose="020B0600070205080204" pitchFamily="50" charset="-128"/>
            </a:rPr>
            <a:t>円の増となりました。令和２年度に実施した旧庁舎の撤去工事費などにより物件費は減少しましたが、会計年度任用職員などの人件費の増、除雪経費などの維持補修費の増により、前年度よりやや増となっ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46515</xdr:rowOff>
    </xdr:from>
    <xdr:to>
      <xdr:col>23</xdr:col>
      <xdr:colOff>133350</xdr:colOff>
      <xdr:row>80</xdr:row>
      <xdr:rowOff>50354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762515"/>
          <a:ext cx="8382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161604</xdr:rowOff>
    </xdr:from>
    <xdr:to>
      <xdr:col>19</xdr:col>
      <xdr:colOff>133350</xdr:colOff>
      <xdr:row>80</xdr:row>
      <xdr:rowOff>46515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706154"/>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158066</xdr:rowOff>
    </xdr:from>
    <xdr:to>
      <xdr:col>15</xdr:col>
      <xdr:colOff>82550</xdr:colOff>
      <xdr:row>79</xdr:row>
      <xdr:rowOff>161604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02616"/>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158066</xdr:rowOff>
    </xdr:from>
    <xdr:to>
      <xdr:col>11</xdr:col>
      <xdr:colOff>31750</xdr:colOff>
      <xdr:row>79</xdr:row>
      <xdr:rowOff>164097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702616"/>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171004</xdr:rowOff>
    </xdr:from>
    <xdr:to>
      <xdr:col>23</xdr:col>
      <xdr:colOff>184150</xdr:colOff>
      <xdr:row>80</xdr:row>
      <xdr:rowOff>101154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7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92281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3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167165</xdr:rowOff>
    </xdr:from>
    <xdr:to>
      <xdr:col>19</xdr:col>
      <xdr:colOff>184150</xdr:colOff>
      <xdr:row>80</xdr:row>
      <xdr:rowOff>97315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107492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4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110804</xdr:rowOff>
    </xdr:from>
    <xdr:to>
      <xdr:col>15</xdr:col>
      <xdr:colOff>133350</xdr:colOff>
      <xdr:row>80</xdr:row>
      <xdr:rowOff>40954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6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51131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42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107266</xdr:rowOff>
    </xdr:from>
    <xdr:to>
      <xdr:col>11</xdr:col>
      <xdr:colOff>82550</xdr:colOff>
      <xdr:row>80</xdr:row>
      <xdr:rowOff>37416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47593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42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113297</xdr:rowOff>
    </xdr:from>
    <xdr:to>
      <xdr:col>7</xdr:col>
      <xdr:colOff>31750</xdr:colOff>
      <xdr:row>80</xdr:row>
      <xdr:rowOff>43447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6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53624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2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前年度（令和２年４月１日現在）から比較して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％となりました。主な変動要因としては、職員数が１人増となったものの、経験年数階層内における職員分布の変動と考えられます。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類似団体、全国町村平均比較しても大きく下回っています。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59373</xdr:rowOff>
    </xdr:from>
    <xdr:to>
      <xdr:col>81</xdr:col>
      <xdr:colOff>44450</xdr:colOff>
      <xdr:row>86</xdr:row>
      <xdr:rowOff>59373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04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59373</xdr:rowOff>
    </xdr:from>
    <xdr:to>
      <xdr:col>77</xdr:col>
      <xdr:colOff>44450</xdr:colOff>
      <xdr:row>86</xdr:row>
      <xdr:rowOff>131763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040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131763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221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137795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221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8573</xdr:rowOff>
    </xdr:from>
    <xdr:to>
      <xdr:col>81</xdr:col>
      <xdr:colOff>95250</xdr:colOff>
      <xdr:row>86</xdr:row>
      <xdr:rowOff>110173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25100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9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8573</xdr:rowOff>
    </xdr:from>
    <xdr:to>
      <xdr:col>77</xdr:col>
      <xdr:colOff>95250</xdr:colOff>
      <xdr:row>86</xdr:row>
      <xdr:rowOff>110173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120350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2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138447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年度まで早期退職者制度により職員の新陳代謝を促してきました。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かなり少ない人数となっており、業務量に対して必要最小限の職員数となっています。今後も職員の能力向上を図りながら、住民サービスの向上に向けて、適正な職員数の維持に努めます。</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7602</xdr:rowOff>
    </xdr:from>
    <xdr:to>
      <xdr:col>81</xdr:col>
      <xdr:colOff>44450</xdr:colOff>
      <xdr:row>59</xdr:row>
      <xdr:rowOff>15875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23152"/>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161127</xdr:rowOff>
    </xdr:from>
    <xdr:to>
      <xdr:col>77</xdr:col>
      <xdr:colOff>44450</xdr:colOff>
      <xdr:row>59</xdr:row>
      <xdr:rowOff>7602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05227"/>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143546</xdr:rowOff>
    </xdr:from>
    <xdr:to>
      <xdr:col>72</xdr:col>
      <xdr:colOff>203200</xdr:colOff>
      <xdr:row>58</xdr:row>
      <xdr:rowOff>161127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87646"/>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139065</xdr:rowOff>
    </xdr:from>
    <xdr:to>
      <xdr:col>68</xdr:col>
      <xdr:colOff>152400</xdr:colOff>
      <xdr:row>58</xdr:row>
      <xdr:rowOff>143546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08316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136525</xdr:rowOff>
    </xdr:from>
    <xdr:to>
      <xdr:col>81</xdr:col>
      <xdr:colOff>95250</xdr:colOff>
      <xdr:row>59</xdr:row>
      <xdr:rowOff>66675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57802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128252</xdr:rowOff>
    </xdr:from>
    <xdr:to>
      <xdr:col>77</xdr:col>
      <xdr:colOff>95250</xdr:colOff>
      <xdr:row>59</xdr:row>
      <xdr:rowOff>58402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68579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110327</xdr:rowOff>
    </xdr:from>
    <xdr:to>
      <xdr:col>73</xdr:col>
      <xdr:colOff>44450</xdr:colOff>
      <xdr:row>59</xdr:row>
      <xdr:rowOff>40477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50654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92746</xdr:rowOff>
    </xdr:from>
    <xdr:to>
      <xdr:col>68</xdr:col>
      <xdr:colOff>203200</xdr:colOff>
      <xdr:row>59</xdr:row>
      <xdr:rowOff>22896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33073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0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88265</xdr:rowOff>
    </xdr:from>
    <xdr:to>
      <xdr:col>64</xdr:col>
      <xdr:colOff>152400</xdr:colOff>
      <xdr:row>59</xdr:row>
      <xdr:rowOff>18415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28592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令和３年度の実質公債費比率は、前年度比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％となりました。普通会計における地方債償還額が、前年度比</a:t>
          </a:r>
          <a:r>
            <a:rPr kumimoji="1" lang="en-US" altLang="ja-JP" sz="1300">
              <a:latin typeface="ＭＳ Ｐゴシック" panose="020B0600070205080204" pitchFamily="50" charset="-128"/>
              <a:ea typeface="ＭＳ Ｐゴシック" panose="020B0600070205080204" pitchFamily="50" charset="-128"/>
            </a:rPr>
            <a:t>25,218</a:t>
          </a:r>
          <a:r>
            <a:rPr kumimoji="1" lang="ja-JP" altLang="en-US" sz="1300">
              <a:latin typeface="ＭＳ Ｐゴシック" panose="020B0600070205080204" pitchFamily="50" charset="-128"/>
              <a:ea typeface="ＭＳ Ｐゴシック" panose="020B0600070205080204" pitchFamily="50" charset="-128"/>
            </a:rPr>
            <a:t>千円増となったものの、標準財政規模が</a:t>
          </a:r>
          <a:r>
            <a:rPr kumimoji="1" lang="en-US" altLang="ja-JP" sz="1300">
              <a:latin typeface="ＭＳ Ｐゴシック" panose="020B0600070205080204" pitchFamily="50" charset="-128"/>
              <a:ea typeface="ＭＳ Ｐゴシック" panose="020B0600070205080204" pitchFamily="50" charset="-128"/>
            </a:rPr>
            <a:t>226,079</a:t>
          </a:r>
          <a:r>
            <a:rPr kumimoji="1" lang="ja-JP" altLang="en-US" sz="1300">
              <a:latin typeface="ＭＳ Ｐゴシック" panose="020B0600070205080204" pitchFamily="50" charset="-128"/>
              <a:ea typeface="ＭＳ Ｐゴシック" panose="020B0600070205080204" pitchFamily="50" charset="-128"/>
            </a:rPr>
            <a:t>千円増加したため、単年度数値としては前年度よりも減少していますが、３年間の平均値で比較した場合</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する結果となりました。類似団体内順位では最下位、全国平均、長野県平均値と比較しても非常に高い数値となっており、更なる公共施設の適正管理と普通建設事業の抑制に努め、地方債の新規発行額を減らしていくことが必要です。</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25823</xdr:rowOff>
    </xdr:from>
    <xdr:to>
      <xdr:col>81</xdr:col>
      <xdr:colOff>44450</xdr:colOff>
      <xdr:row>45</xdr:row>
      <xdr:rowOff>49954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7410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108796</xdr:rowOff>
    </xdr:from>
    <xdr:to>
      <xdr:col>77</xdr:col>
      <xdr:colOff>44450</xdr:colOff>
      <xdr:row>45</xdr:row>
      <xdr:rowOff>25823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65259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108796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5962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52494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170604</xdr:rowOff>
    </xdr:from>
    <xdr:to>
      <xdr:col>81</xdr:col>
      <xdr:colOff>95250</xdr:colOff>
      <xdr:row>45</xdr:row>
      <xdr:rowOff>100754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66481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6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146473</xdr:rowOff>
    </xdr:from>
    <xdr:to>
      <xdr:col>77</xdr:col>
      <xdr:colOff>95250</xdr:colOff>
      <xdr:row>45</xdr:row>
      <xdr:rowOff>76623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61400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57996</xdr:rowOff>
    </xdr:from>
    <xdr:to>
      <xdr:col>73</xdr:col>
      <xdr:colOff>44450</xdr:colOff>
      <xdr:row>44</xdr:row>
      <xdr:rowOff>159596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144373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令和３年度の将来負担比率は、前年度比</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主な要因は、充当可能基金が</a:t>
          </a:r>
          <a:r>
            <a:rPr kumimoji="1" lang="en-US" altLang="ja-JP" sz="1300">
              <a:latin typeface="ＭＳ Ｐゴシック" panose="020B0600070205080204" pitchFamily="50" charset="-128"/>
              <a:ea typeface="ＭＳ Ｐゴシック" panose="020B0600070205080204" pitchFamily="50" charset="-128"/>
            </a:rPr>
            <a:t>485,026</a:t>
          </a:r>
          <a:r>
            <a:rPr kumimoji="1" lang="ja-JP" altLang="en-US" sz="1300">
              <a:latin typeface="ＭＳ Ｐゴシック" panose="020B0600070205080204" pitchFamily="50" charset="-128"/>
              <a:ea typeface="ＭＳ Ｐゴシック" panose="020B0600070205080204" pitchFamily="50" charset="-128"/>
            </a:rPr>
            <a:t>千円増となったことに加え、地方債残高が</a:t>
          </a:r>
          <a:r>
            <a:rPr kumimoji="1" lang="en-US" altLang="ja-JP" sz="1300">
              <a:latin typeface="ＭＳ Ｐゴシック" panose="020B0600070205080204" pitchFamily="50" charset="-128"/>
              <a:ea typeface="ＭＳ Ｐゴシック" panose="020B0600070205080204" pitchFamily="50" charset="-128"/>
            </a:rPr>
            <a:t>124,360</a:t>
          </a:r>
          <a:r>
            <a:rPr kumimoji="1" lang="ja-JP" altLang="en-US" sz="1300">
              <a:latin typeface="ＭＳ Ｐゴシック" panose="020B0600070205080204" pitchFamily="50" charset="-128"/>
              <a:ea typeface="ＭＳ Ｐゴシック" panose="020B0600070205080204" pitchFamily="50" charset="-128"/>
            </a:rPr>
            <a:t>千円減少したことによるものです。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今後も、将来への負担を増やさないよう、公共施設の適正管理に努める必要があります。</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156754</xdr:rowOff>
    </xdr:from>
    <xdr:to>
      <xdr:col>81</xdr:col>
      <xdr:colOff>44450</xdr:colOff>
      <xdr:row>16</xdr:row>
      <xdr:rowOff>11249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385604"/>
          <a:ext cx="838200" cy="3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166279</xdr:rowOff>
    </xdr:from>
    <xdr:to>
      <xdr:col>77</xdr:col>
      <xdr:colOff>44450</xdr:colOff>
      <xdr:row>16</xdr:row>
      <xdr:rowOff>11249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566579"/>
          <a:ext cx="889000" cy="18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105954</xdr:rowOff>
    </xdr:from>
    <xdr:to>
      <xdr:col>81</xdr:col>
      <xdr:colOff>95250</xdr:colOff>
      <xdr:row>14</xdr:row>
      <xdr:rowOff>36104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3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78031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3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131899</xdr:rowOff>
    </xdr:from>
    <xdr:to>
      <xdr:col>77</xdr:col>
      <xdr:colOff>95250</xdr:colOff>
      <xdr:row>16</xdr:row>
      <xdr:rowOff>62049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46826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9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115479</xdr:rowOff>
    </xdr:from>
    <xdr:to>
      <xdr:col>73</xdr:col>
      <xdr:colOff>44450</xdr:colOff>
      <xdr:row>15</xdr:row>
      <xdr:rowOff>45629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5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30406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60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9" name="テキスト ボックス 468">
          <a:extLst>
            <a:ext uri="{FF2B5EF4-FFF2-40B4-BE49-F238E27FC236}">
              <a16:creationId xmlns:a16="http://schemas.microsoft.com/office/drawing/2014/main" id="{84FEB23C-AE21-4A39-9FDB-F47402A5D018}"/>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長野県平均、類似団体平均と比較してもほぼ同等の比率を維持しています。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80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類似団体、県平均、全国平均と比較しても低い値に抑えられています。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690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33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37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63009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6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115062</xdr:rowOff>
    </xdr:from>
    <xdr:to>
      <xdr:col>69</xdr:col>
      <xdr:colOff>142875</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類似団体平均と比較して、ほぼ同等の比率を維持しています。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159657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8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85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％となりましたが、類似団体、全国平均、長野県平均と比較しても非常に高い数値となっています。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主なものは特別会計への繰出金であり、特に下水道特別会計と観光施設特別会計への繰出金が大部分を占めています。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公営企業会計では、独立採算の原則に立ち返り、運営方法の見直しや料金改定への取り組みを進めていきます。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83566</xdr:rowOff>
    </xdr:from>
    <xdr:to>
      <xdr:col>82</xdr:col>
      <xdr:colOff>107950</xdr:colOff>
      <xdr:row>59</xdr:row>
      <xdr:rowOff>110998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1991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110998</xdr:rowOff>
    </xdr:from>
    <xdr:to>
      <xdr:col>78</xdr:col>
      <xdr:colOff>69850</xdr:colOff>
      <xdr:row>59</xdr:row>
      <xdr:rowOff>143002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226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143002</xdr:rowOff>
    </xdr:from>
    <xdr:to>
      <xdr:col>73</xdr:col>
      <xdr:colOff>180975</xdr:colOff>
      <xdr:row>60</xdr:row>
      <xdr:rowOff>30988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2585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30988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2311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32766</xdr:rowOff>
    </xdr:from>
    <xdr:to>
      <xdr:col>82</xdr:col>
      <xdr:colOff>158750</xdr:colOff>
      <xdr:row>59</xdr:row>
      <xdr:rowOff>134366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112793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60198</xdr:rowOff>
    </xdr:from>
    <xdr:to>
      <xdr:col>78</xdr:col>
      <xdr:colOff>120650</xdr:colOff>
      <xdr:row>59</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146575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92202</xdr:rowOff>
    </xdr:from>
    <xdr:to>
      <xdr:col>74</xdr:col>
      <xdr:colOff>31750</xdr:colOff>
      <xdr:row>60</xdr:row>
      <xdr:rowOff>22352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2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151638</xdr:rowOff>
    </xdr:from>
    <xdr:to>
      <xdr:col>69</xdr:col>
      <xdr:colOff>142875</xdr:colOff>
      <xdr:row>60</xdr:row>
      <xdr:rowOff>81788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66565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類似団体、県平均、全国平均と比べ、やや下回る値となっています。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46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83058</xdr:rowOff>
    </xdr:from>
    <xdr:to>
      <xdr:col>82</xdr:col>
      <xdr:colOff>158750</xdr:colOff>
      <xdr:row>36</xdr:row>
      <xdr:rowOff>13208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99585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類似団体内平均とほぼ同水準ではあるものの、実質公債費比率は非常に高い状態にあります。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長期計画を見直しながら、普通建設事業費をおさえ、地方債の新規発行額の抑制に努める必要があります。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111761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15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73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43180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63.8</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大きなものとしては、人件費と補助費、繰出金です。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類似団体と比較してやや上回る値であり、前述したような取り組みを進め、今後の経常経費削減に努める必要があります。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79</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1628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58420</xdr:rowOff>
    </xdr:from>
    <xdr:to>
      <xdr:col>78</xdr:col>
      <xdr:colOff>69850</xdr:colOff>
      <xdr:row>79</xdr:row>
      <xdr:rowOff>119380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02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79</xdr:row>
      <xdr:rowOff>157480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63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79</xdr:row>
      <xdr:rowOff>157480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625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135907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106680</xdr:rowOff>
    </xdr:from>
    <xdr:to>
      <xdr:col>69</xdr:col>
      <xdr:colOff>142875</xdr:colOff>
      <xdr:row>80</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21607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73978</xdr:rowOff>
    </xdr:from>
    <xdr:to>
      <xdr:col>29</xdr:col>
      <xdr:colOff>127000</xdr:colOff>
      <xdr:row>18</xdr:row>
      <xdr:rowOff>76411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7703"/>
          <a:ext cx="647700" cy="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76411</xdr:rowOff>
    </xdr:from>
    <xdr:to>
      <xdr:col>26</xdr:col>
      <xdr:colOff>50800</xdr:colOff>
      <xdr:row>18</xdr:row>
      <xdr:rowOff>106870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0136"/>
          <a:ext cx="698500" cy="3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106870</xdr:rowOff>
    </xdr:from>
    <xdr:to>
      <xdr:col>22</xdr:col>
      <xdr:colOff>114300</xdr:colOff>
      <xdr:row>18</xdr:row>
      <xdr:rowOff>119997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40595"/>
          <a:ext cx="6985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119997</xdr:rowOff>
    </xdr:from>
    <xdr:to>
      <xdr:col>18</xdr:col>
      <xdr:colOff>177800</xdr:colOff>
      <xdr:row>18</xdr:row>
      <xdr:rowOff>130696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3722"/>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23178</xdr:rowOff>
    </xdr:from>
    <xdr:to>
      <xdr:col>29</xdr:col>
      <xdr:colOff>177800</xdr:colOff>
      <xdr:row>18</xdr:row>
      <xdr:rowOff>124778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103205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25611</xdr:rowOff>
    </xdr:from>
    <xdr:to>
      <xdr:col>26</xdr:col>
      <xdr:colOff>101600</xdr:colOff>
      <xdr:row>18</xdr:row>
      <xdr:rowOff>127211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5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111988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4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56070</xdr:rowOff>
    </xdr:from>
    <xdr:to>
      <xdr:col>22</xdr:col>
      <xdr:colOff>165100</xdr:colOff>
      <xdr:row>18</xdr:row>
      <xdr:rowOff>157670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142447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69197</xdr:rowOff>
    </xdr:from>
    <xdr:to>
      <xdr:col>19</xdr:col>
      <xdr:colOff>38100</xdr:colOff>
      <xdr:row>18</xdr:row>
      <xdr:rowOff>170797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155574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79896</xdr:rowOff>
    </xdr:from>
    <xdr:to>
      <xdr:col>15</xdr:col>
      <xdr:colOff>101600</xdr:colOff>
      <xdr:row>19</xdr:row>
      <xdr:rowOff>10046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166273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98878</xdr:rowOff>
    </xdr:from>
    <xdr:to>
      <xdr:col>29</xdr:col>
      <xdr:colOff>127000</xdr:colOff>
      <xdr:row>35</xdr:row>
      <xdr:rowOff>115588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09228"/>
          <a:ext cx="647700" cy="16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115588</xdr:rowOff>
    </xdr:from>
    <xdr:to>
      <xdr:col>26</xdr:col>
      <xdr:colOff>50800</xdr:colOff>
      <xdr:row>35</xdr:row>
      <xdr:rowOff>146252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25938"/>
          <a:ext cx="698500" cy="3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146252</xdr:rowOff>
    </xdr:from>
    <xdr:to>
      <xdr:col>22</xdr:col>
      <xdr:colOff>114300</xdr:colOff>
      <xdr:row>35</xdr:row>
      <xdr:rowOff>172441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56602"/>
          <a:ext cx="698500" cy="26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172441</xdr:rowOff>
    </xdr:from>
    <xdr:to>
      <xdr:col>18</xdr:col>
      <xdr:colOff>177800</xdr:colOff>
      <xdr:row>35</xdr:row>
      <xdr:rowOff>196335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82791"/>
          <a:ext cx="698500" cy="2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48078</xdr:rowOff>
    </xdr:from>
    <xdr:to>
      <xdr:col>29</xdr:col>
      <xdr:colOff>177800</xdr:colOff>
      <xdr:row>35</xdr:row>
      <xdr:rowOff>149678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5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236055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64788</xdr:rowOff>
    </xdr:from>
    <xdr:to>
      <xdr:col>26</xdr:col>
      <xdr:colOff>101600</xdr:colOff>
      <xdr:row>35</xdr:row>
      <xdr:rowOff>166388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5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176565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44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95452</xdr:rowOff>
    </xdr:from>
    <xdr:to>
      <xdr:col>22</xdr:col>
      <xdr:colOff>165100</xdr:colOff>
      <xdr:row>35</xdr:row>
      <xdr:rowOff>197052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05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207229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121641</xdr:rowOff>
    </xdr:from>
    <xdr:to>
      <xdr:col>19</xdr:col>
      <xdr:colOff>38100</xdr:colOff>
      <xdr:row>35</xdr:row>
      <xdr:rowOff>223241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233418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0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145535</xdr:rowOff>
    </xdr:from>
    <xdr:to>
      <xdr:col>15</xdr:col>
      <xdr:colOff>101600</xdr:colOff>
      <xdr:row>35</xdr:row>
      <xdr:rowOff>247135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257312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54642</xdr:rowOff>
    </xdr:from>
    <xdr:to>
      <xdr:col>24</xdr:col>
      <xdr:colOff>63500</xdr:colOff>
      <xdr:row>37</xdr:row>
      <xdr:rowOff>80883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8292"/>
          <a:ext cx="838200" cy="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80883</xdr:rowOff>
    </xdr:from>
    <xdr:to>
      <xdr:col>19</xdr:col>
      <xdr:colOff>177800</xdr:colOff>
      <xdr:row>37</xdr:row>
      <xdr:rowOff>123670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4533"/>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123670</xdr:rowOff>
    </xdr:from>
    <xdr:to>
      <xdr:col>15</xdr:col>
      <xdr:colOff>50800</xdr:colOff>
      <xdr:row>37</xdr:row>
      <xdr:rowOff>132111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67320"/>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132111</xdr:rowOff>
    </xdr:from>
    <xdr:to>
      <xdr:col>10</xdr:col>
      <xdr:colOff>114300</xdr:colOff>
      <xdr:row>37</xdr:row>
      <xdr:rowOff>136132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57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3842</xdr:rowOff>
    </xdr:from>
    <xdr:to>
      <xdr:col>24</xdr:col>
      <xdr:colOff>114300</xdr:colOff>
      <xdr:row>37</xdr:row>
      <xdr:rowOff>105442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90219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6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30083</xdr:rowOff>
    </xdr:from>
    <xdr:to>
      <xdr:col>20</xdr:col>
      <xdr:colOff>38100</xdr:colOff>
      <xdr:row>37</xdr:row>
      <xdr:rowOff>131683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122810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72870</xdr:rowOff>
    </xdr:from>
    <xdr:to>
      <xdr:col>15</xdr:col>
      <xdr:colOff>101600</xdr:colOff>
      <xdr:row>38</xdr:row>
      <xdr:rowOff>3020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165596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0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81311</xdr:rowOff>
    </xdr:from>
    <xdr:to>
      <xdr:col>10</xdr:col>
      <xdr:colOff>165100</xdr:colOff>
      <xdr:row>38</xdr:row>
      <xdr:rowOff>11461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2588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85332</xdr:rowOff>
    </xdr:from>
    <xdr:to>
      <xdr:col>6</xdr:col>
      <xdr:colOff>38100</xdr:colOff>
      <xdr:row>38</xdr:row>
      <xdr:rowOff>15482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6609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43469</xdr:rowOff>
    </xdr:from>
    <xdr:to>
      <xdr:col>24</xdr:col>
      <xdr:colOff>63500</xdr:colOff>
      <xdr:row>58</xdr:row>
      <xdr:rowOff>86763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87569"/>
          <a:ext cx="838200" cy="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43469</xdr:rowOff>
    </xdr:from>
    <xdr:to>
      <xdr:col>19</xdr:col>
      <xdr:colOff>177800</xdr:colOff>
      <xdr:row>58</xdr:row>
      <xdr:rowOff>80414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7569"/>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80414</xdr:rowOff>
    </xdr:from>
    <xdr:to>
      <xdr:col>15</xdr:col>
      <xdr:colOff>50800</xdr:colOff>
      <xdr:row>58</xdr:row>
      <xdr:rowOff>92994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24514"/>
          <a:ext cx="8890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77506</xdr:rowOff>
    </xdr:from>
    <xdr:to>
      <xdr:col>10</xdr:col>
      <xdr:colOff>114300</xdr:colOff>
      <xdr:row>58</xdr:row>
      <xdr:rowOff>92994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1606"/>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35963</xdr:rowOff>
    </xdr:from>
    <xdr:to>
      <xdr:col>24</xdr:col>
      <xdr:colOff>114300</xdr:colOff>
      <xdr:row>58</xdr:row>
      <xdr:rowOff>137563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122340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164119</xdr:rowOff>
    </xdr:from>
    <xdr:to>
      <xdr:col>20</xdr:col>
      <xdr:colOff>38100</xdr:colOff>
      <xdr:row>58</xdr:row>
      <xdr:rowOff>94269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85396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29614</xdr:rowOff>
    </xdr:from>
    <xdr:to>
      <xdr:col>15</xdr:col>
      <xdr:colOff>101600</xdr:colOff>
      <xdr:row>58</xdr:row>
      <xdr:rowOff>131214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122341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42194</xdr:rowOff>
    </xdr:from>
    <xdr:to>
      <xdr:col>10</xdr:col>
      <xdr:colOff>165100</xdr:colOff>
      <xdr:row>58</xdr:row>
      <xdr:rowOff>143794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134921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26706</xdr:rowOff>
    </xdr:from>
    <xdr:to>
      <xdr:col>6</xdr:col>
      <xdr:colOff>38100</xdr:colOff>
      <xdr:row>58</xdr:row>
      <xdr:rowOff>128306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119433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106494</xdr:rowOff>
    </xdr:from>
    <xdr:to>
      <xdr:col>24</xdr:col>
      <xdr:colOff>63500</xdr:colOff>
      <xdr:row>78</xdr:row>
      <xdr:rowOff>11757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08144"/>
          <a:ext cx="838200" cy="7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11757</xdr:rowOff>
    </xdr:from>
    <xdr:to>
      <xdr:col>19</xdr:col>
      <xdr:colOff>177800</xdr:colOff>
      <xdr:row>78</xdr:row>
      <xdr:rowOff>34164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4857"/>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164174</xdr:rowOff>
    </xdr:from>
    <xdr:to>
      <xdr:col>15</xdr:col>
      <xdr:colOff>50800</xdr:colOff>
      <xdr:row>78</xdr:row>
      <xdr:rowOff>34164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65824"/>
          <a:ext cx="8890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164174</xdr:rowOff>
    </xdr:from>
    <xdr:to>
      <xdr:col>10</xdr:col>
      <xdr:colOff>114300</xdr:colOff>
      <xdr:row>78</xdr:row>
      <xdr:rowOff>3386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65824"/>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55694</xdr:rowOff>
    </xdr:from>
    <xdr:to>
      <xdr:col>24</xdr:col>
      <xdr:colOff>114300</xdr:colOff>
      <xdr:row>77</xdr:row>
      <xdr:rowOff>157294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78571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0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132407</xdr:rowOff>
    </xdr:from>
    <xdr:to>
      <xdr:col>20</xdr:col>
      <xdr:colOff>38100</xdr:colOff>
      <xdr:row>78</xdr:row>
      <xdr:rowOff>62557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53684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2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154814</xdr:rowOff>
    </xdr:from>
    <xdr:to>
      <xdr:col>15</xdr:col>
      <xdr:colOff>101600</xdr:colOff>
      <xdr:row>78</xdr:row>
      <xdr:rowOff>84964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76091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4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113374</xdr:rowOff>
    </xdr:from>
    <xdr:to>
      <xdr:col>10</xdr:col>
      <xdr:colOff>165100</xdr:colOff>
      <xdr:row>78</xdr:row>
      <xdr:rowOff>43524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60051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124036</xdr:rowOff>
    </xdr:from>
    <xdr:to>
      <xdr:col>6</xdr:col>
      <xdr:colOff>38100</xdr:colOff>
      <xdr:row>78</xdr:row>
      <xdr:rowOff>54186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70713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34178</xdr:rowOff>
    </xdr:from>
    <xdr:to>
      <xdr:col>24</xdr:col>
      <xdr:colOff>63500</xdr:colOff>
      <xdr:row>97</xdr:row>
      <xdr:rowOff>35367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93378"/>
          <a:ext cx="838200" cy="17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35367</xdr:rowOff>
    </xdr:from>
    <xdr:to>
      <xdr:col>19</xdr:col>
      <xdr:colOff>177800</xdr:colOff>
      <xdr:row>97</xdr:row>
      <xdr:rowOff>46317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66017"/>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46317</xdr:rowOff>
    </xdr:from>
    <xdr:to>
      <xdr:col>15</xdr:col>
      <xdr:colOff>50800</xdr:colOff>
      <xdr:row>97</xdr:row>
      <xdr:rowOff>48946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7696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32769</xdr:rowOff>
    </xdr:from>
    <xdr:to>
      <xdr:col>10</xdr:col>
      <xdr:colOff>114300</xdr:colOff>
      <xdr:row>97</xdr:row>
      <xdr:rowOff>48946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63419"/>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154828</xdr:rowOff>
    </xdr:from>
    <xdr:to>
      <xdr:col>24</xdr:col>
      <xdr:colOff>114300</xdr:colOff>
      <xdr:row>96</xdr:row>
      <xdr:rowOff>84978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133255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156017</xdr:rowOff>
    </xdr:from>
    <xdr:to>
      <xdr:col>20</xdr:col>
      <xdr:colOff>38100</xdr:colOff>
      <xdr:row>97</xdr:row>
      <xdr:rowOff>86167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77294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0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166967</xdr:rowOff>
    </xdr:from>
    <xdr:to>
      <xdr:col>15</xdr:col>
      <xdr:colOff>101600</xdr:colOff>
      <xdr:row>97</xdr:row>
      <xdr:rowOff>97117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88244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169596</xdr:rowOff>
    </xdr:from>
    <xdr:to>
      <xdr:col>10</xdr:col>
      <xdr:colOff>165100</xdr:colOff>
      <xdr:row>97</xdr:row>
      <xdr:rowOff>99746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90873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153419</xdr:rowOff>
    </xdr:from>
    <xdr:to>
      <xdr:col>6</xdr:col>
      <xdr:colOff>38100</xdr:colOff>
      <xdr:row>97</xdr:row>
      <xdr:rowOff>83569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74696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0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48085</xdr:rowOff>
    </xdr:from>
    <xdr:to>
      <xdr:col>55</xdr:col>
      <xdr:colOff>0</xdr:colOff>
      <xdr:row>37</xdr:row>
      <xdr:rowOff>119019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220285"/>
          <a:ext cx="838200" cy="2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48085</xdr:rowOff>
    </xdr:from>
    <xdr:to>
      <xdr:col>50</xdr:col>
      <xdr:colOff>114300</xdr:colOff>
      <xdr:row>37</xdr:row>
      <xdr:rowOff>165686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220285"/>
          <a:ext cx="889000" cy="28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165686</xdr:rowOff>
    </xdr:from>
    <xdr:to>
      <xdr:col>45</xdr:col>
      <xdr:colOff>177800</xdr:colOff>
      <xdr:row>38</xdr:row>
      <xdr:rowOff>24288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09336"/>
          <a:ext cx="889000" cy="3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23261</xdr:rowOff>
    </xdr:from>
    <xdr:to>
      <xdr:col>41</xdr:col>
      <xdr:colOff>50800</xdr:colOff>
      <xdr:row>38</xdr:row>
      <xdr:rowOff>24288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538361"/>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68219</xdr:rowOff>
    </xdr:from>
    <xdr:to>
      <xdr:col>55</xdr:col>
      <xdr:colOff>50800</xdr:colOff>
      <xdr:row>37</xdr:row>
      <xdr:rowOff>169819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1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46646</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168735</xdr:rowOff>
    </xdr:from>
    <xdr:to>
      <xdr:col>50</xdr:col>
      <xdr:colOff>165100</xdr:colOff>
      <xdr:row>36</xdr:row>
      <xdr:rowOff>98885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90012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6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114886</xdr:rowOff>
    </xdr:from>
    <xdr:to>
      <xdr:col>46</xdr:col>
      <xdr:colOff>38100</xdr:colOff>
      <xdr:row>38</xdr:row>
      <xdr:rowOff>45036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36163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5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144938</xdr:rowOff>
    </xdr:from>
    <xdr:to>
      <xdr:col>41</xdr:col>
      <xdr:colOff>101600</xdr:colOff>
      <xdr:row>38</xdr:row>
      <xdr:rowOff>75088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66215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8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143911</xdr:rowOff>
    </xdr:from>
    <xdr:to>
      <xdr:col>36</xdr:col>
      <xdr:colOff>165100</xdr:colOff>
      <xdr:row>38</xdr:row>
      <xdr:rowOff>74061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65188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123985</xdr:rowOff>
    </xdr:from>
    <xdr:to>
      <xdr:col>55</xdr:col>
      <xdr:colOff>0</xdr:colOff>
      <xdr:row>58</xdr:row>
      <xdr:rowOff>127059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68085"/>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93490</xdr:rowOff>
    </xdr:from>
    <xdr:to>
      <xdr:col>50</xdr:col>
      <xdr:colOff>114300</xdr:colOff>
      <xdr:row>58</xdr:row>
      <xdr:rowOff>123985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37590"/>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93490</xdr:rowOff>
    </xdr:from>
    <xdr:to>
      <xdr:col>45</xdr:col>
      <xdr:colOff>177800</xdr:colOff>
      <xdr:row>58</xdr:row>
      <xdr:rowOff>122034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37590"/>
          <a:ext cx="889000" cy="2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114082</xdr:rowOff>
    </xdr:from>
    <xdr:to>
      <xdr:col>41</xdr:col>
      <xdr:colOff>50800</xdr:colOff>
      <xdr:row>58</xdr:row>
      <xdr:rowOff>122034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58182"/>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76259</xdr:rowOff>
    </xdr:from>
    <xdr:to>
      <xdr:col>55</xdr:col>
      <xdr:colOff>50800</xdr:colOff>
      <xdr:row>59</xdr:row>
      <xdr:rowOff>6409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73185</xdr:rowOff>
    </xdr:from>
    <xdr:to>
      <xdr:col>50</xdr:col>
      <xdr:colOff>165100</xdr:colOff>
      <xdr:row>59</xdr:row>
      <xdr:rowOff>3335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165912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42690</xdr:rowOff>
    </xdr:from>
    <xdr:to>
      <xdr:col>46</xdr:col>
      <xdr:colOff>38100</xdr:colOff>
      <xdr:row>58</xdr:row>
      <xdr:rowOff>144290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135417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71234</xdr:rowOff>
    </xdr:from>
    <xdr:to>
      <xdr:col>41</xdr:col>
      <xdr:colOff>101600</xdr:colOff>
      <xdr:row>59</xdr:row>
      <xdr:rowOff>1384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163961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63282</xdr:rowOff>
    </xdr:from>
    <xdr:to>
      <xdr:col>36</xdr:col>
      <xdr:colOff>165100</xdr:colOff>
      <xdr:row>58</xdr:row>
      <xdr:rowOff>164882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156009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0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135362</xdr:rowOff>
    </xdr:from>
    <xdr:to>
      <xdr:col>55</xdr:col>
      <xdr:colOff>0</xdr:colOff>
      <xdr:row>78</xdr:row>
      <xdr:rowOff>138646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508462"/>
          <a:ext cx="8382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138226</xdr:rowOff>
    </xdr:from>
    <xdr:to>
      <xdr:col>50</xdr:col>
      <xdr:colOff>114300</xdr:colOff>
      <xdr:row>78</xdr:row>
      <xdr:rowOff>138646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132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137987</xdr:rowOff>
    </xdr:from>
    <xdr:to>
      <xdr:col>45</xdr:col>
      <xdr:colOff>177800</xdr:colOff>
      <xdr:row>78</xdr:row>
      <xdr:rowOff>138226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1087"/>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132767</xdr:rowOff>
    </xdr:from>
    <xdr:to>
      <xdr:col>41</xdr:col>
      <xdr:colOff>50800</xdr:colOff>
      <xdr:row>78</xdr:row>
      <xdr:rowOff>137987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5867"/>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84562</xdr:rowOff>
    </xdr:from>
    <xdr:to>
      <xdr:col>55</xdr:col>
      <xdr:colOff>50800</xdr:colOff>
      <xdr:row>79</xdr:row>
      <xdr:rowOff>14712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87846</xdr:rowOff>
    </xdr:from>
    <xdr:to>
      <xdr:col>50</xdr:col>
      <xdr:colOff>165100</xdr:colOff>
      <xdr:row>79</xdr:row>
      <xdr:rowOff>17996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87426</xdr:rowOff>
    </xdr:from>
    <xdr:to>
      <xdr:col>46</xdr:col>
      <xdr:colOff>38100</xdr:colOff>
      <xdr:row>79</xdr:row>
      <xdr:rowOff>17576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8703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87187</xdr:rowOff>
    </xdr:from>
    <xdr:to>
      <xdr:col>41</xdr:col>
      <xdr:colOff>101600</xdr:colOff>
      <xdr:row>79</xdr:row>
      <xdr:rowOff>17337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8464</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81967</xdr:rowOff>
    </xdr:from>
    <xdr:to>
      <xdr:col>36</xdr:col>
      <xdr:colOff>165100</xdr:colOff>
      <xdr:row>79</xdr:row>
      <xdr:rowOff>12117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142883</xdr:rowOff>
    </xdr:from>
    <xdr:to>
      <xdr:col>55</xdr:col>
      <xdr:colOff>0</xdr:colOff>
      <xdr:row>98</xdr:row>
      <xdr:rowOff>155037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44983"/>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15260</xdr:rowOff>
    </xdr:from>
    <xdr:to>
      <xdr:col>50</xdr:col>
      <xdr:colOff>114300</xdr:colOff>
      <xdr:row>98</xdr:row>
      <xdr:rowOff>142883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45910"/>
          <a:ext cx="889000" cy="2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15260</xdr:rowOff>
    </xdr:from>
    <xdr:to>
      <xdr:col>45</xdr:col>
      <xdr:colOff>177800</xdr:colOff>
      <xdr:row>98</xdr:row>
      <xdr:rowOff>92011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45910"/>
          <a:ext cx="889000" cy="2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60375</xdr:rowOff>
    </xdr:from>
    <xdr:to>
      <xdr:col>41</xdr:col>
      <xdr:colOff>50800</xdr:colOff>
      <xdr:row>98</xdr:row>
      <xdr:rowOff>92011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2475"/>
          <a:ext cx="889000" cy="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104237</xdr:rowOff>
    </xdr:from>
    <xdr:to>
      <xdr:col>55</xdr:col>
      <xdr:colOff>50800</xdr:colOff>
      <xdr:row>99</xdr:row>
      <xdr:rowOff>34387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9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19164</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8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92083</xdr:rowOff>
    </xdr:from>
    <xdr:to>
      <xdr:col>50</xdr:col>
      <xdr:colOff>165100</xdr:colOff>
      <xdr:row>99</xdr:row>
      <xdr:rowOff>22233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13360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135910</xdr:rowOff>
    </xdr:from>
    <xdr:to>
      <xdr:col>46</xdr:col>
      <xdr:colOff>38100</xdr:colOff>
      <xdr:row>97</xdr:row>
      <xdr:rowOff>66060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82587</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7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41211</xdr:rowOff>
    </xdr:from>
    <xdr:to>
      <xdr:col>41</xdr:col>
      <xdr:colOff>101600</xdr:colOff>
      <xdr:row>98</xdr:row>
      <xdr:rowOff>142811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133938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9575</xdr:rowOff>
    </xdr:from>
    <xdr:to>
      <xdr:col>36</xdr:col>
      <xdr:colOff>165100</xdr:colOff>
      <xdr:row>98</xdr:row>
      <xdr:rowOff>111175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102302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121838</xdr:rowOff>
    </xdr:from>
    <xdr:to>
      <xdr:col>85</xdr:col>
      <xdr:colOff>127000</xdr:colOff>
      <xdr:row>38</xdr:row>
      <xdr:rowOff>127936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36938"/>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127936</xdr:rowOff>
    </xdr:from>
    <xdr:to>
      <xdr:col>81</xdr:col>
      <xdr:colOff>50800</xdr:colOff>
      <xdr:row>38</xdr:row>
      <xdr:rowOff>138281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3036"/>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137688</xdr:rowOff>
    </xdr:from>
    <xdr:to>
      <xdr:col>76</xdr:col>
      <xdr:colOff>114300</xdr:colOff>
      <xdr:row>38</xdr:row>
      <xdr:rowOff>138281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2788"/>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137688</xdr:rowOff>
    </xdr:from>
    <xdr:to>
      <xdr:col>71</xdr:col>
      <xdr:colOff>177800</xdr:colOff>
      <xdr:row>38</xdr:row>
      <xdr:rowOff>139037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2788"/>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71038</xdr:rowOff>
    </xdr:from>
    <xdr:to>
      <xdr:col>85</xdr:col>
      <xdr:colOff>177800</xdr:colOff>
      <xdr:row>39</xdr:row>
      <xdr:rowOff>1188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77136</xdr:rowOff>
    </xdr:from>
    <xdr:to>
      <xdr:col>81</xdr:col>
      <xdr:colOff>101600</xdr:colOff>
      <xdr:row>39</xdr:row>
      <xdr:rowOff>7286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169863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87481</xdr:rowOff>
    </xdr:from>
    <xdr:to>
      <xdr:col>76</xdr:col>
      <xdr:colOff>165100</xdr:colOff>
      <xdr:row>39</xdr:row>
      <xdr:rowOff>17631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8758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69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86888</xdr:rowOff>
    </xdr:from>
    <xdr:to>
      <xdr:col>72</xdr:col>
      <xdr:colOff>38100</xdr:colOff>
      <xdr:row>39</xdr:row>
      <xdr:rowOff>17038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8165</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69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88237</xdr:rowOff>
    </xdr:from>
    <xdr:to>
      <xdr:col>67</xdr:col>
      <xdr:colOff>101600</xdr:colOff>
      <xdr:row>39</xdr:row>
      <xdr:rowOff>18387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9514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37356</xdr:rowOff>
    </xdr:from>
    <xdr:to>
      <xdr:col>85</xdr:col>
      <xdr:colOff>127000</xdr:colOff>
      <xdr:row>78</xdr:row>
      <xdr:rowOff>50617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10456"/>
          <a:ext cx="8382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50617</xdr:rowOff>
    </xdr:from>
    <xdr:to>
      <xdr:col>81</xdr:col>
      <xdr:colOff>50800</xdr:colOff>
      <xdr:row>78</xdr:row>
      <xdr:rowOff>66388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23717"/>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66388</xdr:rowOff>
    </xdr:from>
    <xdr:to>
      <xdr:col>76</xdr:col>
      <xdr:colOff>114300</xdr:colOff>
      <xdr:row>78</xdr:row>
      <xdr:rowOff>77998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39488"/>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77998</xdr:rowOff>
    </xdr:from>
    <xdr:to>
      <xdr:col>71</xdr:col>
      <xdr:colOff>177800</xdr:colOff>
      <xdr:row>78</xdr:row>
      <xdr:rowOff>90737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51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158006</xdr:rowOff>
    </xdr:from>
    <xdr:to>
      <xdr:col>85</xdr:col>
      <xdr:colOff>177800</xdr:colOff>
      <xdr:row>78</xdr:row>
      <xdr:rowOff>88156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72933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171267</xdr:rowOff>
    </xdr:from>
    <xdr:to>
      <xdr:col>81</xdr:col>
      <xdr:colOff>101600</xdr:colOff>
      <xdr:row>78</xdr:row>
      <xdr:rowOff>101417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92544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15588</xdr:rowOff>
    </xdr:from>
    <xdr:to>
      <xdr:col>76</xdr:col>
      <xdr:colOff>165100</xdr:colOff>
      <xdr:row>78</xdr:row>
      <xdr:rowOff>117188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108315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27198</xdr:rowOff>
    </xdr:from>
    <xdr:to>
      <xdr:col>72</xdr:col>
      <xdr:colOff>38100</xdr:colOff>
      <xdr:row>78</xdr:row>
      <xdr:rowOff>128798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119925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39937</xdr:rowOff>
    </xdr:from>
    <xdr:to>
      <xdr:col>67</xdr:col>
      <xdr:colOff>101600</xdr:colOff>
      <xdr:row>78</xdr:row>
      <xdr:rowOff>141537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132664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101034</xdr:rowOff>
    </xdr:from>
    <xdr:to>
      <xdr:col>85</xdr:col>
      <xdr:colOff>127000</xdr:colOff>
      <xdr:row>98</xdr:row>
      <xdr:rowOff>120929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3134"/>
          <a:ext cx="8382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120929</xdr:rowOff>
    </xdr:from>
    <xdr:to>
      <xdr:col>81</xdr:col>
      <xdr:colOff>50800</xdr:colOff>
      <xdr:row>98</xdr:row>
      <xdr:rowOff>128181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3029"/>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128181</xdr:rowOff>
    </xdr:from>
    <xdr:to>
      <xdr:col>76</xdr:col>
      <xdr:colOff>114300</xdr:colOff>
      <xdr:row>98</xdr:row>
      <xdr:rowOff>128377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0281"/>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117537</xdr:rowOff>
    </xdr:from>
    <xdr:to>
      <xdr:col>71</xdr:col>
      <xdr:colOff>177800</xdr:colOff>
      <xdr:row>98</xdr:row>
      <xdr:rowOff>128377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963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50234</xdr:rowOff>
    </xdr:from>
    <xdr:to>
      <xdr:col>85</xdr:col>
      <xdr:colOff>177800</xdr:colOff>
      <xdr:row>98</xdr:row>
      <xdr:rowOff>151834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70129</xdr:rowOff>
    </xdr:from>
    <xdr:to>
      <xdr:col>81</xdr:col>
      <xdr:colOff>101600</xdr:colOff>
      <xdr:row>99</xdr:row>
      <xdr:rowOff>279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162856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77381</xdr:rowOff>
    </xdr:from>
    <xdr:to>
      <xdr:col>76</xdr:col>
      <xdr:colOff>165100</xdr:colOff>
      <xdr:row>99</xdr:row>
      <xdr:rowOff>7531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170108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77577</xdr:rowOff>
    </xdr:from>
    <xdr:to>
      <xdr:col>72</xdr:col>
      <xdr:colOff>38100</xdr:colOff>
      <xdr:row>99</xdr:row>
      <xdr:rowOff>7727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170304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66737</xdr:rowOff>
    </xdr:from>
    <xdr:to>
      <xdr:col>67</xdr:col>
      <xdr:colOff>101600</xdr:colOff>
      <xdr:row>98</xdr:row>
      <xdr:rowOff>168337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159464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24959</xdr:rowOff>
    </xdr:from>
    <xdr:to>
      <xdr:col>116</xdr:col>
      <xdr:colOff>63500</xdr:colOff>
      <xdr:row>59</xdr:row>
      <xdr:rowOff>28552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0509"/>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63642</xdr:rowOff>
    </xdr:from>
    <xdr:to>
      <xdr:col>111</xdr:col>
      <xdr:colOff>177800</xdr:colOff>
      <xdr:row>59</xdr:row>
      <xdr:rowOff>28552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07742"/>
          <a:ext cx="889000" cy="13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63642</xdr:rowOff>
    </xdr:from>
    <xdr:to>
      <xdr:col>107</xdr:col>
      <xdr:colOff>50800</xdr:colOff>
      <xdr:row>59</xdr:row>
      <xdr:rowOff>27147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07742"/>
          <a:ext cx="889000" cy="1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27147</xdr:rowOff>
    </xdr:from>
    <xdr:to>
      <xdr:col>102</xdr:col>
      <xdr:colOff>114300</xdr:colOff>
      <xdr:row>59</xdr:row>
      <xdr:rowOff>27588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42697"/>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145609</xdr:rowOff>
    </xdr:from>
    <xdr:to>
      <xdr:col>116</xdr:col>
      <xdr:colOff>114300</xdr:colOff>
      <xdr:row>59</xdr:row>
      <xdr:rowOff>75759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149202</xdr:rowOff>
    </xdr:from>
    <xdr:to>
      <xdr:col>112</xdr:col>
      <xdr:colOff>38100</xdr:colOff>
      <xdr:row>59</xdr:row>
      <xdr:rowOff>79352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70479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12842</xdr:rowOff>
    </xdr:from>
    <xdr:to>
      <xdr:col>107</xdr:col>
      <xdr:colOff>101600</xdr:colOff>
      <xdr:row>58</xdr:row>
      <xdr:rowOff>114442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130969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147797</xdr:rowOff>
    </xdr:from>
    <xdr:to>
      <xdr:col>102</xdr:col>
      <xdr:colOff>165100</xdr:colOff>
      <xdr:row>59</xdr:row>
      <xdr:rowOff>77947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69074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148238</xdr:rowOff>
    </xdr:from>
    <xdr:to>
      <xdr:col>98</xdr:col>
      <xdr:colOff>38100</xdr:colOff>
      <xdr:row>59</xdr:row>
      <xdr:rowOff>78388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69515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68272</xdr:rowOff>
    </xdr:from>
    <xdr:to>
      <xdr:col>116</xdr:col>
      <xdr:colOff>63500</xdr:colOff>
      <xdr:row>75</xdr:row>
      <xdr:rowOff>103092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27022"/>
          <a:ext cx="838200" cy="3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68272</xdr:rowOff>
    </xdr:from>
    <xdr:to>
      <xdr:col>111</xdr:col>
      <xdr:colOff>177800</xdr:colOff>
      <xdr:row>75</xdr:row>
      <xdr:rowOff>122358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27022"/>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122358</xdr:rowOff>
    </xdr:from>
    <xdr:to>
      <xdr:col>107</xdr:col>
      <xdr:colOff>50800</xdr:colOff>
      <xdr:row>75</xdr:row>
      <xdr:rowOff>124416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110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124416</xdr:rowOff>
    </xdr:from>
    <xdr:to>
      <xdr:col>102</xdr:col>
      <xdr:colOff>114300</xdr:colOff>
      <xdr:row>75</xdr:row>
      <xdr:rowOff>124627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83166"/>
          <a:ext cx="889000" cy="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52292</xdr:rowOff>
    </xdr:from>
    <xdr:to>
      <xdr:col>116</xdr:col>
      <xdr:colOff>114300</xdr:colOff>
      <xdr:row>75</xdr:row>
      <xdr:rowOff>153891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11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75169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17472</xdr:rowOff>
    </xdr:from>
    <xdr:to>
      <xdr:col>112</xdr:col>
      <xdr:colOff>38100</xdr:colOff>
      <xdr:row>75</xdr:row>
      <xdr:rowOff>119072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135599</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5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71558</xdr:rowOff>
    </xdr:from>
    <xdr:to>
      <xdr:col>107</xdr:col>
      <xdr:colOff>101600</xdr:colOff>
      <xdr:row>76</xdr:row>
      <xdr:rowOff>1708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18235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0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73616</xdr:rowOff>
    </xdr:from>
    <xdr:to>
      <xdr:col>102</xdr:col>
      <xdr:colOff>165100</xdr:colOff>
      <xdr:row>76</xdr:row>
      <xdr:rowOff>3766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20293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0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73827</xdr:rowOff>
    </xdr:from>
    <xdr:to>
      <xdr:col>98</xdr:col>
      <xdr:colOff>38100</xdr:colOff>
      <xdr:row>76</xdr:row>
      <xdr:rowOff>3977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20504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70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歳出決算額は、住民１人あたり</a:t>
          </a:r>
          <a:r>
            <a:rPr kumimoji="1" lang="en-US" altLang="ja-JP" sz="1300">
              <a:latin typeface="ＭＳ Ｐゴシック" panose="020B0600070205080204" pitchFamily="50" charset="-128"/>
              <a:ea typeface="ＭＳ Ｐゴシック" panose="020B0600070205080204" pitchFamily="50" charset="-128"/>
            </a:rPr>
            <a:t>907,976</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円となっています。主な構成項目は、人件費</a:t>
          </a:r>
          <a:r>
            <a:rPr kumimoji="1" lang="en-US" altLang="ja-JP" sz="1300">
              <a:latin typeface="ＭＳ Ｐゴシック" panose="020B0600070205080204" pitchFamily="50" charset="-128"/>
              <a:ea typeface="ＭＳ Ｐゴシック" panose="020B0600070205080204" pitchFamily="50" charset="-128"/>
            </a:rPr>
            <a:t>174,650</a:t>
          </a:r>
          <a:r>
            <a:rPr kumimoji="1" lang="ja-JP" altLang="en-US" sz="1300">
              <a:latin typeface="ＭＳ Ｐゴシック" panose="020B0600070205080204" pitchFamily="50" charset="-128"/>
              <a:ea typeface="ＭＳ Ｐゴシック" panose="020B0600070205080204" pitchFamily="50" charset="-128"/>
            </a:rPr>
            <a:t>円、次いで補助費</a:t>
          </a:r>
          <a:r>
            <a:rPr kumimoji="1" lang="en-US" altLang="ja-JP" sz="1300">
              <a:latin typeface="ＭＳ Ｐゴシック" panose="020B0600070205080204" pitchFamily="50" charset="-128"/>
              <a:ea typeface="ＭＳ Ｐゴシック" panose="020B0600070205080204" pitchFamily="50" charset="-128"/>
            </a:rPr>
            <a:t>140,856</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120,507</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112,420</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については、令和２年度から大きく減少していますが、これは２年に特別定額給付金給付事業が行われたためです。また、令和３年度に扶助費が増加していますが、これは住民税非課税世帯等に対する臨時特別給付金事業及びこそだ</a:t>
          </a:r>
          <a:r>
            <a:rPr kumimoji="1" lang="en-US" altLang="ja-JP" sz="1300">
              <a:latin typeface="ＭＳ Ｐゴシック" panose="020B0600070205080204" pitchFamily="50" charset="-128"/>
              <a:ea typeface="ＭＳ Ｐゴシック" panose="020B0600070205080204" pitchFamily="50" charset="-128"/>
            </a:rPr>
            <a:t>t</a:t>
          </a:r>
          <a:r>
            <a:rPr kumimoji="1" lang="ja-JP" altLang="en-US" sz="1300">
              <a:latin typeface="ＭＳ Ｐゴシック" panose="020B0600070205080204" pitchFamily="50" charset="-128"/>
              <a:ea typeface="ＭＳ Ｐゴシック" panose="020B0600070205080204" pitchFamily="50" charset="-128"/>
            </a:rPr>
            <a:t>れ世帯等臨時特別支援金事業が行われたためです。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毎年度、ローリングにより見直しを行う実施計画において長期計画を定めるとともに、公共施設の適正管理に努め、普通建設費の抑制を図ることとします。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4,508
4,471
99.32
4,322,920
4,093,154
190,300
2,606,604
3,544,636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165894</xdr:rowOff>
    </xdr:from>
    <xdr:to>
      <xdr:col>24</xdr:col>
      <xdr:colOff>63500</xdr:colOff>
      <xdr:row>38</xdr:row>
      <xdr:rowOff>3264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9544"/>
          <a:ext cx="8382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165894</xdr:rowOff>
    </xdr:from>
    <xdr:to>
      <xdr:col>19</xdr:col>
      <xdr:colOff>177800</xdr:colOff>
      <xdr:row>38</xdr:row>
      <xdr:rowOff>692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9544"/>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692</xdr:rowOff>
    </xdr:from>
    <xdr:to>
      <xdr:col>15</xdr:col>
      <xdr:colOff>50800</xdr:colOff>
      <xdr:row>38</xdr:row>
      <xdr:rowOff>12979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5792"/>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4121</xdr:rowOff>
    </xdr:from>
    <xdr:to>
      <xdr:col>10</xdr:col>
      <xdr:colOff>114300</xdr:colOff>
      <xdr:row>38</xdr:row>
      <xdr:rowOff>12979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1922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123914</xdr:rowOff>
    </xdr:from>
    <xdr:to>
      <xdr:col>24</xdr:col>
      <xdr:colOff>114300</xdr:colOff>
      <xdr:row>38</xdr:row>
      <xdr:rowOff>54063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75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38841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115094</xdr:rowOff>
    </xdr:from>
    <xdr:to>
      <xdr:col>20</xdr:col>
      <xdr:colOff>38100</xdr:colOff>
      <xdr:row>38</xdr:row>
      <xdr:rowOff>45244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36371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121342</xdr:rowOff>
    </xdr:from>
    <xdr:to>
      <xdr:col>15</xdr:col>
      <xdr:colOff>101600</xdr:colOff>
      <xdr:row>38</xdr:row>
      <xdr:rowOff>51492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42619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133629</xdr:rowOff>
    </xdr:from>
    <xdr:to>
      <xdr:col>10</xdr:col>
      <xdr:colOff>165100</xdr:colOff>
      <xdr:row>38</xdr:row>
      <xdr:rowOff>63779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54906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124771</xdr:rowOff>
    </xdr:from>
    <xdr:to>
      <xdr:col>6</xdr:col>
      <xdr:colOff>38100</xdr:colOff>
      <xdr:row>38</xdr:row>
      <xdr:rowOff>54921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46048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82858</xdr:rowOff>
    </xdr:from>
    <xdr:to>
      <xdr:col>24</xdr:col>
      <xdr:colOff>63500</xdr:colOff>
      <xdr:row>58</xdr:row>
      <xdr:rowOff>100395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26958"/>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79963</xdr:rowOff>
    </xdr:from>
    <xdr:to>
      <xdr:col>19</xdr:col>
      <xdr:colOff>177800</xdr:colOff>
      <xdr:row>58</xdr:row>
      <xdr:rowOff>82858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1002406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79963</xdr:rowOff>
    </xdr:from>
    <xdr:to>
      <xdr:col>15</xdr:col>
      <xdr:colOff>50800</xdr:colOff>
      <xdr:row>58</xdr:row>
      <xdr:rowOff>109877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4063"/>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96530</xdr:rowOff>
    </xdr:from>
    <xdr:to>
      <xdr:col>10</xdr:col>
      <xdr:colOff>114300</xdr:colOff>
      <xdr:row>58</xdr:row>
      <xdr:rowOff>109877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0630"/>
          <a:ext cx="8890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49595</xdr:rowOff>
    </xdr:from>
    <xdr:to>
      <xdr:col>24</xdr:col>
      <xdr:colOff>114300</xdr:colOff>
      <xdr:row>58</xdr:row>
      <xdr:rowOff>151195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32058</xdr:rowOff>
    </xdr:from>
    <xdr:to>
      <xdr:col>20</xdr:col>
      <xdr:colOff>38100</xdr:colOff>
      <xdr:row>58</xdr:row>
      <xdr:rowOff>133658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124785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29163</xdr:rowOff>
    </xdr:from>
    <xdr:to>
      <xdr:col>15</xdr:col>
      <xdr:colOff>101600</xdr:colOff>
      <xdr:row>58</xdr:row>
      <xdr:rowOff>130763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121890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59077</xdr:rowOff>
    </xdr:from>
    <xdr:to>
      <xdr:col>10</xdr:col>
      <xdr:colOff>165100</xdr:colOff>
      <xdr:row>58</xdr:row>
      <xdr:rowOff>160677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151804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45730</xdr:rowOff>
    </xdr:from>
    <xdr:to>
      <xdr:col>6</xdr:col>
      <xdr:colOff>38100</xdr:colOff>
      <xdr:row>58</xdr:row>
      <xdr:rowOff>147330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138457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135925</xdr:rowOff>
    </xdr:from>
    <xdr:to>
      <xdr:col>24</xdr:col>
      <xdr:colOff>62865</xdr:colOff>
      <xdr:row>78</xdr:row>
      <xdr:rowOff>25375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7425"/>
          <a:ext cx="1270" cy="126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29202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25375</xdr:rowOff>
    </xdr:from>
    <xdr:to>
      <xdr:col>24</xdr:col>
      <xdr:colOff>152400</xdr:colOff>
      <xdr:row>78</xdr:row>
      <xdr:rowOff>25375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9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82602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135925</xdr:rowOff>
    </xdr:from>
    <xdr:to>
      <xdr:col>24</xdr:col>
      <xdr:colOff>152400</xdr:colOff>
      <xdr:row>70</xdr:row>
      <xdr:rowOff>135925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130232</xdr:rowOff>
    </xdr:from>
    <xdr:to>
      <xdr:col>24</xdr:col>
      <xdr:colOff>63500</xdr:colOff>
      <xdr:row>77</xdr:row>
      <xdr:rowOff>155308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31882"/>
          <a:ext cx="838200" cy="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23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142367</xdr:rowOff>
    </xdr:from>
    <xdr:to>
      <xdr:col>24</xdr:col>
      <xdr:colOff>114300</xdr:colOff>
      <xdr:row>77</xdr:row>
      <xdr:rowOff>72517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7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130232</xdr:rowOff>
    </xdr:from>
    <xdr:to>
      <xdr:col>19</xdr:col>
      <xdr:colOff>177800</xdr:colOff>
      <xdr:row>78</xdr:row>
      <xdr:rowOff>20385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31882"/>
          <a:ext cx="889000" cy="6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6488</xdr:rowOff>
    </xdr:from>
    <xdr:to>
      <xdr:col>20</xdr:col>
      <xdr:colOff>38100</xdr:colOff>
      <xdr:row>77</xdr:row>
      <xdr:rowOff>108088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124615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8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20385</xdr:rowOff>
    </xdr:from>
    <xdr:to>
      <xdr:col>15</xdr:col>
      <xdr:colOff>50800</xdr:colOff>
      <xdr:row>78</xdr:row>
      <xdr:rowOff>39044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93485"/>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35218</xdr:rowOff>
    </xdr:from>
    <xdr:to>
      <xdr:col>15</xdr:col>
      <xdr:colOff>101600</xdr:colOff>
      <xdr:row>77</xdr:row>
      <xdr:rowOff>136818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153345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39044</xdr:rowOff>
    </xdr:from>
    <xdr:to>
      <xdr:col>10</xdr:col>
      <xdr:colOff>114300</xdr:colOff>
      <xdr:row>78</xdr:row>
      <xdr:rowOff>43686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12144"/>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50381</xdr:rowOff>
    </xdr:from>
    <xdr:to>
      <xdr:col>10</xdr:col>
      <xdr:colOff>165100</xdr:colOff>
      <xdr:row>77</xdr:row>
      <xdr:rowOff>151981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168508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32810</xdr:rowOff>
    </xdr:from>
    <xdr:to>
      <xdr:col>6</xdr:col>
      <xdr:colOff>38100</xdr:colOff>
      <xdr:row>77</xdr:row>
      <xdr:rowOff>134410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104508</xdr:rowOff>
    </xdr:from>
    <xdr:to>
      <xdr:col>24</xdr:col>
      <xdr:colOff>114300</xdr:colOff>
      <xdr:row>78</xdr:row>
      <xdr:rowOff>34658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0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19435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79432</xdr:rowOff>
    </xdr:from>
    <xdr:to>
      <xdr:col>20</xdr:col>
      <xdr:colOff>38100</xdr:colOff>
      <xdr:row>78</xdr:row>
      <xdr:rowOff>9582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7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141035</xdr:rowOff>
    </xdr:from>
    <xdr:to>
      <xdr:col>15</xdr:col>
      <xdr:colOff>101600</xdr:colOff>
      <xdr:row>78</xdr:row>
      <xdr:rowOff>71185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62312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159694</xdr:rowOff>
    </xdr:from>
    <xdr:to>
      <xdr:col>10</xdr:col>
      <xdr:colOff>165100</xdr:colOff>
      <xdr:row>78</xdr:row>
      <xdr:rowOff>89844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80971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164336</xdr:rowOff>
    </xdr:from>
    <xdr:to>
      <xdr:col>6</xdr:col>
      <xdr:colOff>38100</xdr:colOff>
      <xdr:row>78</xdr:row>
      <xdr:rowOff>94486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85613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140137</xdr:rowOff>
    </xdr:from>
    <xdr:to>
      <xdr:col>24</xdr:col>
      <xdr:colOff>63500</xdr:colOff>
      <xdr:row>98</xdr:row>
      <xdr:rowOff>171403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42237"/>
          <a:ext cx="838200" cy="3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170228</xdr:rowOff>
    </xdr:from>
    <xdr:to>
      <xdr:col>19</xdr:col>
      <xdr:colOff>177800</xdr:colOff>
      <xdr:row>98</xdr:row>
      <xdr:rowOff>171403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72328"/>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170228</xdr:rowOff>
    </xdr:from>
    <xdr:to>
      <xdr:col>15</xdr:col>
      <xdr:colOff>50800</xdr:colOff>
      <xdr:row>99</xdr:row>
      <xdr:rowOff>978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72328"/>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978</xdr:rowOff>
    </xdr:from>
    <xdr:to>
      <xdr:col>10</xdr:col>
      <xdr:colOff>114300</xdr:colOff>
      <xdr:row>99</xdr:row>
      <xdr:rowOff>6060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74528"/>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89337</xdr:rowOff>
    </xdr:from>
    <xdr:to>
      <xdr:col>24</xdr:col>
      <xdr:colOff>114300</xdr:colOff>
      <xdr:row>99</xdr:row>
      <xdr:rowOff>19487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0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120603</xdr:rowOff>
    </xdr:from>
    <xdr:to>
      <xdr:col>20</xdr:col>
      <xdr:colOff>38100</xdr:colOff>
      <xdr:row>99</xdr:row>
      <xdr:rowOff>50753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41880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119428</xdr:rowOff>
    </xdr:from>
    <xdr:to>
      <xdr:col>15</xdr:col>
      <xdr:colOff>101600</xdr:colOff>
      <xdr:row>99</xdr:row>
      <xdr:rowOff>49578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40705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121628</xdr:rowOff>
    </xdr:from>
    <xdr:to>
      <xdr:col>10</xdr:col>
      <xdr:colOff>165100</xdr:colOff>
      <xdr:row>99</xdr:row>
      <xdr:rowOff>51778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42905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126710</xdr:rowOff>
    </xdr:from>
    <xdr:to>
      <xdr:col>6</xdr:col>
      <xdr:colOff>38100</xdr:colOff>
      <xdr:row>99</xdr:row>
      <xdr:rowOff>56860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47987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119550</xdr:rowOff>
    </xdr:from>
    <xdr:to>
      <xdr:col>55</xdr:col>
      <xdr:colOff>0</xdr:colOff>
      <xdr:row>58</xdr:row>
      <xdr:rowOff>122269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3650"/>
          <a:ext cx="838200" cy="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121333</xdr:rowOff>
    </xdr:from>
    <xdr:to>
      <xdr:col>50</xdr:col>
      <xdr:colOff>114300</xdr:colOff>
      <xdr:row>58</xdr:row>
      <xdr:rowOff>122269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65433"/>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121333</xdr:rowOff>
    </xdr:from>
    <xdr:to>
      <xdr:col>45</xdr:col>
      <xdr:colOff>177800</xdr:colOff>
      <xdr:row>58</xdr:row>
      <xdr:rowOff>131691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65433"/>
          <a:ext cx="8890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129239</xdr:rowOff>
    </xdr:from>
    <xdr:to>
      <xdr:col>41</xdr:col>
      <xdr:colOff>50800</xdr:colOff>
      <xdr:row>58</xdr:row>
      <xdr:rowOff>131691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3339"/>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68750</xdr:rowOff>
    </xdr:from>
    <xdr:to>
      <xdr:col>55</xdr:col>
      <xdr:colOff>50800</xdr:colOff>
      <xdr:row>58</xdr:row>
      <xdr:rowOff>170350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155127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71469</xdr:rowOff>
    </xdr:from>
    <xdr:to>
      <xdr:col>50</xdr:col>
      <xdr:colOff>165100</xdr:colOff>
      <xdr:row>59</xdr:row>
      <xdr:rowOff>1619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164196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70533</xdr:rowOff>
    </xdr:from>
    <xdr:to>
      <xdr:col>46</xdr:col>
      <xdr:colOff>38100</xdr:colOff>
      <xdr:row>59</xdr:row>
      <xdr:rowOff>683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163260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80891</xdr:rowOff>
    </xdr:from>
    <xdr:to>
      <xdr:col>41</xdr:col>
      <xdr:colOff>101600</xdr:colOff>
      <xdr:row>59</xdr:row>
      <xdr:rowOff>11041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2168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78439</xdr:rowOff>
    </xdr:from>
    <xdr:to>
      <xdr:col>36</xdr:col>
      <xdr:colOff>165100</xdr:colOff>
      <xdr:row>59</xdr:row>
      <xdr:rowOff>8589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171166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96287</xdr:rowOff>
    </xdr:from>
    <xdr:to>
      <xdr:col>55</xdr:col>
      <xdr:colOff>0</xdr:colOff>
      <xdr:row>77</xdr:row>
      <xdr:rowOff>135302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97937"/>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96287</xdr:rowOff>
    </xdr:from>
    <xdr:to>
      <xdr:col>50</xdr:col>
      <xdr:colOff>114300</xdr:colOff>
      <xdr:row>78</xdr:row>
      <xdr:rowOff>40320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97937"/>
          <a:ext cx="889000" cy="1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30614</xdr:rowOff>
    </xdr:from>
    <xdr:to>
      <xdr:col>45</xdr:col>
      <xdr:colOff>177800</xdr:colOff>
      <xdr:row>78</xdr:row>
      <xdr:rowOff>40320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03714"/>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136739</xdr:rowOff>
    </xdr:from>
    <xdr:to>
      <xdr:col>41</xdr:col>
      <xdr:colOff>50800</xdr:colOff>
      <xdr:row>78</xdr:row>
      <xdr:rowOff>30614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38389"/>
          <a:ext cx="889000" cy="6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84502</xdr:rowOff>
    </xdr:from>
    <xdr:to>
      <xdr:col>55</xdr:col>
      <xdr:colOff>50800</xdr:colOff>
      <xdr:row>78</xdr:row>
      <xdr:rowOff>14652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107379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45487</xdr:rowOff>
    </xdr:from>
    <xdr:to>
      <xdr:col>50</xdr:col>
      <xdr:colOff>165100</xdr:colOff>
      <xdr:row>77</xdr:row>
      <xdr:rowOff>147087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163614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160970</xdr:rowOff>
    </xdr:from>
    <xdr:to>
      <xdr:col>46</xdr:col>
      <xdr:colOff>38100</xdr:colOff>
      <xdr:row>78</xdr:row>
      <xdr:rowOff>91120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82247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151264</xdr:rowOff>
    </xdr:from>
    <xdr:to>
      <xdr:col>41</xdr:col>
      <xdr:colOff>101600</xdr:colOff>
      <xdr:row>78</xdr:row>
      <xdr:rowOff>81414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72541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85939</xdr:rowOff>
    </xdr:from>
    <xdr:to>
      <xdr:col>36</xdr:col>
      <xdr:colOff>165100</xdr:colOff>
      <xdr:row>78</xdr:row>
      <xdr:rowOff>16089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32616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153789</xdr:rowOff>
    </xdr:from>
    <xdr:to>
      <xdr:col>55</xdr:col>
      <xdr:colOff>0</xdr:colOff>
      <xdr:row>97</xdr:row>
      <xdr:rowOff>8786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12989"/>
          <a:ext cx="838200" cy="2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8786</xdr:rowOff>
    </xdr:from>
    <xdr:to>
      <xdr:col>50</xdr:col>
      <xdr:colOff>114300</xdr:colOff>
      <xdr:row>97</xdr:row>
      <xdr:rowOff>54577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39436"/>
          <a:ext cx="889000" cy="4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28704</xdr:rowOff>
    </xdr:from>
    <xdr:to>
      <xdr:col>45</xdr:col>
      <xdr:colOff>177800</xdr:colOff>
      <xdr:row>97</xdr:row>
      <xdr:rowOff>54577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59354"/>
          <a:ext cx="8890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28704</xdr:rowOff>
    </xdr:from>
    <xdr:to>
      <xdr:col>41</xdr:col>
      <xdr:colOff>50800</xdr:colOff>
      <xdr:row>97</xdr:row>
      <xdr:rowOff>64346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659354"/>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102989</xdr:rowOff>
    </xdr:from>
    <xdr:to>
      <xdr:col>55</xdr:col>
      <xdr:colOff>50800</xdr:colOff>
      <xdr:row>97</xdr:row>
      <xdr:rowOff>33139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5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81416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4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129436</xdr:rowOff>
    </xdr:from>
    <xdr:to>
      <xdr:col>50</xdr:col>
      <xdr:colOff>165100</xdr:colOff>
      <xdr:row>97</xdr:row>
      <xdr:rowOff>59586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50713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68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3777</xdr:rowOff>
    </xdr:from>
    <xdr:to>
      <xdr:col>46</xdr:col>
      <xdr:colOff>38100</xdr:colOff>
      <xdr:row>97</xdr:row>
      <xdr:rowOff>105377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3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96504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72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149354</xdr:rowOff>
    </xdr:from>
    <xdr:to>
      <xdr:col>41</xdr:col>
      <xdr:colOff>101600</xdr:colOff>
      <xdr:row>97</xdr:row>
      <xdr:rowOff>79504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70631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7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13546</xdr:rowOff>
    </xdr:from>
    <xdr:to>
      <xdr:col>36</xdr:col>
      <xdr:colOff>165100</xdr:colOff>
      <xdr:row>97</xdr:row>
      <xdr:rowOff>115146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4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106273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73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100152</xdr:rowOff>
    </xdr:from>
    <xdr:to>
      <xdr:col>85</xdr:col>
      <xdr:colOff>127000</xdr:colOff>
      <xdr:row>37</xdr:row>
      <xdr:rowOff>124209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43802"/>
          <a:ext cx="8382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124209</xdr:rowOff>
    </xdr:from>
    <xdr:to>
      <xdr:col>81</xdr:col>
      <xdr:colOff>50800</xdr:colOff>
      <xdr:row>37</xdr:row>
      <xdr:rowOff>126449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6785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126449</xdr:rowOff>
    </xdr:from>
    <xdr:to>
      <xdr:col>76</xdr:col>
      <xdr:colOff>114300</xdr:colOff>
      <xdr:row>37</xdr:row>
      <xdr:rowOff>146703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70099"/>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146703</xdr:rowOff>
    </xdr:from>
    <xdr:to>
      <xdr:col>71</xdr:col>
      <xdr:colOff>177800</xdr:colOff>
      <xdr:row>37</xdr:row>
      <xdr:rowOff>147259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0353"/>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49352</xdr:rowOff>
    </xdr:from>
    <xdr:to>
      <xdr:col>85</xdr:col>
      <xdr:colOff>177800</xdr:colOff>
      <xdr:row>37</xdr:row>
      <xdr:rowOff>150952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27779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73409</xdr:rowOff>
    </xdr:from>
    <xdr:to>
      <xdr:col>81</xdr:col>
      <xdr:colOff>101600</xdr:colOff>
      <xdr:row>38</xdr:row>
      <xdr:rowOff>3559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1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166136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75649</xdr:rowOff>
    </xdr:from>
    <xdr:to>
      <xdr:col>76</xdr:col>
      <xdr:colOff>165100</xdr:colOff>
      <xdr:row>38</xdr:row>
      <xdr:rowOff>5799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168376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1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95903</xdr:rowOff>
    </xdr:from>
    <xdr:to>
      <xdr:col>72</xdr:col>
      <xdr:colOff>38100</xdr:colOff>
      <xdr:row>38</xdr:row>
      <xdr:rowOff>26053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17180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96459</xdr:rowOff>
    </xdr:from>
    <xdr:to>
      <xdr:col>67</xdr:col>
      <xdr:colOff>101600</xdr:colOff>
      <xdr:row>38</xdr:row>
      <xdr:rowOff>26609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17736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75474</xdr:rowOff>
    </xdr:from>
    <xdr:to>
      <xdr:col>85</xdr:col>
      <xdr:colOff>127000</xdr:colOff>
      <xdr:row>58</xdr:row>
      <xdr:rowOff>85569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19574"/>
          <a:ext cx="8382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74061</xdr:rowOff>
    </xdr:from>
    <xdr:to>
      <xdr:col>81</xdr:col>
      <xdr:colOff>50800</xdr:colOff>
      <xdr:row>58</xdr:row>
      <xdr:rowOff>85569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018161"/>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74061</xdr:rowOff>
    </xdr:from>
    <xdr:to>
      <xdr:col>76</xdr:col>
      <xdr:colOff>114300</xdr:colOff>
      <xdr:row>58</xdr:row>
      <xdr:rowOff>101385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18161"/>
          <a:ext cx="8890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101385</xdr:rowOff>
    </xdr:from>
    <xdr:to>
      <xdr:col>71</xdr:col>
      <xdr:colOff>177800</xdr:colOff>
      <xdr:row>58</xdr:row>
      <xdr:rowOff>107410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5485"/>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24674</xdr:rowOff>
    </xdr:from>
    <xdr:to>
      <xdr:col>85</xdr:col>
      <xdr:colOff>177800</xdr:colOff>
      <xdr:row>58</xdr:row>
      <xdr:rowOff>126274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111051</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34769</xdr:rowOff>
    </xdr:from>
    <xdr:to>
      <xdr:col>81</xdr:col>
      <xdr:colOff>101600</xdr:colOff>
      <xdr:row>58</xdr:row>
      <xdr:rowOff>136369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127496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23261</xdr:rowOff>
    </xdr:from>
    <xdr:to>
      <xdr:col>76</xdr:col>
      <xdr:colOff>165100</xdr:colOff>
      <xdr:row>58</xdr:row>
      <xdr:rowOff>124861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115988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50585</xdr:rowOff>
    </xdr:from>
    <xdr:to>
      <xdr:col>72</xdr:col>
      <xdr:colOff>38100</xdr:colOff>
      <xdr:row>58</xdr:row>
      <xdr:rowOff>152185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143312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56610</xdr:rowOff>
    </xdr:from>
    <xdr:to>
      <xdr:col>67</xdr:col>
      <xdr:colOff>101600</xdr:colOff>
      <xdr:row>58</xdr:row>
      <xdr:rowOff>158210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149337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121838</xdr:rowOff>
    </xdr:from>
    <xdr:to>
      <xdr:col>85</xdr:col>
      <xdr:colOff>127000</xdr:colOff>
      <xdr:row>78</xdr:row>
      <xdr:rowOff>127936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94938"/>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127936</xdr:rowOff>
    </xdr:from>
    <xdr:to>
      <xdr:col>81</xdr:col>
      <xdr:colOff>50800</xdr:colOff>
      <xdr:row>78</xdr:row>
      <xdr:rowOff>138280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1036"/>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137688</xdr:rowOff>
    </xdr:from>
    <xdr:to>
      <xdr:col>76</xdr:col>
      <xdr:colOff>114300</xdr:colOff>
      <xdr:row>78</xdr:row>
      <xdr:rowOff>138280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0788"/>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137688</xdr:rowOff>
    </xdr:from>
    <xdr:to>
      <xdr:col>71</xdr:col>
      <xdr:colOff>177800</xdr:colOff>
      <xdr:row>78</xdr:row>
      <xdr:rowOff>139036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0788"/>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71038</xdr:rowOff>
    </xdr:from>
    <xdr:to>
      <xdr:col>85</xdr:col>
      <xdr:colOff>177800</xdr:colOff>
      <xdr:row>79</xdr:row>
      <xdr:rowOff>1188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77136</xdr:rowOff>
    </xdr:from>
    <xdr:to>
      <xdr:col>81</xdr:col>
      <xdr:colOff>101600</xdr:colOff>
      <xdr:row>79</xdr:row>
      <xdr:rowOff>7286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169863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4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87480</xdr:rowOff>
    </xdr:from>
    <xdr:to>
      <xdr:col>76</xdr:col>
      <xdr:colOff>165100</xdr:colOff>
      <xdr:row>79</xdr:row>
      <xdr:rowOff>17630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8757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86888</xdr:rowOff>
    </xdr:from>
    <xdr:to>
      <xdr:col>72</xdr:col>
      <xdr:colOff>38100</xdr:colOff>
      <xdr:row>79</xdr:row>
      <xdr:rowOff>17038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88236</xdr:rowOff>
    </xdr:from>
    <xdr:to>
      <xdr:col>67</xdr:col>
      <xdr:colOff>101600</xdr:colOff>
      <xdr:row>79</xdr:row>
      <xdr:rowOff>18386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9513</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55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37356</xdr:rowOff>
    </xdr:from>
    <xdr:to>
      <xdr:col>85</xdr:col>
      <xdr:colOff>127000</xdr:colOff>
      <xdr:row>98</xdr:row>
      <xdr:rowOff>50617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39456"/>
          <a:ext cx="8382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50617</xdr:rowOff>
    </xdr:from>
    <xdr:to>
      <xdr:col>81</xdr:col>
      <xdr:colOff>50800</xdr:colOff>
      <xdr:row>98</xdr:row>
      <xdr:rowOff>66388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52717"/>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66388</xdr:rowOff>
    </xdr:from>
    <xdr:to>
      <xdr:col>76</xdr:col>
      <xdr:colOff>114300</xdr:colOff>
      <xdr:row>98</xdr:row>
      <xdr:rowOff>77998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68488"/>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77998</xdr:rowOff>
    </xdr:from>
    <xdr:to>
      <xdr:col>71</xdr:col>
      <xdr:colOff>177800</xdr:colOff>
      <xdr:row>98</xdr:row>
      <xdr:rowOff>90737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80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158006</xdr:rowOff>
    </xdr:from>
    <xdr:to>
      <xdr:col>85</xdr:col>
      <xdr:colOff>177800</xdr:colOff>
      <xdr:row>98</xdr:row>
      <xdr:rowOff>88156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72933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0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171267</xdr:rowOff>
    </xdr:from>
    <xdr:to>
      <xdr:col>81</xdr:col>
      <xdr:colOff>101600</xdr:colOff>
      <xdr:row>98</xdr:row>
      <xdr:rowOff>101417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92544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9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15588</xdr:rowOff>
    </xdr:from>
    <xdr:to>
      <xdr:col>76</xdr:col>
      <xdr:colOff>165100</xdr:colOff>
      <xdr:row>98</xdr:row>
      <xdr:rowOff>117188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108315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27198</xdr:rowOff>
    </xdr:from>
    <xdr:to>
      <xdr:col>72</xdr:col>
      <xdr:colOff>38100</xdr:colOff>
      <xdr:row>98</xdr:row>
      <xdr:rowOff>128798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119925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39937</xdr:rowOff>
    </xdr:from>
    <xdr:to>
      <xdr:col>67</xdr:col>
      <xdr:colOff>101600</xdr:colOff>
      <xdr:row>98</xdr:row>
      <xdr:rowOff>141537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132664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目的別の住民一人当たりの経費については、商工費以外の項目では類似団体平均と比較し、すべての項目で下回っています。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令和２年度に引き続き、新型コロナウイルス感染症拡大により影響を受けた事業者に対する支援を行ったほか、観光地に再び観光客を呼び戻すための村内誘客対策にかかわる事業や宿泊施設の魅力向上のための事業等を行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また、衛生費は令和２年に引き続き類似団体内では非常に低い水準となっています。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本村の「実質収支」は、引き続き黒字決算が続いています。</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「実質単年度収支」についても、令和３年度は、</a:t>
          </a:r>
          <a:r>
            <a:rPr kumimoji="1" lang="en-US" altLang="ja-JP" sz="1400" baseline="0">
              <a:latin typeface="ＭＳ ゴシック" pitchFamily="49" charset="-128"/>
              <a:ea typeface="ＭＳ ゴシック" pitchFamily="49" charset="-128"/>
            </a:rPr>
            <a:t>143,852</a:t>
          </a:r>
          <a:r>
            <a:rPr kumimoji="1" lang="ja-JP" altLang="en-US" sz="1400" baseline="0">
              <a:latin typeface="ＭＳ ゴシック" pitchFamily="49" charset="-128"/>
              <a:ea typeface="ＭＳ ゴシック" pitchFamily="49" charset="-128"/>
            </a:rPr>
            <a:t>千円の黒字となっています。財政調整基金の積立額（</a:t>
          </a:r>
          <a:r>
            <a:rPr kumimoji="1" lang="en-US" altLang="ja-JP" sz="1400" baseline="0">
              <a:latin typeface="ＭＳ ゴシック" pitchFamily="49" charset="-128"/>
              <a:ea typeface="ＭＳ ゴシック" pitchFamily="49" charset="-128"/>
            </a:rPr>
            <a:t>279,846</a:t>
          </a:r>
          <a:r>
            <a:rPr kumimoji="1" lang="ja-JP" altLang="en-US" sz="1400" baseline="0">
              <a:latin typeface="ＭＳ ゴシック" pitchFamily="49" charset="-128"/>
              <a:ea typeface="ＭＳ ゴシック" pitchFamily="49" charset="-128"/>
            </a:rPr>
            <a:t>千円）が、取崩額（</a:t>
          </a:r>
          <a:r>
            <a:rPr kumimoji="1" lang="en-US" altLang="ja-JP" sz="1400" baseline="0">
              <a:latin typeface="ＭＳ ゴシック" pitchFamily="49" charset="-128"/>
              <a:ea typeface="ＭＳ ゴシック" pitchFamily="49" charset="-128"/>
            </a:rPr>
            <a:t>195,000</a:t>
          </a:r>
          <a:r>
            <a:rPr kumimoji="1" lang="ja-JP" altLang="en-US" sz="1400" baseline="0">
              <a:latin typeface="ＭＳ ゴシック" pitchFamily="49" charset="-128"/>
              <a:ea typeface="ＭＳ ゴシック" pitchFamily="49" charset="-128"/>
            </a:rPr>
            <a:t>千円）を上回ったことが大きな要因です。</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当村では、一般会計以下</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会計の運営を行っていますが、算定の始まった平成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年以降、これらの会計すべてにおいて黒字化しており、運営状況は問題ありません。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5621_&#26408;&#23798;&#24179;&#26449;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14.7</v>
          </cell>
          <cell r="CN51">
            <v>25.6</v>
          </cell>
          <cell r="CV51">
            <v>4.2</v>
          </cell>
        </row>
        <row r="53">
          <cell r="BP53">
            <v>64.400000000000006</v>
          </cell>
          <cell r="BX53">
            <v>66.099999999999994</v>
          </cell>
          <cell r="CF53">
            <v>65.5</v>
          </cell>
          <cell r="CN53">
            <v>67</v>
          </cell>
          <cell r="CV53">
            <v>68</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CF73">
            <v>14.7</v>
          </cell>
          <cell r="CN73">
            <v>25.6</v>
          </cell>
          <cell r="CV73">
            <v>4.2</v>
          </cell>
        </row>
        <row r="75">
          <cell r="BP75">
            <v>12.1</v>
          </cell>
          <cell r="BX75">
            <v>12.6</v>
          </cell>
          <cell r="CF75">
            <v>13.3</v>
          </cell>
          <cell r="CN75">
            <v>14.4</v>
          </cell>
          <cell r="CV75">
            <v>14.7</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4322920</v>
      </c>
      <c r="BO4" s="355"/>
      <c r="BP4" s="355"/>
      <c r="BQ4" s="355"/>
      <c r="BR4" s="355"/>
      <c r="BS4" s="355"/>
      <c r="BT4" s="355"/>
      <c r="BU4" s="356"/>
      <c r="BV4" s="354">
        <v>4651585</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7.3</v>
      </c>
      <c r="CU4" s="361"/>
      <c r="CV4" s="361"/>
      <c r="CW4" s="361"/>
      <c r="CX4" s="361"/>
      <c r="CY4" s="361"/>
      <c r="CZ4" s="361"/>
      <c r="DA4" s="362"/>
      <c r="DB4" s="360">
        <v>5.5</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4093154</v>
      </c>
      <c r="BO5" s="392"/>
      <c r="BP5" s="392"/>
      <c r="BQ5" s="392"/>
      <c r="BR5" s="392"/>
      <c r="BS5" s="392"/>
      <c r="BT5" s="392"/>
      <c r="BU5" s="393"/>
      <c r="BV5" s="391">
        <v>4470069</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79.7</v>
      </c>
      <c r="CU5" s="389"/>
      <c r="CV5" s="389"/>
      <c r="CW5" s="389"/>
      <c r="CX5" s="389"/>
      <c r="CY5" s="389"/>
      <c r="CZ5" s="389"/>
      <c r="DA5" s="390"/>
      <c r="DB5" s="388">
        <v>85.3</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229766</v>
      </c>
      <c r="BO6" s="392"/>
      <c r="BP6" s="392"/>
      <c r="BQ6" s="392"/>
      <c r="BR6" s="392"/>
      <c r="BS6" s="392"/>
      <c r="BT6" s="392"/>
      <c r="BU6" s="393"/>
      <c r="BV6" s="391">
        <v>181516</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82.3</v>
      </c>
      <c r="CU6" s="429"/>
      <c r="CV6" s="429"/>
      <c r="CW6" s="429"/>
      <c r="CX6" s="429"/>
      <c r="CY6" s="429"/>
      <c r="CZ6" s="429"/>
      <c r="DA6" s="430"/>
      <c r="DB6" s="428">
        <v>87.8</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39466</v>
      </c>
      <c r="BO7" s="392"/>
      <c r="BP7" s="392"/>
      <c r="BQ7" s="392"/>
      <c r="BR7" s="392"/>
      <c r="BS7" s="392"/>
      <c r="BT7" s="392"/>
      <c r="BU7" s="393"/>
      <c r="BV7" s="391">
        <v>50222</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2606604</v>
      </c>
      <c r="CU7" s="392"/>
      <c r="CV7" s="392"/>
      <c r="CW7" s="392"/>
      <c r="CX7" s="392"/>
      <c r="CY7" s="392"/>
      <c r="CZ7" s="392"/>
      <c r="DA7" s="393"/>
      <c r="DB7" s="391">
        <v>2380525</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391">
        <v>190300</v>
      </c>
      <c r="BO8" s="392"/>
      <c r="BP8" s="392"/>
      <c r="BQ8" s="392"/>
      <c r="BR8" s="392"/>
      <c r="BS8" s="392"/>
      <c r="BT8" s="392"/>
      <c r="BU8" s="393"/>
      <c r="BV8" s="391">
        <v>131294</v>
      </c>
      <c r="BW8" s="392"/>
      <c r="BX8" s="392"/>
      <c r="BY8" s="392"/>
      <c r="BZ8" s="392"/>
      <c r="CA8" s="392"/>
      <c r="CB8" s="392"/>
      <c r="CC8" s="393"/>
      <c r="CD8" s="394" t="s">
        <v>110</v>
      </c>
      <c r="CE8" s="395"/>
      <c r="CF8" s="395"/>
      <c r="CG8" s="395"/>
      <c r="CH8" s="395"/>
      <c r="CI8" s="395"/>
      <c r="CJ8" s="395"/>
      <c r="CK8" s="395"/>
      <c r="CL8" s="395"/>
      <c r="CM8" s="395"/>
      <c r="CN8" s="395"/>
      <c r="CO8" s="395"/>
      <c r="CP8" s="395"/>
      <c r="CQ8" s="395"/>
      <c r="CR8" s="395"/>
      <c r="CS8" s="396"/>
      <c r="CT8" s="431">
        <v>0.2</v>
      </c>
      <c r="CU8" s="432"/>
      <c r="CV8" s="432"/>
      <c r="CW8" s="432"/>
      <c r="CX8" s="432"/>
      <c r="CY8" s="432"/>
      <c r="CZ8" s="432"/>
      <c r="DA8" s="433"/>
      <c r="DB8" s="431">
        <v>0.21</v>
      </c>
      <c r="DC8" s="432"/>
      <c r="DD8" s="432"/>
      <c r="DE8" s="432"/>
      <c r="DF8" s="432"/>
      <c r="DG8" s="432"/>
      <c r="DH8" s="432"/>
      <c r="DI8" s="433"/>
    </row>
    <row r="9" spans="1:119" ht="18.75" customHeight="1" thickBot="1" x14ac:dyDescent="0.2">
      <c r="A9" s="172"/>
      <c r="B9" s="385" t="s">
        <v>111</v>
      </c>
      <c r="C9" s="386"/>
      <c r="D9" s="386"/>
      <c r="E9" s="386"/>
      <c r="F9" s="386"/>
      <c r="G9" s="386"/>
      <c r="H9" s="386"/>
      <c r="I9" s="386"/>
      <c r="J9" s="386"/>
      <c r="K9" s="434"/>
      <c r="L9" s="435" t="s">
        <v>112</v>
      </c>
      <c r="M9" s="436"/>
      <c r="N9" s="436"/>
      <c r="O9" s="436"/>
      <c r="P9" s="436"/>
      <c r="Q9" s="437"/>
      <c r="R9" s="438">
        <v>4375</v>
      </c>
      <c r="S9" s="439"/>
      <c r="T9" s="439"/>
      <c r="U9" s="439"/>
      <c r="V9" s="440"/>
      <c r="W9" s="348" t="s">
        <v>113</v>
      </c>
      <c r="X9" s="349"/>
      <c r="Y9" s="349"/>
      <c r="Z9" s="349"/>
      <c r="AA9" s="349"/>
      <c r="AB9" s="349"/>
      <c r="AC9" s="349"/>
      <c r="AD9" s="349"/>
      <c r="AE9" s="349"/>
      <c r="AF9" s="349"/>
      <c r="AG9" s="349"/>
      <c r="AH9" s="349"/>
      <c r="AI9" s="349"/>
      <c r="AJ9" s="349"/>
      <c r="AK9" s="349"/>
      <c r="AL9" s="350"/>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391">
        <v>59006</v>
      </c>
      <c r="BO9" s="392"/>
      <c r="BP9" s="392"/>
      <c r="BQ9" s="392"/>
      <c r="BR9" s="392"/>
      <c r="BS9" s="392"/>
      <c r="BT9" s="392"/>
      <c r="BU9" s="393"/>
      <c r="BV9" s="391">
        <v>-8993</v>
      </c>
      <c r="BW9" s="392"/>
      <c r="BX9" s="392"/>
      <c r="BY9" s="392"/>
      <c r="BZ9" s="392"/>
      <c r="CA9" s="392"/>
      <c r="CB9" s="392"/>
      <c r="CC9" s="393"/>
      <c r="CD9" s="394" t="s">
        <v>117</v>
      </c>
      <c r="CE9" s="395"/>
      <c r="CF9" s="395"/>
      <c r="CG9" s="395"/>
      <c r="CH9" s="395"/>
      <c r="CI9" s="395"/>
      <c r="CJ9" s="395"/>
      <c r="CK9" s="395"/>
      <c r="CL9" s="395"/>
      <c r="CM9" s="395"/>
      <c r="CN9" s="395"/>
      <c r="CO9" s="395"/>
      <c r="CP9" s="395"/>
      <c r="CQ9" s="395"/>
      <c r="CR9" s="395"/>
      <c r="CS9" s="396"/>
      <c r="CT9" s="388">
        <v>12.9</v>
      </c>
      <c r="CU9" s="389"/>
      <c r="CV9" s="389"/>
      <c r="CW9" s="389"/>
      <c r="CX9" s="389"/>
      <c r="CY9" s="389"/>
      <c r="CZ9" s="389"/>
      <c r="DA9" s="390"/>
      <c r="DB9" s="388">
        <v>13.1</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118</v>
      </c>
      <c r="M10" s="421"/>
      <c r="N10" s="421"/>
      <c r="O10" s="421"/>
      <c r="P10" s="421"/>
      <c r="Q10" s="422"/>
      <c r="R10" s="442">
        <v>4658</v>
      </c>
      <c r="S10" s="443"/>
      <c r="T10" s="443"/>
      <c r="U10" s="443"/>
      <c r="V10" s="444"/>
      <c r="W10" s="379"/>
      <c r="X10" s="380"/>
      <c r="Y10" s="380"/>
      <c r="Z10" s="380"/>
      <c r="AA10" s="380"/>
      <c r="AB10" s="380"/>
      <c r="AC10" s="380"/>
      <c r="AD10" s="380"/>
      <c r="AE10" s="380"/>
      <c r="AF10" s="380"/>
      <c r="AG10" s="380"/>
      <c r="AH10" s="380"/>
      <c r="AI10" s="380"/>
      <c r="AJ10" s="380"/>
      <c r="AK10" s="380"/>
      <c r="AL10" s="383"/>
      <c r="AM10" s="420" t="s">
        <v>119</v>
      </c>
      <c r="AN10" s="421"/>
      <c r="AO10" s="421"/>
      <c r="AP10" s="421"/>
      <c r="AQ10" s="421"/>
      <c r="AR10" s="421"/>
      <c r="AS10" s="421"/>
      <c r="AT10" s="422"/>
      <c r="AU10" s="423" t="s">
        <v>115</v>
      </c>
      <c r="AV10" s="424"/>
      <c r="AW10" s="424"/>
      <c r="AX10" s="424"/>
      <c r="AY10" s="425" t="s">
        <v>120</v>
      </c>
      <c r="AZ10" s="426"/>
      <c r="BA10" s="426"/>
      <c r="BB10" s="426"/>
      <c r="BC10" s="426"/>
      <c r="BD10" s="426"/>
      <c r="BE10" s="426"/>
      <c r="BF10" s="426"/>
      <c r="BG10" s="426"/>
      <c r="BH10" s="426"/>
      <c r="BI10" s="426"/>
      <c r="BJ10" s="426"/>
      <c r="BK10" s="426"/>
      <c r="BL10" s="426"/>
      <c r="BM10" s="427"/>
      <c r="BN10" s="391">
        <v>279846</v>
      </c>
      <c r="BO10" s="392"/>
      <c r="BP10" s="392"/>
      <c r="BQ10" s="392"/>
      <c r="BR10" s="392"/>
      <c r="BS10" s="392"/>
      <c r="BT10" s="392"/>
      <c r="BU10" s="393"/>
      <c r="BV10" s="391">
        <v>109924</v>
      </c>
      <c r="BW10" s="392"/>
      <c r="BX10" s="392"/>
      <c r="BY10" s="392"/>
      <c r="BZ10" s="392"/>
      <c r="CA10" s="392"/>
      <c r="CB10" s="392"/>
      <c r="CC10" s="393"/>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125</v>
      </c>
      <c r="AV11" s="424"/>
      <c r="AW11" s="424"/>
      <c r="AX11" s="424"/>
      <c r="AY11" s="425" t="s">
        <v>126</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127</v>
      </c>
      <c r="CE11" s="395"/>
      <c r="CF11" s="395"/>
      <c r="CG11" s="395"/>
      <c r="CH11" s="395"/>
      <c r="CI11" s="395"/>
      <c r="CJ11" s="395"/>
      <c r="CK11" s="395"/>
      <c r="CL11" s="395"/>
      <c r="CM11" s="395"/>
      <c r="CN11" s="395"/>
      <c r="CO11" s="395"/>
      <c r="CP11" s="395"/>
      <c r="CQ11" s="395"/>
      <c r="CR11" s="395"/>
      <c r="CS11" s="396"/>
      <c r="CT11" s="431" t="s">
        <v>128</v>
      </c>
      <c r="CU11" s="432"/>
      <c r="CV11" s="432"/>
      <c r="CW11" s="432"/>
      <c r="CX11" s="432"/>
      <c r="CY11" s="432"/>
      <c r="CZ11" s="432"/>
      <c r="DA11" s="433"/>
      <c r="DB11" s="431" t="s">
        <v>129</v>
      </c>
      <c r="DC11" s="432"/>
      <c r="DD11" s="432"/>
      <c r="DE11" s="432"/>
      <c r="DF11" s="432"/>
      <c r="DG11" s="432"/>
      <c r="DH11" s="432"/>
      <c r="DI11" s="433"/>
    </row>
    <row r="12" spans="1:119" ht="18.75" customHeight="1" x14ac:dyDescent="0.15">
      <c r="A12" s="172"/>
      <c r="B12" s="451" t="s">
        <v>130</v>
      </c>
      <c r="C12" s="452"/>
      <c r="D12" s="452"/>
      <c r="E12" s="452"/>
      <c r="F12" s="452"/>
      <c r="G12" s="452"/>
      <c r="H12" s="452"/>
      <c r="I12" s="452"/>
      <c r="J12" s="452"/>
      <c r="K12" s="453"/>
      <c r="L12" s="460" t="s">
        <v>131</v>
      </c>
      <c r="M12" s="461"/>
      <c r="N12" s="461"/>
      <c r="O12" s="461"/>
      <c r="P12" s="461"/>
      <c r="Q12" s="462"/>
      <c r="R12" s="463">
        <v>4508</v>
      </c>
      <c r="S12" s="464"/>
      <c r="T12" s="464"/>
      <c r="U12" s="464"/>
      <c r="V12" s="465"/>
      <c r="W12" s="466" t="s">
        <v>1</v>
      </c>
      <c r="X12" s="424"/>
      <c r="Y12" s="424"/>
      <c r="Z12" s="424"/>
      <c r="AA12" s="424"/>
      <c r="AB12" s="467"/>
      <c r="AC12" s="468" t="s">
        <v>132</v>
      </c>
      <c r="AD12" s="469"/>
      <c r="AE12" s="469"/>
      <c r="AF12" s="469"/>
      <c r="AG12" s="470"/>
      <c r="AH12" s="468" t="s">
        <v>133</v>
      </c>
      <c r="AI12" s="469"/>
      <c r="AJ12" s="469"/>
      <c r="AK12" s="469"/>
      <c r="AL12" s="471"/>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391">
        <v>195000</v>
      </c>
      <c r="BO12" s="392"/>
      <c r="BP12" s="392"/>
      <c r="BQ12" s="392"/>
      <c r="BR12" s="392"/>
      <c r="BS12" s="392"/>
      <c r="BT12" s="392"/>
      <c r="BU12" s="393"/>
      <c r="BV12" s="391">
        <v>130000</v>
      </c>
      <c r="BW12" s="392"/>
      <c r="BX12" s="392"/>
      <c r="BY12" s="392"/>
      <c r="BZ12" s="392"/>
      <c r="CA12" s="392"/>
      <c r="CB12" s="392"/>
      <c r="CC12" s="393"/>
      <c r="CD12" s="394" t="s">
        <v>137</v>
      </c>
      <c r="CE12" s="395"/>
      <c r="CF12" s="395"/>
      <c r="CG12" s="395"/>
      <c r="CH12" s="395"/>
      <c r="CI12" s="395"/>
      <c r="CJ12" s="395"/>
      <c r="CK12" s="395"/>
      <c r="CL12" s="395"/>
      <c r="CM12" s="395"/>
      <c r="CN12" s="395"/>
      <c r="CO12" s="395"/>
      <c r="CP12" s="395"/>
      <c r="CQ12" s="395"/>
      <c r="CR12" s="395"/>
      <c r="CS12" s="396"/>
      <c r="CT12" s="431" t="s">
        <v>138</v>
      </c>
      <c r="CU12" s="432"/>
      <c r="CV12" s="432"/>
      <c r="CW12" s="432"/>
      <c r="CX12" s="432"/>
      <c r="CY12" s="432"/>
      <c r="CZ12" s="432"/>
      <c r="DA12" s="433"/>
      <c r="DB12" s="431" t="s">
        <v>138</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1"/>
      <c r="M13" s="482" t="s">
        <v>139</v>
      </c>
      <c r="N13" s="483"/>
      <c r="O13" s="483"/>
      <c r="P13" s="483"/>
      <c r="Q13" s="484"/>
      <c r="R13" s="475">
        <v>4471</v>
      </c>
      <c r="S13" s="476"/>
      <c r="T13" s="476"/>
      <c r="U13" s="476"/>
      <c r="V13" s="477"/>
      <c r="W13" s="407" t="s">
        <v>140</v>
      </c>
      <c r="X13" s="408"/>
      <c r="Y13" s="408"/>
      <c r="Z13" s="408"/>
      <c r="AA13" s="408"/>
      <c r="AB13" s="398"/>
      <c r="AC13" s="442">
        <v>475</v>
      </c>
      <c r="AD13" s="443"/>
      <c r="AE13" s="443"/>
      <c r="AF13" s="443"/>
      <c r="AG13" s="485"/>
      <c r="AH13" s="442">
        <v>670</v>
      </c>
      <c r="AI13" s="443"/>
      <c r="AJ13" s="443"/>
      <c r="AK13" s="443"/>
      <c r="AL13" s="444"/>
      <c r="AM13" s="420" t="s">
        <v>141</v>
      </c>
      <c r="AN13" s="421"/>
      <c r="AO13" s="421"/>
      <c r="AP13" s="421"/>
      <c r="AQ13" s="421"/>
      <c r="AR13" s="421"/>
      <c r="AS13" s="421"/>
      <c r="AT13" s="422"/>
      <c r="AU13" s="423" t="s">
        <v>142</v>
      </c>
      <c r="AV13" s="424"/>
      <c r="AW13" s="424"/>
      <c r="AX13" s="424"/>
      <c r="AY13" s="425" t="s">
        <v>143</v>
      </c>
      <c r="AZ13" s="426"/>
      <c r="BA13" s="426"/>
      <c r="BB13" s="426"/>
      <c r="BC13" s="426"/>
      <c r="BD13" s="426"/>
      <c r="BE13" s="426"/>
      <c r="BF13" s="426"/>
      <c r="BG13" s="426"/>
      <c r="BH13" s="426"/>
      <c r="BI13" s="426"/>
      <c r="BJ13" s="426"/>
      <c r="BK13" s="426"/>
      <c r="BL13" s="426"/>
      <c r="BM13" s="427"/>
      <c r="BN13" s="391">
        <v>143852</v>
      </c>
      <c r="BO13" s="392"/>
      <c r="BP13" s="392"/>
      <c r="BQ13" s="392"/>
      <c r="BR13" s="392"/>
      <c r="BS13" s="392"/>
      <c r="BT13" s="392"/>
      <c r="BU13" s="393"/>
      <c r="BV13" s="391">
        <v>-29069</v>
      </c>
      <c r="BW13" s="392"/>
      <c r="BX13" s="392"/>
      <c r="BY13" s="392"/>
      <c r="BZ13" s="392"/>
      <c r="CA13" s="392"/>
      <c r="CB13" s="392"/>
      <c r="CC13" s="393"/>
      <c r="CD13" s="394" t="s">
        <v>144</v>
      </c>
      <c r="CE13" s="395"/>
      <c r="CF13" s="395"/>
      <c r="CG13" s="395"/>
      <c r="CH13" s="395"/>
      <c r="CI13" s="395"/>
      <c r="CJ13" s="395"/>
      <c r="CK13" s="395"/>
      <c r="CL13" s="395"/>
      <c r="CM13" s="395"/>
      <c r="CN13" s="395"/>
      <c r="CO13" s="395"/>
      <c r="CP13" s="395"/>
      <c r="CQ13" s="395"/>
      <c r="CR13" s="395"/>
      <c r="CS13" s="396"/>
      <c r="CT13" s="388">
        <v>14.7</v>
      </c>
      <c r="CU13" s="389"/>
      <c r="CV13" s="389"/>
      <c r="CW13" s="389"/>
      <c r="CX13" s="389"/>
      <c r="CY13" s="389"/>
      <c r="CZ13" s="389"/>
      <c r="DA13" s="390"/>
      <c r="DB13" s="388">
        <v>14.4</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145</v>
      </c>
      <c r="M14" s="473"/>
      <c r="N14" s="473"/>
      <c r="O14" s="473"/>
      <c r="P14" s="473"/>
      <c r="Q14" s="474"/>
      <c r="R14" s="475">
        <v>4579</v>
      </c>
      <c r="S14" s="476"/>
      <c r="T14" s="476"/>
      <c r="U14" s="476"/>
      <c r="V14" s="477"/>
      <c r="W14" s="381"/>
      <c r="X14" s="382"/>
      <c r="Y14" s="382"/>
      <c r="Z14" s="382"/>
      <c r="AA14" s="382"/>
      <c r="AB14" s="371"/>
      <c r="AC14" s="478">
        <v>22.2</v>
      </c>
      <c r="AD14" s="479"/>
      <c r="AE14" s="479"/>
      <c r="AF14" s="479"/>
      <c r="AG14" s="480"/>
      <c r="AH14" s="478">
        <v>26</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146</v>
      </c>
      <c r="CE14" s="487"/>
      <c r="CF14" s="487"/>
      <c r="CG14" s="487"/>
      <c r="CH14" s="487"/>
      <c r="CI14" s="487"/>
      <c r="CJ14" s="487"/>
      <c r="CK14" s="487"/>
      <c r="CL14" s="487"/>
      <c r="CM14" s="487"/>
      <c r="CN14" s="487"/>
      <c r="CO14" s="487"/>
      <c r="CP14" s="487"/>
      <c r="CQ14" s="487"/>
      <c r="CR14" s="487"/>
      <c r="CS14" s="488"/>
      <c r="CT14" s="489">
        <v>4.2</v>
      </c>
      <c r="CU14" s="490"/>
      <c r="CV14" s="490"/>
      <c r="CW14" s="490"/>
      <c r="CX14" s="490"/>
      <c r="CY14" s="490"/>
      <c r="CZ14" s="490"/>
      <c r="DA14" s="491"/>
      <c r="DB14" s="489">
        <v>25.6</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1"/>
      <c r="M15" s="482" t="s">
        <v>139</v>
      </c>
      <c r="N15" s="483"/>
      <c r="O15" s="483"/>
      <c r="P15" s="483"/>
      <c r="Q15" s="484"/>
      <c r="R15" s="475">
        <v>4543</v>
      </c>
      <c r="S15" s="476"/>
      <c r="T15" s="476"/>
      <c r="U15" s="476"/>
      <c r="V15" s="477"/>
      <c r="W15" s="407" t="s">
        <v>147</v>
      </c>
      <c r="X15" s="408"/>
      <c r="Y15" s="408"/>
      <c r="Z15" s="408"/>
      <c r="AA15" s="408"/>
      <c r="AB15" s="398"/>
      <c r="AC15" s="442">
        <v>471</v>
      </c>
      <c r="AD15" s="443"/>
      <c r="AE15" s="443"/>
      <c r="AF15" s="443"/>
      <c r="AG15" s="485"/>
      <c r="AH15" s="442">
        <v>564</v>
      </c>
      <c r="AI15" s="443"/>
      <c r="AJ15" s="443"/>
      <c r="AK15" s="443"/>
      <c r="AL15" s="444"/>
      <c r="AM15" s="420"/>
      <c r="AN15" s="421"/>
      <c r="AO15" s="421"/>
      <c r="AP15" s="421"/>
      <c r="AQ15" s="421"/>
      <c r="AR15" s="421"/>
      <c r="AS15" s="421"/>
      <c r="AT15" s="422"/>
      <c r="AU15" s="423"/>
      <c r="AV15" s="424"/>
      <c r="AW15" s="424"/>
      <c r="AX15" s="424"/>
      <c r="AY15" s="351" t="s">
        <v>148</v>
      </c>
      <c r="AZ15" s="352"/>
      <c r="BA15" s="352"/>
      <c r="BB15" s="352"/>
      <c r="BC15" s="352"/>
      <c r="BD15" s="352"/>
      <c r="BE15" s="352"/>
      <c r="BF15" s="352"/>
      <c r="BG15" s="352"/>
      <c r="BH15" s="352"/>
      <c r="BI15" s="352"/>
      <c r="BJ15" s="352"/>
      <c r="BK15" s="352"/>
      <c r="BL15" s="352"/>
      <c r="BM15" s="353"/>
      <c r="BN15" s="354">
        <v>448626</v>
      </c>
      <c r="BO15" s="355"/>
      <c r="BP15" s="355"/>
      <c r="BQ15" s="355"/>
      <c r="BR15" s="355"/>
      <c r="BS15" s="355"/>
      <c r="BT15" s="355"/>
      <c r="BU15" s="356"/>
      <c r="BV15" s="354">
        <v>463018</v>
      </c>
      <c r="BW15" s="355"/>
      <c r="BX15" s="355"/>
      <c r="BY15" s="355"/>
      <c r="BZ15" s="355"/>
      <c r="CA15" s="355"/>
      <c r="CB15" s="355"/>
      <c r="CC15" s="356"/>
      <c r="CD15" s="492" t="s">
        <v>149</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4"/>
      <c r="C16" s="455"/>
      <c r="D16" s="455"/>
      <c r="E16" s="455"/>
      <c r="F16" s="455"/>
      <c r="G16" s="455"/>
      <c r="H16" s="455"/>
      <c r="I16" s="455"/>
      <c r="J16" s="455"/>
      <c r="K16" s="456"/>
      <c r="L16" s="472" t="s">
        <v>150</v>
      </c>
      <c r="M16" s="495"/>
      <c r="N16" s="495"/>
      <c r="O16" s="495"/>
      <c r="P16" s="495"/>
      <c r="Q16" s="496"/>
      <c r="R16" s="497" t="s">
        <v>151</v>
      </c>
      <c r="S16" s="498"/>
      <c r="T16" s="498"/>
      <c r="U16" s="498"/>
      <c r="V16" s="499"/>
      <c r="W16" s="381"/>
      <c r="X16" s="382"/>
      <c r="Y16" s="382"/>
      <c r="Z16" s="382"/>
      <c r="AA16" s="382"/>
      <c r="AB16" s="371"/>
      <c r="AC16" s="478">
        <v>22</v>
      </c>
      <c r="AD16" s="479"/>
      <c r="AE16" s="479"/>
      <c r="AF16" s="479"/>
      <c r="AG16" s="480"/>
      <c r="AH16" s="478">
        <v>21.9</v>
      </c>
      <c r="AI16" s="479"/>
      <c r="AJ16" s="479"/>
      <c r="AK16" s="479"/>
      <c r="AL16" s="481"/>
      <c r="AM16" s="420"/>
      <c r="AN16" s="421"/>
      <c r="AO16" s="421"/>
      <c r="AP16" s="421"/>
      <c r="AQ16" s="421"/>
      <c r="AR16" s="421"/>
      <c r="AS16" s="421"/>
      <c r="AT16" s="422"/>
      <c r="AU16" s="423"/>
      <c r="AV16" s="424"/>
      <c r="AW16" s="424"/>
      <c r="AX16" s="424"/>
      <c r="AY16" s="425" t="s">
        <v>152</v>
      </c>
      <c r="AZ16" s="426"/>
      <c r="BA16" s="426"/>
      <c r="BB16" s="426"/>
      <c r="BC16" s="426"/>
      <c r="BD16" s="426"/>
      <c r="BE16" s="426"/>
      <c r="BF16" s="426"/>
      <c r="BG16" s="426"/>
      <c r="BH16" s="426"/>
      <c r="BI16" s="426"/>
      <c r="BJ16" s="426"/>
      <c r="BK16" s="426"/>
      <c r="BL16" s="426"/>
      <c r="BM16" s="427"/>
      <c r="BN16" s="391">
        <v>2420535</v>
      </c>
      <c r="BO16" s="392"/>
      <c r="BP16" s="392"/>
      <c r="BQ16" s="392"/>
      <c r="BR16" s="392"/>
      <c r="BS16" s="392"/>
      <c r="BT16" s="392"/>
      <c r="BU16" s="393"/>
      <c r="BV16" s="391">
        <v>2212285</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86"/>
      <c r="M17" s="502" t="s">
        <v>153</v>
      </c>
      <c r="N17" s="503"/>
      <c r="O17" s="503"/>
      <c r="P17" s="503"/>
      <c r="Q17" s="504"/>
      <c r="R17" s="497" t="s">
        <v>154</v>
      </c>
      <c r="S17" s="498"/>
      <c r="T17" s="498"/>
      <c r="U17" s="498"/>
      <c r="V17" s="499"/>
      <c r="W17" s="407" t="s">
        <v>155</v>
      </c>
      <c r="X17" s="408"/>
      <c r="Y17" s="408"/>
      <c r="Z17" s="408"/>
      <c r="AA17" s="408"/>
      <c r="AB17" s="398"/>
      <c r="AC17" s="442">
        <v>1196</v>
      </c>
      <c r="AD17" s="443"/>
      <c r="AE17" s="443"/>
      <c r="AF17" s="443"/>
      <c r="AG17" s="485"/>
      <c r="AH17" s="442">
        <v>1342</v>
      </c>
      <c r="AI17" s="443"/>
      <c r="AJ17" s="443"/>
      <c r="AK17" s="443"/>
      <c r="AL17" s="444"/>
      <c r="AM17" s="420"/>
      <c r="AN17" s="421"/>
      <c r="AO17" s="421"/>
      <c r="AP17" s="421"/>
      <c r="AQ17" s="421"/>
      <c r="AR17" s="421"/>
      <c r="AS17" s="421"/>
      <c r="AT17" s="422"/>
      <c r="AU17" s="423"/>
      <c r="AV17" s="424"/>
      <c r="AW17" s="424"/>
      <c r="AX17" s="424"/>
      <c r="AY17" s="425" t="s">
        <v>156</v>
      </c>
      <c r="AZ17" s="426"/>
      <c r="BA17" s="426"/>
      <c r="BB17" s="426"/>
      <c r="BC17" s="426"/>
      <c r="BD17" s="426"/>
      <c r="BE17" s="426"/>
      <c r="BF17" s="426"/>
      <c r="BG17" s="426"/>
      <c r="BH17" s="426"/>
      <c r="BI17" s="426"/>
      <c r="BJ17" s="426"/>
      <c r="BK17" s="426"/>
      <c r="BL17" s="426"/>
      <c r="BM17" s="427"/>
      <c r="BN17" s="391">
        <v>548857</v>
      </c>
      <c r="BO17" s="392"/>
      <c r="BP17" s="392"/>
      <c r="BQ17" s="392"/>
      <c r="BR17" s="392"/>
      <c r="BS17" s="392"/>
      <c r="BT17" s="392"/>
      <c r="BU17" s="393"/>
      <c r="BV17" s="391">
        <v>568464</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157</v>
      </c>
      <c r="C18" s="434"/>
      <c r="D18" s="434"/>
      <c r="E18" s="514"/>
      <c r="F18" s="514"/>
      <c r="G18" s="514"/>
      <c r="H18" s="514"/>
      <c r="I18" s="514"/>
      <c r="J18" s="514"/>
      <c r="K18" s="514"/>
      <c r="L18" s="515">
        <v>99.32</v>
      </c>
      <c r="M18" s="515"/>
      <c r="N18" s="515"/>
      <c r="O18" s="515"/>
      <c r="P18" s="515"/>
      <c r="Q18" s="515"/>
      <c r="R18" s="516"/>
      <c r="S18" s="516"/>
      <c r="T18" s="516"/>
      <c r="U18" s="516"/>
      <c r="V18" s="517"/>
      <c r="W18" s="409"/>
      <c r="X18" s="410"/>
      <c r="Y18" s="410"/>
      <c r="Z18" s="410"/>
      <c r="AA18" s="410"/>
      <c r="AB18" s="401"/>
      <c r="AC18" s="518">
        <v>55.8</v>
      </c>
      <c r="AD18" s="519"/>
      <c r="AE18" s="519"/>
      <c r="AF18" s="519"/>
      <c r="AG18" s="520"/>
      <c r="AH18" s="518">
        <v>52.1</v>
      </c>
      <c r="AI18" s="519"/>
      <c r="AJ18" s="519"/>
      <c r="AK18" s="519"/>
      <c r="AL18" s="521"/>
      <c r="AM18" s="420"/>
      <c r="AN18" s="421"/>
      <c r="AO18" s="421"/>
      <c r="AP18" s="421"/>
      <c r="AQ18" s="421"/>
      <c r="AR18" s="421"/>
      <c r="AS18" s="421"/>
      <c r="AT18" s="422"/>
      <c r="AU18" s="423"/>
      <c r="AV18" s="424"/>
      <c r="AW18" s="424"/>
      <c r="AX18" s="424"/>
      <c r="AY18" s="425" t="s">
        <v>158</v>
      </c>
      <c r="AZ18" s="426"/>
      <c r="BA18" s="426"/>
      <c r="BB18" s="426"/>
      <c r="BC18" s="426"/>
      <c r="BD18" s="426"/>
      <c r="BE18" s="426"/>
      <c r="BF18" s="426"/>
      <c r="BG18" s="426"/>
      <c r="BH18" s="426"/>
      <c r="BI18" s="426"/>
      <c r="BJ18" s="426"/>
      <c r="BK18" s="426"/>
      <c r="BL18" s="426"/>
      <c r="BM18" s="427"/>
      <c r="BN18" s="391">
        <v>2116941</v>
      </c>
      <c r="BO18" s="392"/>
      <c r="BP18" s="392"/>
      <c r="BQ18" s="392"/>
      <c r="BR18" s="392"/>
      <c r="BS18" s="392"/>
      <c r="BT18" s="392"/>
      <c r="BU18" s="393"/>
      <c r="BV18" s="391">
        <v>2044742</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159</v>
      </c>
      <c r="C19" s="434"/>
      <c r="D19" s="434"/>
      <c r="E19" s="514"/>
      <c r="F19" s="514"/>
      <c r="G19" s="514"/>
      <c r="H19" s="514"/>
      <c r="I19" s="514"/>
      <c r="J19" s="514"/>
      <c r="K19" s="514"/>
      <c r="L19" s="522">
        <v>44</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160</v>
      </c>
      <c r="AZ19" s="426"/>
      <c r="BA19" s="426"/>
      <c r="BB19" s="426"/>
      <c r="BC19" s="426"/>
      <c r="BD19" s="426"/>
      <c r="BE19" s="426"/>
      <c r="BF19" s="426"/>
      <c r="BG19" s="426"/>
      <c r="BH19" s="426"/>
      <c r="BI19" s="426"/>
      <c r="BJ19" s="426"/>
      <c r="BK19" s="426"/>
      <c r="BL19" s="426"/>
      <c r="BM19" s="427"/>
      <c r="BN19" s="391">
        <v>3275641</v>
      </c>
      <c r="BO19" s="392"/>
      <c r="BP19" s="392"/>
      <c r="BQ19" s="392"/>
      <c r="BR19" s="392"/>
      <c r="BS19" s="392"/>
      <c r="BT19" s="392"/>
      <c r="BU19" s="393"/>
      <c r="BV19" s="391">
        <v>3043103</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161</v>
      </c>
      <c r="C20" s="434"/>
      <c r="D20" s="434"/>
      <c r="E20" s="514"/>
      <c r="F20" s="514"/>
      <c r="G20" s="514"/>
      <c r="H20" s="514"/>
      <c r="I20" s="514"/>
      <c r="J20" s="514"/>
      <c r="K20" s="514"/>
      <c r="L20" s="522">
        <v>1567</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162</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163</v>
      </c>
      <c r="C22" s="535"/>
      <c r="D22" s="536"/>
      <c r="E22" s="403" t="s">
        <v>1</v>
      </c>
      <c r="F22" s="408"/>
      <c r="G22" s="408"/>
      <c r="H22" s="408"/>
      <c r="I22" s="408"/>
      <c r="J22" s="408"/>
      <c r="K22" s="398"/>
      <c r="L22" s="403" t="s">
        <v>164</v>
      </c>
      <c r="M22" s="408"/>
      <c r="N22" s="408"/>
      <c r="O22" s="408"/>
      <c r="P22" s="398"/>
      <c r="Q22" s="566" t="s">
        <v>165</v>
      </c>
      <c r="R22" s="567"/>
      <c r="S22" s="567"/>
      <c r="T22" s="567"/>
      <c r="U22" s="567"/>
      <c r="V22" s="568"/>
      <c r="W22" s="534" t="s">
        <v>166</v>
      </c>
      <c r="X22" s="535"/>
      <c r="Y22" s="536"/>
      <c r="Z22" s="403" t="s">
        <v>1</v>
      </c>
      <c r="AA22" s="408"/>
      <c r="AB22" s="408"/>
      <c r="AC22" s="408"/>
      <c r="AD22" s="408"/>
      <c r="AE22" s="408"/>
      <c r="AF22" s="408"/>
      <c r="AG22" s="398"/>
      <c r="AH22" s="572" t="s">
        <v>167</v>
      </c>
      <c r="AI22" s="408"/>
      <c r="AJ22" s="408"/>
      <c r="AK22" s="408"/>
      <c r="AL22" s="398"/>
      <c r="AM22" s="572" t="s">
        <v>168</v>
      </c>
      <c r="AN22" s="573"/>
      <c r="AO22" s="573"/>
      <c r="AP22" s="573"/>
      <c r="AQ22" s="573"/>
      <c r="AR22" s="574"/>
      <c r="AS22" s="566" t="s">
        <v>165</v>
      </c>
      <c r="AT22" s="567"/>
      <c r="AU22" s="567"/>
      <c r="AV22" s="567"/>
      <c r="AW22" s="567"/>
      <c r="AX22" s="578"/>
      <c r="AY22" s="351" t="s">
        <v>169</v>
      </c>
      <c r="AZ22" s="352"/>
      <c r="BA22" s="352"/>
      <c r="BB22" s="352"/>
      <c r="BC22" s="352"/>
      <c r="BD22" s="352"/>
      <c r="BE22" s="352"/>
      <c r="BF22" s="352"/>
      <c r="BG22" s="352"/>
      <c r="BH22" s="352"/>
      <c r="BI22" s="352"/>
      <c r="BJ22" s="352"/>
      <c r="BK22" s="352"/>
      <c r="BL22" s="352"/>
      <c r="BM22" s="353"/>
      <c r="BN22" s="354">
        <v>3544636</v>
      </c>
      <c r="BO22" s="355"/>
      <c r="BP22" s="355"/>
      <c r="BQ22" s="355"/>
      <c r="BR22" s="355"/>
      <c r="BS22" s="355"/>
      <c r="BT22" s="355"/>
      <c r="BU22" s="356"/>
      <c r="BV22" s="354">
        <v>3668996</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170</v>
      </c>
      <c r="AZ23" s="426"/>
      <c r="BA23" s="426"/>
      <c r="BB23" s="426"/>
      <c r="BC23" s="426"/>
      <c r="BD23" s="426"/>
      <c r="BE23" s="426"/>
      <c r="BF23" s="426"/>
      <c r="BG23" s="426"/>
      <c r="BH23" s="426"/>
      <c r="BI23" s="426"/>
      <c r="BJ23" s="426"/>
      <c r="BK23" s="426"/>
      <c r="BL23" s="426"/>
      <c r="BM23" s="427"/>
      <c r="BN23" s="391">
        <v>1979282</v>
      </c>
      <c r="BO23" s="392"/>
      <c r="BP23" s="392"/>
      <c r="BQ23" s="392"/>
      <c r="BR23" s="392"/>
      <c r="BS23" s="392"/>
      <c r="BT23" s="392"/>
      <c r="BU23" s="393"/>
      <c r="BV23" s="391">
        <v>1966362</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171</v>
      </c>
      <c r="F24" s="421"/>
      <c r="G24" s="421"/>
      <c r="H24" s="421"/>
      <c r="I24" s="421"/>
      <c r="J24" s="421"/>
      <c r="K24" s="422"/>
      <c r="L24" s="442">
        <v>1</v>
      </c>
      <c r="M24" s="443"/>
      <c r="N24" s="443"/>
      <c r="O24" s="443"/>
      <c r="P24" s="485"/>
      <c r="Q24" s="442">
        <v>5744</v>
      </c>
      <c r="R24" s="443"/>
      <c r="S24" s="443"/>
      <c r="T24" s="443"/>
      <c r="U24" s="443"/>
      <c r="V24" s="485"/>
      <c r="W24" s="537"/>
      <c r="X24" s="538"/>
      <c r="Y24" s="539"/>
      <c r="Z24" s="441" t="s">
        <v>172</v>
      </c>
      <c r="AA24" s="421"/>
      <c r="AB24" s="421"/>
      <c r="AC24" s="421"/>
      <c r="AD24" s="421"/>
      <c r="AE24" s="421"/>
      <c r="AF24" s="421"/>
      <c r="AG24" s="422"/>
      <c r="AH24" s="442">
        <v>71</v>
      </c>
      <c r="AI24" s="443"/>
      <c r="AJ24" s="443"/>
      <c r="AK24" s="443"/>
      <c r="AL24" s="485"/>
      <c r="AM24" s="442">
        <v>209663</v>
      </c>
      <c r="AN24" s="443"/>
      <c r="AO24" s="443"/>
      <c r="AP24" s="443"/>
      <c r="AQ24" s="443"/>
      <c r="AR24" s="485"/>
      <c r="AS24" s="442">
        <v>2953</v>
      </c>
      <c r="AT24" s="443"/>
      <c r="AU24" s="443"/>
      <c r="AV24" s="443"/>
      <c r="AW24" s="443"/>
      <c r="AX24" s="444"/>
      <c r="AY24" s="507" t="s">
        <v>173</v>
      </c>
      <c r="AZ24" s="508"/>
      <c r="BA24" s="508"/>
      <c r="BB24" s="508"/>
      <c r="BC24" s="508"/>
      <c r="BD24" s="508"/>
      <c r="BE24" s="508"/>
      <c r="BF24" s="508"/>
      <c r="BG24" s="508"/>
      <c r="BH24" s="508"/>
      <c r="BI24" s="508"/>
      <c r="BJ24" s="508"/>
      <c r="BK24" s="508"/>
      <c r="BL24" s="508"/>
      <c r="BM24" s="509"/>
      <c r="BN24" s="391">
        <v>2191368</v>
      </c>
      <c r="BO24" s="392"/>
      <c r="BP24" s="392"/>
      <c r="BQ24" s="392"/>
      <c r="BR24" s="392"/>
      <c r="BS24" s="392"/>
      <c r="BT24" s="392"/>
      <c r="BU24" s="393"/>
      <c r="BV24" s="391">
        <v>2259271</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174</v>
      </c>
      <c r="F25" s="421"/>
      <c r="G25" s="421"/>
      <c r="H25" s="421"/>
      <c r="I25" s="421"/>
      <c r="J25" s="421"/>
      <c r="K25" s="422"/>
      <c r="L25" s="442">
        <v>1</v>
      </c>
      <c r="M25" s="443"/>
      <c r="N25" s="443"/>
      <c r="O25" s="443"/>
      <c r="P25" s="485"/>
      <c r="Q25" s="442">
        <v>5427</v>
      </c>
      <c r="R25" s="443"/>
      <c r="S25" s="443"/>
      <c r="T25" s="443"/>
      <c r="U25" s="443"/>
      <c r="V25" s="485"/>
      <c r="W25" s="537"/>
      <c r="X25" s="538"/>
      <c r="Y25" s="539"/>
      <c r="Z25" s="441" t="s">
        <v>175</v>
      </c>
      <c r="AA25" s="421"/>
      <c r="AB25" s="421"/>
      <c r="AC25" s="421"/>
      <c r="AD25" s="421"/>
      <c r="AE25" s="421"/>
      <c r="AF25" s="421"/>
      <c r="AG25" s="422"/>
      <c r="AH25" s="442" t="s">
        <v>128</v>
      </c>
      <c r="AI25" s="443"/>
      <c r="AJ25" s="443"/>
      <c r="AK25" s="443"/>
      <c r="AL25" s="485"/>
      <c r="AM25" s="442" t="s">
        <v>128</v>
      </c>
      <c r="AN25" s="443"/>
      <c r="AO25" s="443"/>
      <c r="AP25" s="443"/>
      <c r="AQ25" s="443"/>
      <c r="AR25" s="485"/>
      <c r="AS25" s="442" t="s">
        <v>128</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234178</v>
      </c>
      <c r="BO25" s="355"/>
      <c r="BP25" s="355"/>
      <c r="BQ25" s="355"/>
      <c r="BR25" s="355"/>
      <c r="BS25" s="355"/>
      <c r="BT25" s="355"/>
      <c r="BU25" s="356"/>
      <c r="BV25" s="354">
        <v>174547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177</v>
      </c>
      <c r="F26" s="421"/>
      <c r="G26" s="421"/>
      <c r="H26" s="421"/>
      <c r="I26" s="421"/>
      <c r="J26" s="421"/>
      <c r="K26" s="422"/>
      <c r="L26" s="442">
        <v>1</v>
      </c>
      <c r="M26" s="443"/>
      <c r="N26" s="443"/>
      <c r="O26" s="443"/>
      <c r="P26" s="485"/>
      <c r="Q26" s="442">
        <v>4752</v>
      </c>
      <c r="R26" s="443"/>
      <c r="S26" s="443"/>
      <c r="T26" s="443"/>
      <c r="U26" s="443"/>
      <c r="V26" s="485"/>
      <c r="W26" s="537"/>
      <c r="X26" s="538"/>
      <c r="Y26" s="539"/>
      <c r="Z26" s="441" t="s">
        <v>178</v>
      </c>
      <c r="AA26" s="543"/>
      <c r="AB26" s="543"/>
      <c r="AC26" s="543"/>
      <c r="AD26" s="543"/>
      <c r="AE26" s="543"/>
      <c r="AF26" s="543"/>
      <c r="AG26" s="544"/>
      <c r="AH26" s="442">
        <v>1</v>
      </c>
      <c r="AI26" s="443"/>
      <c r="AJ26" s="443"/>
      <c r="AK26" s="443"/>
      <c r="AL26" s="485"/>
      <c r="AM26" s="442" t="s">
        <v>179</v>
      </c>
      <c r="AN26" s="443"/>
      <c r="AO26" s="443"/>
      <c r="AP26" s="443"/>
      <c r="AQ26" s="443"/>
      <c r="AR26" s="485"/>
      <c r="AS26" s="442" t="s">
        <v>179</v>
      </c>
      <c r="AT26" s="443"/>
      <c r="AU26" s="443"/>
      <c r="AV26" s="443"/>
      <c r="AW26" s="443"/>
      <c r="AX26" s="444"/>
      <c r="AY26" s="394" t="s">
        <v>180</v>
      </c>
      <c r="AZ26" s="395"/>
      <c r="BA26" s="395"/>
      <c r="BB26" s="395"/>
      <c r="BC26" s="395"/>
      <c r="BD26" s="395"/>
      <c r="BE26" s="395"/>
      <c r="BF26" s="395"/>
      <c r="BG26" s="395"/>
      <c r="BH26" s="395"/>
      <c r="BI26" s="395"/>
      <c r="BJ26" s="395"/>
      <c r="BK26" s="395"/>
      <c r="BL26" s="395"/>
      <c r="BM26" s="396"/>
      <c r="BN26" s="391" t="s">
        <v>128</v>
      </c>
      <c r="BO26" s="392"/>
      <c r="BP26" s="392"/>
      <c r="BQ26" s="392"/>
      <c r="BR26" s="392"/>
      <c r="BS26" s="392"/>
      <c r="BT26" s="392"/>
      <c r="BU26" s="393"/>
      <c r="BV26" s="391" t="s">
        <v>138</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181</v>
      </c>
      <c r="F27" s="421"/>
      <c r="G27" s="421"/>
      <c r="H27" s="421"/>
      <c r="I27" s="421"/>
      <c r="J27" s="421"/>
      <c r="K27" s="422"/>
      <c r="L27" s="442">
        <v>1</v>
      </c>
      <c r="M27" s="443"/>
      <c r="N27" s="443"/>
      <c r="O27" s="443"/>
      <c r="P27" s="485"/>
      <c r="Q27" s="442">
        <v>2570</v>
      </c>
      <c r="R27" s="443"/>
      <c r="S27" s="443"/>
      <c r="T27" s="443"/>
      <c r="U27" s="443"/>
      <c r="V27" s="485"/>
      <c r="W27" s="537"/>
      <c r="X27" s="538"/>
      <c r="Y27" s="539"/>
      <c r="Z27" s="441" t="s">
        <v>182</v>
      </c>
      <c r="AA27" s="421"/>
      <c r="AB27" s="421"/>
      <c r="AC27" s="421"/>
      <c r="AD27" s="421"/>
      <c r="AE27" s="421"/>
      <c r="AF27" s="421"/>
      <c r="AG27" s="422"/>
      <c r="AH27" s="442" t="s">
        <v>128</v>
      </c>
      <c r="AI27" s="443"/>
      <c r="AJ27" s="443"/>
      <c r="AK27" s="443"/>
      <c r="AL27" s="485"/>
      <c r="AM27" s="442" t="s">
        <v>128</v>
      </c>
      <c r="AN27" s="443"/>
      <c r="AO27" s="443"/>
      <c r="AP27" s="443"/>
      <c r="AQ27" s="443"/>
      <c r="AR27" s="485"/>
      <c r="AS27" s="442" t="s">
        <v>128</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v>89445</v>
      </c>
      <c r="BO27" s="511"/>
      <c r="BP27" s="511"/>
      <c r="BQ27" s="511"/>
      <c r="BR27" s="511"/>
      <c r="BS27" s="511"/>
      <c r="BT27" s="511"/>
      <c r="BU27" s="512"/>
      <c r="BV27" s="510">
        <v>89412</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184</v>
      </c>
      <c r="F28" s="421"/>
      <c r="G28" s="421"/>
      <c r="H28" s="421"/>
      <c r="I28" s="421"/>
      <c r="J28" s="421"/>
      <c r="K28" s="422"/>
      <c r="L28" s="442">
        <v>1</v>
      </c>
      <c r="M28" s="443"/>
      <c r="N28" s="443"/>
      <c r="O28" s="443"/>
      <c r="P28" s="485"/>
      <c r="Q28" s="442">
        <v>1800</v>
      </c>
      <c r="R28" s="443"/>
      <c r="S28" s="443"/>
      <c r="T28" s="443"/>
      <c r="U28" s="443"/>
      <c r="V28" s="485"/>
      <c r="W28" s="537"/>
      <c r="X28" s="538"/>
      <c r="Y28" s="539"/>
      <c r="Z28" s="441" t="s">
        <v>185</v>
      </c>
      <c r="AA28" s="421"/>
      <c r="AB28" s="421"/>
      <c r="AC28" s="421"/>
      <c r="AD28" s="421"/>
      <c r="AE28" s="421"/>
      <c r="AF28" s="421"/>
      <c r="AG28" s="422"/>
      <c r="AH28" s="442" t="s">
        <v>128</v>
      </c>
      <c r="AI28" s="443"/>
      <c r="AJ28" s="443"/>
      <c r="AK28" s="443"/>
      <c r="AL28" s="485"/>
      <c r="AM28" s="442" t="s">
        <v>128</v>
      </c>
      <c r="AN28" s="443"/>
      <c r="AO28" s="443"/>
      <c r="AP28" s="443"/>
      <c r="AQ28" s="443"/>
      <c r="AR28" s="485"/>
      <c r="AS28" s="442" t="s">
        <v>128</v>
      </c>
      <c r="AT28" s="443"/>
      <c r="AU28" s="443"/>
      <c r="AV28" s="443"/>
      <c r="AW28" s="443"/>
      <c r="AX28" s="444"/>
      <c r="AY28" s="545" t="s">
        <v>186</v>
      </c>
      <c r="AZ28" s="546"/>
      <c r="BA28" s="546"/>
      <c r="BB28" s="547"/>
      <c r="BC28" s="351" t="s">
        <v>47</v>
      </c>
      <c r="BD28" s="352"/>
      <c r="BE28" s="352"/>
      <c r="BF28" s="352"/>
      <c r="BG28" s="352"/>
      <c r="BH28" s="352"/>
      <c r="BI28" s="352"/>
      <c r="BJ28" s="352"/>
      <c r="BK28" s="352"/>
      <c r="BL28" s="352"/>
      <c r="BM28" s="353"/>
      <c r="BN28" s="354">
        <v>890409</v>
      </c>
      <c r="BO28" s="355"/>
      <c r="BP28" s="355"/>
      <c r="BQ28" s="355"/>
      <c r="BR28" s="355"/>
      <c r="BS28" s="355"/>
      <c r="BT28" s="355"/>
      <c r="BU28" s="356"/>
      <c r="BV28" s="354">
        <v>740563</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187</v>
      </c>
      <c r="F29" s="421"/>
      <c r="G29" s="421"/>
      <c r="H29" s="421"/>
      <c r="I29" s="421"/>
      <c r="J29" s="421"/>
      <c r="K29" s="422"/>
      <c r="L29" s="442">
        <v>8</v>
      </c>
      <c r="M29" s="443"/>
      <c r="N29" s="443"/>
      <c r="O29" s="443"/>
      <c r="P29" s="485"/>
      <c r="Q29" s="442">
        <v>1550</v>
      </c>
      <c r="R29" s="443"/>
      <c r="S29" s="443"/>
      <c r="T29" s="443"/>
      <c r="U29" s="443"/>
      <c r="V29" s="485"/>
      <c r="W29" s="540"/>
      <c r="X29" s="541"/>
      <c r="Y29" s="542"/>
      <c r="Z29" s="441" t="s">
        <v>188</v>
      </c>
      <c r="AA29" s="421"/>
      <c r="AB29" s="421"/>
      <c r="AC29" s="421"/>
      <c r="AD29" s="421"/>
      <c r="AE29" s="421"/>
      <c r="AF29" s="421"/>
      <c r="AG29" s="422"/>
      <c r="AH29" s="442">
        <v>71</v>
      </c>
      <c r="AI29" s="443"/>
      <c r="AJ29" s="443"/>
      <c r="AK29" s="443"/>
      <c r="AL29" s="485"/>
      <c r="AM29" s="442">
        <v>209663</v>
      </c>
      <c r="AN29" s="443"/>
      <c r="AO29" s="443"/>
      <c r="AP29" s="443"/>
      <c r="AQ29" s="443"/>
      <c r="AR29" s="485"/>
      <c r="AS29" s="442">
        <v>2953</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82541</v>
      </c>
      <c r="BO29" s="392"/>
      <c r="BP29" s="392"/>
      <c r="BQ29" s="392"/>
      <c r="BR29" s="392"/>
      <c r="BS29" s="392"/>
      <c r="BT29" s="392"/>
      <c r="BU29" s="393"/>
      <c r="BV29" s="391">
        <v>58790</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93.3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1754817</v>
      </c>
      <c r="BO30" s="511"/>
      <c r="BP30" s="511"/>
      <c r="BQ30" s="511"/>
      <c r="BR30" s="511"/>
      <c r="BS30" s="511"/>
      <c r="BT30" s="511"/>
      <c r="BU30" s="512"/>
      <c r="BV30" s="510">
        <v>1785241</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197</v>
      </c>
      <c r="V33" s="415"/>
      <c r="W33" s="380" t="s">
        <v>198</v>
      </c>
      <c r="X33" s="380"/>
      <c r="Y33" s="380"/>
      <c r="Z33" s="380"/>
      <c r="AA33" s="380"/>
      <c r="AB33" s="380"/>
      <c r="AC33" s="380"/>
      <c r="AD33" s="380"/>
      <c r="AE33" s="380"/>
      <c r="AF33" s="380"/>
      <c r="AG33" s="380"/>
      <c r="AH33" s="380"/>
      <c r="AI33" s="380"/>
      <c r="AJ33" s="380"/>
      <c r="AK33" s="380"/>
      <c r="AL33" s="197"/>
      <c r="AM33" s="415" t="s">
        <v>197</v>
      </c>
      <c r="AN33" s="415"/>
      <c r="AO33" s="380" t="s">
        <v>198</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415" t="s">
        <v>199</v>
      </c>
      <c r="BX33" s="415"/>
      <c r="BY33" s="380" t="s">
        <v>201</v>
      </c>
      <c r="BZ33" s="380"/>
      <c r="CA33" s="380"/>
      <c r="CB33" s="380"/>
      <c r="CC33" s="380"/>
      <c r="CD33" s="380"/>
      <c r="CE33" s="380"/>
      <c r="CF33" s="380"/>
      <c r="CG33" s="380"/>
      <c r="CH33" s="380"/>
      <c r="CI33" s="380"/>
      <c r="CJ33" s="380"/>
      <c r="CK33" s="380"/>
      <c r="CL33" s="380"/>
      <c r="CM33" s="380"/>
      <c r="CN33" s="197"/>
      <c r="CO33" s="415" t="s">
        <v>197</v>
      </c>
      <c r="CP33" s="415"/>
      <c r="CQ33" s="380" t="s">
        <v>202</v>
      </c>
      <c r="CR33" s="380"/>
      <c r="CS33" s="380"/>
      <c r="CT33" s="380"/>
      <c r="CU33" s="380"/>
      <c r="CV33" s="380"/>
      <c r="CW33" s="380"/>
      <c r="CX33" s="380"/>
      <c r="CY33" s="380"/>
      <c r="CZ33" s="380"/>
      <c r="DA33" s="380"/>
      <c r="DB33" s="380"/>
      <c r="DC33" s="380"/>
      <c r="DD33" s="380"/>
      <c r="DE33" s="380"/>
      <c r="DF33" s="197"/>
      <c r="DG33" s="580" t="s">
        <v>203</v>
      </c>
      <c r="DH33" s="580"/>
      <c r="DI33" s="199"/>
    </row>
    <row r="34" spans="1:113" ht="32.25" customHeight="1" x14ac:dyDescent="0.15">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5</v>
      </c>
      <c r="V34" s="581"/>
      <c r="W34" s="582" t="str">
        <f>IF('各会計、関係団体の財政状況及び健全化判断比率'!B28="","",'各会計、関係団体の財政状況及び健全化判断比率'!B28)</f>
        <v>国民健康保険特別会計</v>
      </c>
      <c r="X34" s="582"/>
      <c r="Y34" s="582"/>
      <c r="Z34" s="582"/>
      <c r="AA34" s="582"/>
      <c r="AB34" s="582"/>
      <c r="AC34" s="582"/>
      <c r="AD34" s="582"/>
      <c r="AE34" s="582"/>
      <c r="AF34" s="582"/>
      <c r="AG34" s="582"/>
      <c r="AH34" s="582"/>
      <c r="AI34" s="582"/>
      <c r="AJ34" s="582"/>
      <c r="AK34" s="582"/>
      <c r="AL34" s="172"/>
      <c r="AM34" s="581">
        <f>IF(AO34="","",MAX(C34:D43,U34:V43)+1)</f>
        <v>8</v>
      </c>
      <c r="AN34" s="581"/>
      <c r="AO34" s="582" t="str">
        <f>IF('各会計、関係団体の財政状況及び健全化判断比率'!B31="","",'各会計、関係団体の財政状況及び健全化判断比率'!B31)</f>
        <v>木島平村水道事業会計</v>
      </c>
      <c r="AP34" s="582"/>
      <c r="AQ34" s="582"/>
      <c r="AR34" s="582"/>
      <c r="AS34" s="582"/>
      <c r="AT34" s="582"/>
      <c r="AU34" s="582"/>
      <c r="AV34" s="582"/>
      <c r="AW34" s="582"/>
      <c r="AX34" s="582"/>
      <c r="AY34" s="582"/>
      <c r="AZ34" s="582"/>
      <c r="BA34" s="582"/>
      <c r="BB34" s="582"/>
      <c r="BC34" s="582"/>
      <c r="BD34" s="172"/>
      <c r="BE34" s="581">
        <f>IF(BG34="","",MAX(C34:D43,U34:V43,AM34:AN43)+1)</f>
        <v>9</v>
      </c>
      <c r="BF34" s="581"/>
      <c r="BG34" s="582" t="str">
        <f>IF('各会計、関係団体の財政状況及び健全化判断比率'!B32="","",'各会計、関係団体の財政状況及び健全化判断比率'!B32)</f>
        <v>木島平村高社簡易水道特別会計</v>
      </c>
      <c r="BH34" s="582"/>
      <c r="BI34" s="582"/>
      <c r="BJ34" s="582"/>
      <c r="BK34" s="582"/>
      <c r="BL34" s="582"/>
      <c r="BM34" s="582"/>
      <c r="BN34" s="582"/>
      <c r="BO34" s="582"/>
      <c r="BP34" s="582"/>
      <c r="BQ34" s="582"/>
      <c r="BR34" s="582"/>
      <c r="BS34" s="582"/>
      <c r="BT34" s="582"/>
      <c r="BU34" s="582"/>
      <c r="BV34" s="172"/>
      <c r="BW34" s="581">
        <f>IF(BY34="","",MAX(C34:D43,U34:V43,AM34:AN43,BE34:BF43)+1)</f>
        <v>14</v>
      </c>
      <c r="BX34" s="581"/>
      <c r="BY34" s="582" t="str">
        <f>IF('各会計、関係団体の財政状況及び健全化判断比率'!B68="","",'各会計、関係団体の財政状況及び健全化判断比率'!B68)</f>
        <v>岳北広域行政組合</v>
      </c>
      <c r="BZ34" s="582"/>
      <c r="CA34" s="582"/>
      <c r="CB34" s="582"/>
      <c r="CC34" s="582"/>
      <c r="CD34" s="582"/>
      <c r="CE34" s="582"/>
      <c r="CF34" s="582"/>
      <c r="CG34" s="582"/>
      <c r="CH34" s="582"/>
      <c r="CI34" s="582"/>
      <c r="CJ34" s="582"/>
      <c r="CK34" s="582"/>
      <c r="CL34" s="582"/>
      <c r="CM34" s="582"/>
      <c r="CN34" s="172"/>
      <c r="CO34" s="581">
        <f>IF(CQ34="","",MAX(C34:D43,U34:V43,AM34:AN43,BE34:BF43,BW34:BX43)+1)</f>
        <v>24</v>
      </c>
      <c r="CP34" s="581"/>
      <c r="CQ34" s="582" t="str">
        <f>IF('各会計、関係団体の財政状況及び健全化判断比率'!BS7="","",'各会計、関係団体の財政状況及び健全化判断比率'!BS7)</f>
        <v>木島平観光株式会社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15">
      <c r="A35" s="172"/>
      <c r="B35" s="196"/>
      <c r="C35" s="581">
        <f>IF(E35="","",C34+1)</f>
        <v>2</v>
      </c>
      <c r="D35" s="581"/>
      <c r="E35" s="582" t="str">
        <f>IF('各会計、関係団体の財政状況及び健全化判断比率'!B8="","",'各会計、関係団体の財政状況及び健全化判断比率'!B8)</f>
        <v>情報通信特別会計</v>
      </c>
      <c r="F35" s="582"/>
      <c r="G35" s="582"/>
      <c r="H35" s="582"/>
      <c r="I35" s="582"/>
      <c r="J35" s="582"/>
      <c r="K35" s="582"/>
      <c r="L35" s="582"/>
      <c r="M35" s="582"/>
      <c r="N35" s="582"/>
      <c r="O35" s="582"/>
      <c r="P35" s="582"/>
      <c r="Q35" s="582"/>
      <c r="R35" s="582"/>
      <c r="S35" s="582"/>
      <c r="T35" s="172"/>
      <c r="U35" s="581">
        <f>IF(W35="","",U34+1)</f>
        <v>6</v>
      </c>
      <c r="V35" s="581"/>
      <c r="W35" s="582" t="str">
        <f>IF('各会計、関係団体の財政状況及び健全化判断比率'!B29="","",'各会計、関係団体の財政状況及び健全化判断比率'!B29)</f>
        <v>介護保険特別会計</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f t="shared" ref="BE35:BE43" si="1">IF(BG35="","",BE34+1)</f>
        <v>10</v>
      </c>
      <c r="BF35" s="581"/>
      <c r="BG35" s="582" t="str">
        <f>IF('各会計、関係団体の財政状況及び健全化判断比率'!B33="","",'各会計、関係団体の財政状況及び健全化判断比率'!B33)</f>
        <v>木島平村下水道特別会計</v>
      </c>
      <c r="BH35" s="582"/>
      <c r="BI35" s="582"/>
      <c r="BJ35" s="582"/>
      <c r="BK35" s="582"/>
      <c r="BL35" s="582"/>
      <c r="BM35" s="582"/>
      <c r="BN35" s="582"/>
      <c r="BO35" s="582"/>
      <c r="BP35" s="582"/>
      <c r="BQ35" s="582"/>
      <c r="BR35" s="582"/>
      <c r="BS35" s="582"/>
      <c r="BT35" s="582"/>
      <c r="BU35" s="582"/>
      <c r="BV35" s="172"/>
      <c r="BW35" s="581">
        <f t="shared" ref="BW35:BW43" si="2">IF(BY35="","",BW34+1)</f>
        <v>15</v>
      </c>
      <c r="BX35" s="581"/>
      <c r="BY35" s="582" t="str">
        <f>IF('各会計、関係団体の財政状況及び健全化判断比率'!B69="","",'各会計、関係団体の財政状況及び健全化判断比率'!B69)</f>
        <v>北信広域連合（一般会計）</v>
      </c>
      <c r="BZ35" s="582"/>
      <c r="CA35" s="582"/>
      <c r="CB35" s="582"/>
      <c r="CC35" s="582"/>
      <c r="CD35" s="582"/>
      <c r="CE35" s="582"/>
      <c r="CF35" s="582"/>
      <c r="CG35" s="582"/>
      <c r="CH35" s="582"/>
      <c r="CI35" s="582"/>
      <c r="CJ35" s="582"/>
      <c r="CK35" s="582"/>
      <c r="CL35" s="582"/>
      <c r="CM35" s="582"/>
      <c r="CN35" s="172"/>
      <c r="CO35" s="581">
        <f t="shared" ref="CO35:CO43" si="3">IF(CQ35="","",CO34+1)</f>
        <v>25</v>
      </c>
      <c r="CP35" s="581"/>
      <c r="CQ35" s="582" t="str">
        <f>IF('各会計、関係団体の財政状況及び健全化判断比率'!BS8="","",'各会計、関係団体の財政状況及び健全化判断比率'!BS8)</f>
        <v>木島平村農業振興公社</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15">
      <c r="A36" s="172"/>
      <c r="B36" s="196"/>
      <c r="C36" s="581">
        <f>IF(E36="","",C35+1)</f>
        <v>3</v>
      </c>
      <c r="D36" s="581"/>
      <c r="E36" s="582" t="str">
        <f>IF('各会計、関係団体の財政状況及び健全化判断比率'!B9="","",'各会計、関係団体の財政状況及び健全化判断比率'!B9)</f>
        <v>学校給食特別会計</v>
      </c>
      <c r="F36" s="582"/>
      <c r="G36" s="582"/>
      <c r="H36" s="582"/>
      <c r="I36" s="582"/>
      <c r="J36" s="582"/>
      <c r="K36" s="582"/>
      <c r="L36" s="582"/>
      <c r="M36" s="582"/>
      <c r="N36" s="582"/>
      <c r="O36" s="582"/>
      <c r="P36" s="582"/>
      <c r="Q36" s="582"/>
      <c r="R36" s="582"/>
      <c r="S36" s="582"/>
      <c r="T36" s="172"/>
      <c r="U36" s="581">
        <f t="shared" ref="U36:U43" si="4">IF(W36="","",U35+1)</f>
        <v>7</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f t="shared" si="1"/>
        <v>11</v>
      </c>
      <c r="BF36" s="581"/>
      <c r="BG36" s="582" t="str">
        <f>IF('各会計、関係団体の財政状況及び健全化判断比率'!B34="","",'各会計、関係団体の財政状況及び健全化判断比率'!B34)</f>
        <v>木島平村農業集落排水事業特別会計</v>
      </c>
      <c r="BH36" s="582"/>
      <c r="BI36" s="582"/>
      <c r="BJ36" s="582"/>
      <c r="BK36" s="582"/>
      <c r="BL36" s="582"/>
      <c r="BM36" s="582"/>
      <c r="BN36" s="582"/>
      <c r="BO36" s="582"/>
      <c r="BP36" s="582"/>
      <c r="BQ36" s="582"/>
      <c r="BR36" s="582"/>
      <c r="BS36" s="582"/>
      <c r="BT36" s="582"/>
      <c r="BU36" s="582"/>
      <c r="BV36" s="172"/>
      <c r="BW36" s="581">
        <f t="shared" si="2"/>
        <v>16</v>
      </c>
      <c r="BX36" s="581"/>
      <c r="BY36" s="582" t="str">
        <f>IF('各会計、関係団体の財政状況及び健全化判断比率'!B70="","",'各会計、関係団体の財政状況及び健全化判断比率'!B70)</f>
        <v>北信広域連合（養護老人ホーム事業特別会計）</v>
      </c>
      <c r="BZ36" s="582"/>
      <c r="CA36" s="582"/>
      <c r="CB36" s="582"/>
      <c r="CC36" s="582"/>
      <c r="CD36" s="582"/>
      <c r="CE36" s="582"/>
      <c r="CF36" s="582"/>
      <c r="CG36" s="582"/>
      <c r="CH36" s="582"/>
      <c r="CI36" s="582"/>
      <c r="CJ36" s="582"/>
      <c r="CK36" s="582"/>
      <c r="CL36" s="582"/>
      <c r="CM36" s="582"/>
      <c r="CN36" s="172"/>
      <c r="CO36" s="581">
        <f t="shared" si="3"/>
        <v>26</v>
      </c>
      <c r="CP36" s="581"/>
      <c r="CQ36" s="582" t="str">
        <f>IF('各会計、関係団体の財政状況及び健全化判断比率'!BS9="","",'各会計、関係団体の財政状況及び健全化判断比率'!BS9)</f>
        <v>木島平村土地開発公社</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15">
      <c r="A37" s="172"/>
      <c r="B37" s="196"/>
      <c r="C37" s="581">
        <f>IF(E37="","",C36+1)</f>
        <v>4</v>
      </c>
      <c r="D37" s="581"/>
      <c r="E37" s="582" t="str">
        <f>IF('各会計、関係団体の財政状況及び健全化判断比率'!B10="","",'各会計、関係団体の財政状況及び健全化判断比率'!B10)</f>
        <v>奨学資金貸付事業特別会計</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f t="shared" si="1"/>
        <v>12</v>
      </c>
      <c r="BF37" s="581"/>
      <c r="BG37" s="582" t="str">
        <f>IF('各会計、関係団体の財政状況及び健全化判断比率'!B35="","",'各会計、関係団体の財政状況及び健全化判断比率'!B35)</f>
        <v>木島平村観光施設特別会計</v>
      </c>
      <c r="BH37" s="582"/>
      <c r="BI37" s="582"/>
      <c r="BJ37" s="582"/>
      <c r="BK37" s="582"/>
      <c r="BL37" s="582"/>
      <c r="BM37" s="582"/>
      <c r="BN37" s="582"/>
      <c r="BO37" s="582"/>
      <c r="BP37" s="582"/>
      <c r="BQ37" s="582"/>
      <c r="BR37" s="582"/>
      <c r="BS37" s="582"/>
      <c r="BT37" s="582"/>
      <c r="BU37" s="582"/>
      <c r="BV37" s="172"/>
      <c r="BW37" s="581">
        <f t="shared" si="2"/>
        <v>17</v>
      </c>
      <c r="BX37" s="581"/>
      <c r="BY37" s="582" t="str">
        <f>IF('各会計、関係団体の財政状況及び健全化判断比率'!B71="","",'各会計、関係団体の財政状況及び健全化判断比率'!B71)</f>
        <v>北信広域連合（特別養護老人ホーム事業特別会計）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15">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f t="shared" si="1"/>
        <v>13</v>
      </c>
      <c r="BF38" s="581"/>
      <c r="BG38" s="582" t="str">
        <f>IF('各会計、関係団体の財政状況及び健全化判断比率'!B36="","",'各会計、関係団体の財政状況及び健全化判断比率'!B36)</f>
        <v>木島平村小水力発電特別会計</v>
      </c>
      <c r="BH38" s="582"/>
      <c r="BI38" s="582"/>
      <c r="BJ38" s="582"/>
      <c r="BK38" s="582"/>
      <c r="BL38" s="582"/>
      <c r="BM38" s="582"/>
      <c r="BN38" s="582"/>
      <c r="BO38" s="582"/>
      <c r="BP38" s="582"/>
      <c r="BQ38" s="582"/>
      <c r="BR38" s="582"/>
      <c r="BS38" s="582"/>
      <c r="BT38" s="582"/>
      <c r="BU38" s="582"/>
      <c r="BV38" s="172"/>
      <c r="BW38" s="581">
        <f t="shared" si="2"/>
        <v>18</v>
      </c>
      <c r="BX38" s="581"/>
      <c r="BY38" s="582" t="str">
        <f>IF('各会計、関係団体の財政状況及び健全化判断比率'!B72="","",'各会計、関係団体の財政状況及び健全化判断比率'!B72)</f>
        <v>長野県後期高齢者医療広域連合（一般会計）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15">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19</v>
      </c>
      <c r="BX39" s="581"/>
      <c r="BY39" s="582" t="str">
        <f>IF('各会計、関係団体の財政状況及び健全化判断比率'!B73="","",'各会計、関係団体の財政状況及び健全化判断比率'!B73)</f>
        <v>長野県後期高齢者医療広域連合（後期高齢者医療特別会計）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15">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20</v>
      </c>
      <c r="BX40" s="581"/>
      <c r="BY40" s="582" t="str">
        <f>IF('各会計、関係団体の財政状況及び健全化判断比率'!B74="","",'各会計、関係団体の財政状況及び健全化判断比率'!B74)</f>
        <v>長野県市町村総合事務組合（一般会計）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15">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21</v>
      </c>
      <c r="BX41" s="581"/>
      <c r="BY41" s="582" t="str">
        <f>IF('各会計、関係団体の財政状況及び健全化判断比率'!B75="","",'各会計、関係団体の財政状況及び健全化判断比率'!B75)</f>
        <v>長野県市町村総合事務組合（非常勤職員公務災害補償特別会計）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15">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22</v>
      </c>
      <c r="BX42" s="581"/>
      <c r="BY42" s="582" t="str">
        <f>IF('各会計、関係団体の財政状況及び健全化判断比率'!B76="","",'各会計、関係団体の財政状況及び健全化判断比率'!B76)</f>
        <v>長野県市町村自治振興組合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15">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f t="shared" si="2"/>
        <v>23</v>
      </c>
      <c r="BX43" s="581"/>
      <c r="BY43" s="582" t="str">
        <f>IF('各会計、関係団体の財政状況及び健全化判断比率'!B77="","",'各会計、関係団体の財政状況及び健全化判断比率'!B77)</f>
        <v>東北信市町村交通災害共済事務組合</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584" t="s">
        <v>205</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206</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207</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208</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209</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210</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211</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603</v>
      </c>
    </row>
    <row r="54" spans="5:113" x14ac:dyDescent="0.15"/>
    <row r="55" spans="5:113" x14ac:dyDescent="0.15"/>
    <row r="56" spans="5:113" x14ac:dyDescent="0.15"/>
  </sheetData>
  <sheetProtection algorithmName="SHA-512" hashValue="dWWIFyRGhFVfLScC+lnBc7eWuLacN7lTNp25VyzZ5xVlZAJxraL2Q41+9GiQvqsLvveHKXugwlo5FVs7IBBGUQ==" saltValue="99HAylsNfOV0bzbzfTs4O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3" zoomScaleSheetLayoutView="100" workbookViewId="0">
      <selection activeCell="H63" sqref="H6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32" t="s">
        <v>566</v>
      </c>
      <c r="D34" s="1132"/>
      <c r="E34" s="1133"/>
      <c r="F34" s="32">
        <v>12.08</v>
      </c>
      <c r="G34" s="33">
        <v>12.91</v>
      </c>
      <c r="H34" s="33">
        <v>14.26</v>
      </c>
      <c r="I34" s="33">
        <v>14.47</v>
      </c>
      <c r="J34" s="34">
        <v>14.59</v>
      </c>
      <c r="K34" s="22"/>
      <c r="L34" s="22"/>
      <c r="M34" s="22"/>
      <c r="N34" s="22"/>
      <c r="O34" s="22"/>
      <c r="P34" s="22"/>
    </row>
    <row r="35" spans="1:16" ht="39" customHeight="1" x14ac:dyDescent="0.15">
      <c r="A35" s="22"/>
      <c r="B35" s="35"/>
      <c r="C35" s="1128" t="s">
        <v>567</v>
      </c>
      <c r="D35" s="1128"/>
      <c r="E35" s="1129"/>
      <c r="F35" s="36">
        <v>3.44</v>
      </c>
      <c r="G35" s="37">
        <v>5.37</v>
      </c>
      <c r="H35" s="37">
        <v>5.99</v>
      </c>
      <c r="I35" s="37">
        <v>5.45</v>
      </c>
      <c r="J35" s="38">
        <v>7.09</v>
      </c>
      <c r="K35" s="22"/>
      <c r="L35" s="22"/>
      <c r="M35" s="22"/>
      <c r="N35" s="22"/>
      <c r="O35" s="22"/>
      <c r="P35" s="22"/>
    </row>
    <row r="36" spans="1:16" ht="39" customHeight="1" x14ac:dyDescent="0.15">
      <c r="A36" s="22"/>
      <c r="B36" s="35"/>
      <c r="C36" s="1128" t="s">
        <v>568</v>
      </c>
      <c r="D36" s="1128"/>
      <c r="E36" s="1129"/>
      <c r="F36" s="36">
        <v>0.33</v>
      </c>
      <c r="G36" s="37">
        <v>0.56000000000000005</v>
      </c>
      <c r="H36" s="37">
        <v>0.43</v>
      </c>
      <c r="I36" s="37">
        <v>0.53</v>
      </c>
      <c r="J36" s="38">
        <v>1.1000000000000001</v>
      </c>
      <c r="K36" s="22"/>
      <c r="L36" s="22"/>
      <c r="M36" s="22"/>
      <c r="N36" s="22"/>
      <c r="O36" s="22"/>
      <c r="P36" s="22"/>
    </row>
    <row r="37" spans="1:16" ht="39" customHeight="1" x14ac:dyDescent="0.15">
      <c r="A37" s="22"/>
      <c r="B37" s="35"/>
      <c r="C37" s="1128" t="s">
        <v>569</v>
      </c>
      <c r="D37" s="1128"/>
      <c r="E37" s="1129"/>
      <c r="F37" s="36">
        <v>0.12</v>
      </c>
      <c r="G37" s="37">
        <v>0.2</v>
      </c>
      <c r="H37" s="37">
        <v>0.16</v>
      </c>
      <c r="I37" s="37">
        <v>0.02</v>
      </c>
      <c r="J37" s="38">
        <v>0.17</v>
      </c>
      <c r="K37" s="22"/>
      <c r="L37" s="22"/>
      <c r="M37" s="22"/>
      <c r="N37" s="22"/>
      <c r="O37" s="22"/>
      <c r="P37" s="22"/>
    </row>
    <row r="38" spans="1:16" ht="39" customHeight="1" x14ac:dyDescent="0.15">
      <c r="A38" s="22"/>
      <c r="B38" s="35"/>
      <c r="C38" s="1128" t="s">
        <v>570</v>
      </c>
      <c r="D38" s="1128"/>
      <c r="E38" s="1129"/>
      <c r="F38" s="36">
        <v>0.06</v>
      </c>
      <c r="G38" s="37">
        <v>0.01</v>
      </c>
      <c r="H38" s="37">
        <v>0.04</v>
      </c>
      <c r="I38" s="37">
        <v>0.12</v>
      </c>
      <c r="J38" s="38">
        <v>0.12</v>
      </c>
      <c r="K38" s="22"/>
      <c r="L38" s="22"/>
      <c r="M38" s="22"/>
      <c r="N38" s="22"/>
      <c r="O38" s="22"/>
      <c r="P38" s="22"/>
    </row>
    <row r="39" spans="1:16" ht="39" customHeight="1" x14ac:dyDescent="0.15">
      <c r="A39" s="22"/>
      <c r="B39" s="35"/>
      <c r="C39" s="1128" t="s">
        <v>571</v>
      </c>
      <c r="D39" s="1128"/>
      <c r="E39" s="1129"/>
      <c r="F39" s="36">
        <v>0.02</v>
      </c>
      <c r="G39" s="37">
        <v>0</v>
      </c>
      <c r="H39" s="37">
        <v>0.01</v>
      </c>
      <c r="I39" s="37">
        <v>7.0000000000000007E-2</v>
      </c>
      <c r="J39" s="38">
        <v>0.05</v>
      </c>
      <c r="K39" s="22"/>
      <c r="L39" s="22"/>
      <c r="M39" s="22"/>
      <c r="N39" s="22"/>
      <c r="O39" s="22"/>
      <c r="P39" s="22"/>
    </row>
    <row r="40" spans="1:16" ht="39" customHeight="1" x14ac:dyDescent="0.15">
      <c r="A40" s="22"/>
      <c r="B40" s="35"/>
      <c r="C40" s="1128" t="s">
        <v>572</v>
      </c>
      <c r="D40" s="1128"/>
      <c r="E40" s="1129"/>
      <c r="F40" s="36">
        <v>0.03</v>
      </c>
      <c r="G40" s="37">
        <v>0.04</v>
      </c>
      <c r="H40" s="37">
        <v>0.04</v>
      </c>
      <c r="I40" s="37">
        <v>0.03</v>
      </c>
      <c r="J40" s="38">
        <v>0.03</v>
      </c>
      <c r="K40" s="22"/>
      <c r="L40" s="22"/>
      <c r="M40" s="22"/>
      <c r="N40" s="22"/>
      <c r="O40" s="22"/>
      <c r="P40" s="22"/>
    </row>
    <row r="41" spans="1:16" ht="39" customHeight="1" x14ac:dyDescent="0.15">
      <c r="A41" s="22"/>
      <c r="B41" s="35"/>
      <c r="C41" s="1128" t="s">
        <v>573</v>
      </c>
      <c r="D41" s="1128"/>
      <c r="E41" s="1129"/>
      <c r="F41" s="36">
        <v>0.03</v>
      </c>
      <c r="G41" s="37">
        <v>0.08</v>
      </c>
      <c r="H41" s="37">
        <v>0.03</v>
      </c>
      <c r="I41" s="37">
        <v>0.04</v>
      </c>
      <c r="J41" s="38">
        <v>0.02</v>
      </c>
      <c r="K41" s="22"/>
      <c r="L41" s="22"/>
      <c r="M41" s="22"/>
      <c r="N41" s="22"/>
      <c r="O41" s="22"/>
      <c r="P41" s="22"/>
    </row>
    <row r="42" spans="1:16" ht="39" customHeight="1" x14ac:dyDescent="0.15">
      <c r="A42" s="22"/>
      <c r="B42" s="39"/>
      <c r="C42" s="1128" t="s">
        <v>574</v>
      </c>
      <c r="D42" s="1128"/>
      <c r="E42" s="1129"/>
      <c r="F42" s="36" t="s">
        <v>515</v>
      </c>
      <c r="G42" s="37" t="s">
        <v>515</v>
      </c>
      <c r="H42" s="37" t="s">
        <v>515</v>
      </c>
      <c r="I42" s="37" t="s">
        <v>515</v>
      </c>
      <c r="J42" s="38" t="s">
        <v>515</v>
      </c>
      <c r="K42" s="22"/>
      <c r="L42" s="22"/>
      <c r="M42" s="22"/>
      <c r="N42" s="22"/>
      <c r="O42" s="22"/>
      <c r="P42" s="22"/>
    </row>
    <row r="43" spans="1:16" ht="39" customHeight="1" thickBot="1" x14ac:dyDescent="0.2">
      <c r="A43" s="22"/>
      <c r="B43" s="40"/>
      <c r="C43" s="1130" t="s">
        <v>575</v>
      </c>
      <c r="D43" s="1130"/>
      <c r="E43" s="1131"/>
      <c r="F43" s="41">
        <v>0.01</v>
      </c>
      <c r="G43" s="42">
        <v>0.01</v>
      </c>
      <c r="H43" s="42">
        <v>0</v>
      </c>
      <c r="I43" s="42">
        <v>0</v>
      </c>
      <c r="J43" s="43">
        <v>0.02</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Va/kICYHZxy3tlytGqcEgMFC6pIpWdVk9UuK4PJSl+S6GLoEuOyICZkiyBR2L2lyYcECVmTvnzq8pUVX56qDQ==" saltValue="f4qHkK0gJ2WitihvV2vR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40" zoomScaleSheetLayoutView="55" workbookViewId="0">
      <selection activeCell="H63" sqref="H6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34" t="s">
        <v>10</v>
      </c>
      <c r="C45" s="1135"/>
      <c r="D45" s="56"/>
      <c r="E45" s="1140" t="s">
        <v>11</v>
      </c>
      <c r="F45" s="1140"/>
      <c r="G45" s="1140"/>
      <c r="H45" s="1140"/>
      <c r="I45" s="1140"/>
      <c r="J45" s="1141"/>
      <c r="K45" s="57">
        <v>316</v>
      </c>
      <c r="L45" s="58">
        <v>345</v>
      </c>
      <c r="M45" s="58">
        <v>366</v>
      </c>
      <c r="N45" s="58">
        <v>397</v>
      </c>
      <c r="O45" s="59">
        <v>423</v>
      </c>
      <c r="P45" s="46"/>
      <c r="Q45" s="46"/>
      <c r="R45" s="46"/>
      <c r="S45" s="46"/>
      <c r="T45" s="46"/>
      <c r="U45" s="46"/>
    </row>
    <row r="46" spans="1:21" ht="30.75" customHeight="1" x14ac:dyDescent="0.15">
      <c r="A46" s="46"/>
      <c r="B46" s="1136"/>
      <c r="C46" s="1137"/>
      <c r="D46" s="60"/>
      <c r="E46" s="1142" t="s">
        <v>12</v>
      </c>
      <c r="F46" s="1142"/>
      <c r="G46" s="1142"/>
      <c r="H46" s="1142"/>
      <c r="I46" s="1142"/>
      <c r="J46" s="1143"/>
      <c r="K46" s="61" t="s">
        <v>515</v>
      </c>
      <c r="L46" s="62" t="s">
        <v>515</v>
      </c>
      <c r="M46" s="62" t="s">
        <v>515</v>
      </c>
      <c r="N46" s="62" t="s">
        <v>515</v>
      </c>
      <c r="O46" s="63" t="s">
        <v>515</v>
      </c>
      <c r="P46" s="46"/>
      <c r="Q46" s="46"/>
      <c r="R46" s="46"/>
      <c r="S46" s="46"/>
      <c r="T46" s="46"/>
      <c r="U46" s="46"/>
    </row>
    <row r="47" spans="1:21" ht="30.75" customHeight="1" x14ac:dyDescent="0.15">
      <c r="A47" s="46"/>
      <c r="B47" s="1136"/>
      <c r="C47" s="1137"/>
      <c r="D47" s="60"/>
      <c r="E47" s="1142" t="s">
        <v>13</v>
      </c>
      <c r="F47" s="1142"/>
      <c r="G47" s="1142"/>
      <c r="H47" s="1142"/>
      <c r="I47" s="1142"/>
      <c r="J47" s="1143"/>
      <c r="K47" s="61" t="s">
        <v>515</v>
      </c>
      <c r="L47" s="62" t="s">
        <v>515</v>
      </c>
      <c r="M47" s="62" t="s">
        <v>515</v>
      </c>
      <c r="N47" s="62" t="s">
        <v>515</v>
      </c>
      <c r="O47" s="63" t="s">
        <v>515</v>
      </c>
      <c r="P47" s="46"/>
      <c r="Q47" s="46"/>
      <c r="R47" s="46"/>
      <c r="S47" s="46"/>
      <c r="T47" s="46"/>
      <c r="U47" s="46"/>
    </row>
    <row r="48" spans="1:21" ht="30.75" customHeight="1" x14ac:dyDescent="0.15">
      <c r="A48" s="46"/>
      <c r="B48" s="1136"/>
      <c r="C48" s="1137"/>
      <c r="D48" s="60"/>
      <c r="E48" s="1142" t="s">
        <v>14</v>
      </c>
      <c r="F48" s="1142"/>
      <c r="G48" s="1142"/>
      <c r="H48" s="1142"/>
      <c r="I48" s="1142"/>
      <c r="J48" s="1143"/>
      <c r="K48" s="61">
        <v>269</v>
      </c>
      <c r="L48" s="62">
        <v>283</v>
      </c>
      <c r="M48" s="62">
        <v>289</v>
      </c>
      <c r="N48" s="62">
        <v>283</v>
      </c>
      <c r="O48" s="63">
        <v>276</v>
      </c>
      <c r="P48" s="46"/>
      <c r="Q48" s="46"/>
      <c r="R48" s="46"/>
      <c r="S48" s="46"/>
      <c r="T48" s="46"/>
      <c r="U48" s="46"/>
    </row>
    <row r="49" spans="1:21" ht="30.75" customHeight="1" x14ac:dyDescent="0.15">
      <c r="A49" s="46"/>
      <c r="B49" s="1136"/>
      <c r="C49" s="1137"/>
      <c r="D49" s="60"/>
      <c r="E49" s="1142" t="s">
        <v>15</v>
      </c>
      <c r="F49" s="1142"/>
      <c r="G49" s="1142"/>
      <c r="H49" s="1142"/>
      <c r="I49" s="1142"/>
      <c r="J49" s="1143"/>
      <c r="K49" s="61">
        <v>39</v>
      </c>
      <c r="L49" s="62">
        <v>42</v>
      </c>
      <c r="M49" s="62">
        <v>42</v>
      </c>
      <c r="N49" s="62">
        <v>40</v>
      </c>
      <c r="O49" s="63">
        <v>41</v>
      </c>
      <c r="P49" s="46"/>
      <c r="Q49" s="46"/>
      <c r="R49" s="46"/>
      <c r="S49" s="46"/>
      <c r="T49" s="46"/>
      <c r="U49" s="46"/>
    </row>
    <row r="50" spans="1:21" ht="30.75" customHeight="1" x14ac:dyDescent="0.15">
      <c r="A50" s="46"/>
      <c r="B50" s="1136"/>
      <c r="C50" s="1137"/>
      <c r="D50" s="60"/>
      <c r="E50" s="1142" t="s">
        <v>16</v>
      </c>
      <c r="F50" s="1142"/>
      <c r="G50" s="1142"/>
      <c r="H50" s="1142"/>
      <c r="I50" s="1142"/>
      <c r="J50" s="1143"/>
      <c r="K50" s="61" t="s">
        <v>515</v>
      </c>
      <c r="L50" s="62" t="s">
        <v>515</v>
      </c>
      <c r="M50" s="62" t="s">
        <v>515</v>
      </c>
      <c r="N50" s="62" t="s">
        <v>515</v>
      </c>
      <c r="O50" s="63" t="s">
        <v>515</v>
      </c>
      <c r="P50" s="46"/>
      <c r="Q50" s="46"/>
      <c r="R50" s="46"/>
      <c r="S50" s="46"/>
      <c r="T50" s="46"/>
      <c r="U50" s="46"/>
    </row>
    <row r="51" spans="1:21" ht="30.75" customHeight="1" x14ac:dyDescent="0.15">
      <c r="A51" s="46"/>
      <c r="B51" s="1138"/>
      <c r="C51" s="1139"/>
      <c r="D51" s="64"/>
      <c r="E51" s="1142" t="s">
        <v>17</v>
      </c>
      <c r="F51" s="1142"/>
      <c r="G51" s="1142"/>
      <c r="H51" s="1142"/>
      <c r="I51" s="1142"/>
      <c r="J51" s="1143"/>
      <c r="K51" s="61" t="s">
        <v>515</v>
      </c>
      <c r="L51" s="62" t="s">
        <v>515</v>
      </c>
      <c r="M51" s="62" t="s">
        <v>515</v>
      </c>
      <c r="N51" s="62" t="s">
        <v>515</v>
      </c>
      <c r="O51" s="63" t="s">
        <v>515</v>
      </c>
      <c r="P51" s="46"/>
      <c r="Q51" s="46"/>
      <c r="R51" s="46"/>
      <c r="S51" s="46"/>
      <c r="T51" s="46"/>
      <c r="U51" s="46"/>
    </row>
    <row r="52" spans="1:21" ht="30.75" customHeight="1" x14ac:dyDescent="0.15">
      <c r="A52" s="46"/>
      <c r="B52" s="1144" t="s">
        <v>18</v>
      </c>
      <c r="C52" s="1145"/>
      <c r="D52" s="64"/>
      <c r="E52" s="1142" t="s">
        <v>19</v>
      </c>
      <c r="F52" s="1142"/>
      <c r="G52" s="1142"/>
      <c r="H52" s="1142"/>
      <c r="I52" s="1142"/>
      <c r="J52" s="1143"/>
      <c r="K52" s="61">
        <v>397</v>
      </c>
      <c r="L52" s="62">
        <v>419</v>
      </c>
      <c r="M52" s="62">
        <v>427</v>
      </c>
      <c r="N52" s="62">
        <v>423</v>
      </c>
      <c r="O52" s="63">
        <v>431</v>
      </c>
      <c r="P52" s="46"/>
      <c r="Q52" s="46"/>
      <c r="R52" s="46"/>
      <c r="S52" s="46"/>
      <c r="T52" s="46"/>
      <c r="U52" s="46"/>
    </row>
    <row r="53" spans="1:21" ht="30.75" customHeight="1" thickBot="1" x14ac:dyDescent="0.2">
      <c r="A53" s="46"/>
      <c r="B53" s="1146" t="s">
        <v>20</v>
      </c>
      <c r="C53" s="1147"/>
      <c r="D53" s="65"/>
      <c r="E53" s="1148" t="s">
        <v>21</v>
      </c>
      <c r="F53" s="1148"/>
      <c r="G53" s="1148"/>
      <c r="H53" s="1148"/>
      <c r="I53" s="1148"/>
      <c r="J53" s="1149"/>
      <c r="K53" s="66">
        <v>227</v>
      </c>
      <c r="L53" s="67">
        <v>251</v>
      </c>
      <c r="M53" s="67">
        <v>270</v>
      </c>
      <c r="N53" s="67">
        <v>297</v>
      </c>
      <c r="O53" s="68">
        <v>309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15">
      <c r="B57" s="1150" t="s">
        <v>24</v>
      </c>
      <c r="C57" s="1151"/>
      <c r="D57" s="1154" t="s">
        <v>25</v>
      </c>
      <c r="E57" s="1155"/>
      <c r="F57" s="1155"/>
      <c r="G57" s="1155"/>
      <c r="H57" s="1155"/>
      <c r="I57" s="1155"/>
      <c r="J57" s="1156"/>
      <c r="K57" s="81"/>
      <c r="L57" s="82"/>
      <c r="M57" s="82"/>
      <c r="N57" s="82"/>
      <c r="O57" s="83"/>
    </row>
    <row r="58" spans="1:21" ht="31.5" customHeight="1" thickBot="1" x14ac:dyDescent="0.2">
      <c r="B58" s="1152"/>
      <c r="C58" s="1153"/>
      <c r="D58" s="1157" t="s">
        <v>26</v>
      </c>
      <c r="E58" s="1158"/>
      <c r="F58" s="1158"/>
      <c r="G58" s="1158"/>
      <c r="H58" s="1158"/>
      <c r="I58" s="1158"/>
      <c r="J58" s="1159"/>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f78S5YxErOP9GpDUjpAeHK/QTV/5WQnPiBiwnEpuMywOS2/JNl0szlr4ihz4q+8gcsXyZ8ybGwQzHVKPz/vfA==" saltValue="JuTn/8OpChyAfvE0O7aA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J34" zoomScaleSheetLayoutView="100" workbookViewId="0">
      <selection activeCell="H63" sqref="H63"/>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557</v>
      </c>
      <c r="J40" s="98" t="s">
        <v>558</v>
      </c>
      <c r="K40" s="98" t="s">
        <v>559</v>
      </c>
      <c r="L40" s="98" t="s">
        <v>560</v>
      </c>
      <c r="M40" s="99" t="s">
        <v>561</v>
      </c>
    </row>
    <row r="41" spans="2:13" ht="27.75" customHeight="1" x14ac:dyDescent="0.15">
      <c r="B41" s="1160" t="s">
        <v>29</v>
      </c>
      <c r="C41" s="1161"/>
      <c r="D41" s="100"/>
      <c r="E41" s="1166" t="s">
        <v>30</v>
      </c>
      <c r="F41" s="1166"/>
      <c r="G41" s="1166"/>
      <c r="H41" s="1167"/>
      <c r="I41" s="333">
        <v>3172</v>
      </c>
      <c r="J41" s="334">
        <v>3246</v>
      </c>
      <c r="K41" s="334">
        <v>3616</v>
      </c>
      <c r="L41" s="334">
        <v>3669</v>
      </c>
      <c r="M41" s="335">
        <v>3545</v>
      </c>
    </row>
    <row r="42" spans="2:13" ht="27.75" customHeight="1" x14ac:dyDescent="0.15">
      <c r="B42" s="1162"/>
      <c r="C42" s="1163"/>
      <c r="D42" s="101"/>
      <c r="E42" s="1168" t="s">
        <v>31</v>
      </c>
      <c r="F42" s="1168"/>
      <c r="G42" s="1168"/>
      <c r="H42" s="1169"/>
      <c r="I42" s="336" t="s">
        <v>515</v>
      </c>
      <c r="J42" s="337" t="s">
        <v>515</v>
      </c>
      <c r="K42" s="337" t="s">
        <v>515</v>
      </c>
      <c r="L42" s="337" t="s">
        <v>515</v>
      </c>
      <c r="M42" s="338" t="s">
        <v>515</v>
      </c>
    </row>
    <row r="43" spans="2:13" ht="27.75" customHeight="1" x14ac:dyDescent="0.15">
      <c r="B43" s="1162"/>
      <c r="C43" s="1163"/>
      <c r="D43" s="101"/>
      <c r="E43" s="1168" t="s">
        <v>32</v>
      </c>
      <c r="F43" s="1168"/>
      <c r="G43" s="1168"/>
      <c r="H43" s="1169"/>
      <c r="I43" s="336">
        <v>1980</v>
      </c>
      <c r="J43" s="337">
        <v>1767</v>
      </c>
      <c r="K43" s="337">
        <v>1544</v>
      </c>
      <c r="L43" s="337">
        <v>1337</v>
      </c>
      <c r="M43" s="338">
        <v>1116</v>
      </c>
    </row>
    <row r="44" spans="2:13" ht="27.75" customHeight="1" x14ac:dyDescent="0.15">
      <c r="B44" s="1162"/>
      <c r="C44" s="1163"/>
      <c r="D44" s="101"/>
      <c r="E44" s="1168" t="s">
        <v>33</v>
      </c>
      <c r="F44" s="1168"/>
      <c r="G44" s="1168"/>
      <c r="H44" s="1169"/>
      <c r="I44" s="336">
        <v>310</v>
      </c>
      <c r="J44" s="337">
        <v>270</v>
      </c>
      <c r="K44" s="337">
        <v>228</v>
      </c>
      <c r="L44" s="337">
        <v>190</v>
      </c>
      <c r="M44" s="338">
        <v>161</v>
      </c>
    </row>
    <row r="45" spans="2:13" ht="27.75" customHeight="1" x14ac:dyDescent="0.15">
      <c r="B45" s="1162"/>
      <c r="C45" s="1163"/>
      <c r="D45" s="101"/>
      <c r="E45" s="1168" t="s">
        <v>34</v>
      </c>
      <c r="F45" s="1168"/>
      <c r="G45" s="1168"/>
      <c r="H45" s="1169"/>
      <c r="I45" s="336">
        <v>1377</v>
      </c>
      <c r="J45" s="337">
        <v>1317</v>
      </c>
      <c r="K45" s="337">
        <v>1321</v>
      </c>
      <c r="L45" s="337">
        <v>1321</v>
      </c>
      <c r="M45" s="338">
        <v>1312</v>
      </c>
    </row>
    <row r="46" spans="2:13" ht="27.75" customHeight="1" x14ac:dyDescent="0.15">
      <c r="B46" s="1162"/>
      <c r="C46" s="1163"/>
      <c r="D46" s="102"/>
      <c r="E46" s="1168" t="s">
        <v>35</v>
      </c>
      <c r="F46" s="1168"/>
      <c r="G46" s="1168"/>
      <c r="H46" s="1169"/>
      <c r="I46" s="336">
        <v>1</v>
      </c>
      <c r="J46" s="337">
        <v>1</v>
      </c>
      <c r="K46" s="337">
        <v>3</v>
      </c>
      <c r="L46" s="337">
        <v>18</v>
      </c>
      <c r="M46" s="338">
        <v>18</v>
      </c>
    </row>
    <row r="47" spans="2:13" ht="27.75" customHeight="1" x14ac:dyDescent="0.15">
      <c r="B47" s="1162"/>
      <c r="C47" s="1163"/>
      <c r="D47" s="103"/>
      <c r="E47" s="1170" t="s">
        <v>36</v>
      </c>
      <c r="F47" s="1171"/>
      <c r="G47" s="1171"/>
      <c r="H47" s="1172"/>
      <c r="I47" s="336" t="s">
        <v>515</v>
      </c>
      <c r="J47" s="337" t="s">
        <v>515</v>
      </c>
      <c r="K47" s="337" t="s">
        <v>515</v>
      </c>
      <c r="L47" s="337" t="s">
        <v>515</v>
      </c>
      <c r="M47" s="338" t="s">
        <v>515</v>
      </c>
    </row>
    <row r="48" spans="2:13" ht="27.75" customHeight="1" x14ac:dyDescent="0.15">
      <c r="B48" s="1162"/>
      <c r="C48" s="1163"/>
      <c r="D48" s="101"/>
      <c r="E48" s="1168" t="s">
        <v>37</v>
      </c>
      <c r="F48" s="1168"/>
      <c r="G48" s="1168"/>
      <c r="H48" s="1169"/>
      <c r="I48" s="336" t="s">
        <v>515</v>
      </c>
      <c r="J48" s="337" t="s">
        <v>515</v>
      </c>
      <c r="K48" s="337" t="s">
        <v>515</v>
      </c>
      <c r="L48" s="337" t="s">
        <v>515</v>
      </c>
      <c r="M48" s="338" t="s">
        <v>515</v>
      </c>
    </row>
    <row r="49" spans="2:13" ht="27.75" customHeight="1" x14ac:dyDescent="0.15">
      <c r="B49" s="1164"/>
      <c r="C49" s="1165"/>
      <c r="D49" s="101"/>
      <c r="E49" s="1168" t="s">
        <v>38</v>
      </c>
      <c r="F49" s="1168"/>
      <c r="G49" s="1168"/>
      <c r="H49" s="1169"/>
      <c r="I49" s="336" t="s">
        <v>515</v>
      </c>
      <c r="J49" s="337" t="s">
        <v>515</v>
      </c>
      <c r="K49" s="337" t="s">
        <v>515</v>
      </c>
      <c r="L49" s="337" t="s">
        <v>515</v>
      </c>
      <c r="M49" s="338" t="s">
        <v>515</v>
      </c>
    </row>
    <row r="50" spans="2:13" ht="27.75" customHeight="1" x14ac:dyDescent="0.15">
      <c r="B50" s="1173" t="s">
        <v>39</v>
      </c>
      <c r="C50" s="1174"/>
      <c r="D50" s="104"/>
      <c r="E50" s="1168" t="s">
        <v>40</v>
      </c>
      <c r="F50" s="1168"/>
      <c r="G50" s="1168"/>
      <c r="H50" s="1169"/>
      <c r="I50" s="336">
        <v>3091</v>
      </c>
      <c r="J50" s="337">
        <v>3114</v>
      </c>
      <c r="K50" s="337">
        <v>2809</v>
      </c>
      <c r="L50" s="337">
        <v>2477</v>
      </c>
      <c r="M50" s="338">
        <v>2965</v>
      </c>
    </row>
    <row r="51" spans="2:13" ht="27.75" customHeight="1" x14ac:dyDescent="0.15">
      <c r="B51" s="1162"/>
      <c r="C51" s="1163"/>
      <c r="D51" s="101"/>
      <c r="E51" s="1168" t="s">
        <v>41</v>
      </c>
      <c r="F51" s="1168"/>
      <c r="G51" s="1168"/>
      <c r="H51" s="1169"/>
      <c r="I51" s="336" t="s">
        <v>515</v>
      </c>
      <c r="J51" s="337" t="s">
        <v>515</v>
      </c>
      <c r="K51" s="337" t="s">
        <v>515</v>
      </c>
      <c r="L51" s="337" t="s">
        <v>515</v>
      </c>
      <c r="M51" s="338" t="s">
        <v>515</v>
      </c>
    </row>
    <row r="52" spans="2:13" ht="27.75" customHeight="1" x14ac:dyDescent="0.15">
      <c r="B52" s="1164"/>
      <c r="C52" s="1165"/>
      <c r="D52" s="101"/>
      <c r="E52" s="1168" t="s">
        <v>42</v>
      </c>
      <c r="F52" s="1168"/>
      <c r="G52" s="1168"/>
      <c r="H52" s="1169"/>
      <c r="I52" s="336">
        <v>3892</v>
      </c>
      <c r="J52" s="337">
        <v>3757</v>
      </c>
      <c r="K52" s="337">
        <v>3633</v>
      </c>
      <c r="L52" s="337">
        <v>3555</v>
      </c>
      <c r="M52" s="338">
        <v>3096</v>
      </c>
    </row>
    <row r="53" spans="2:13" ht="27.75" customHeight="1" thickBot="1" x14ac:dyDescent="0.2">
      <c r="B53" s="1175" t="s">
        <v>43</v>
      </c>
      <c r="C53" s="1176"/>
      <c r="D53" s="105"/>
      <c r="E53" s="1177" t="s">
        <v>44</v>
      </c>
      <c r="F53" s="1177"/>
      <c r="G53" s="1177"/>
      <c r="H53" s="1178"/>
      <c r="I53" s="339">
        <v>-144</v>
      </c>
      <c r="J53" s="340">
        <v>-270</v>
      </c>
      <c r="K53" s="340">
        <v>270</v>
      </c>
      <c r="L53" s="340">
        <v>502</v>
      </c>
      <c r="M53" s="341">
        <v>92</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T2/OlAo+pRYCo4aebojczjPh1XxuOAnBIoyCIvVQcRRLdT3y34hLtvfB3232YIn3YQR8GjrlfkmLy+iBtkyN8A==" saltValue="JHphC/VAgx67FNuE+ydj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559</v>
      </c>
      <c r="G54" s="114" t="s">
        <v>560</v>
      </c>
      <c r="H54" s="115" t="s">
        <v>561</v>
      </c>
    </row>
    <row r="55" spans="2:8" ht="52.5" customHeight="1" x14ac:dyDescent="0.15">
      <c r="B55" s="116"/>
      <c r="C55" s="1187" t="s">
        <v>47</v>
      </c>
      <c r="D55" s="1187"/>
      <c r="E55" s="1188"/>
      <c r="F55" s="117">
        <v>691</v>
      </c>
      <c r="G55" s="117">
        <v>741</v>
      </c>
      <c r="H55" s="118">
        <v>890</v>
      </c>
    </row>
    <row r="56" spans="2:8" ht="52.5" customHeight="1" x14ac:dyDescent="0.15">
      <c r="B56" s="119"/>
      <c r="C56" s="1189" t="s">
        <v>48</v>
      </c>
      <c r="D56" s="1189"/>
      <c r="E56" s="1190"/>
      <c r="F56" s="120">
        <v>59</v>
      </c>
      <c r="G56" s="120">
        <v>59</v>
      </c>
      <c r="H56" s="121">
        <v>83</v>
      </c>
    </row>
    <row r="57" spans="2:8" ht="53.25" customHeight="1" x14ac:dyDescent="0.15">
      <c r="B57" s="119"/>
      <c r="C57" s="1191" t="s">
        <v>49</v>
      </c>
      <c r="D57" s="1191"/>
      <c r="E57" s="1192"/>
      <c r="F57" s="122">
        <v>1854</v>
      </c>
      <c r="G57" s="122">
        <v>1785</v>
      </c>
      <c r="H57" s="123">
        <v>1755</v>
      </c>
    </row>
    <row r="58" spans="2:8" ht="45.75" customHeight="1" x14ac:dyDescent="0.15">
      <c r="B58" s="124"/>
      <c r="C58" s="1179" t="s">
        <v>598</v>
      </c>
      <c r="D58" s="1180"/>
      <c r="E58" s="1181"/>
      <c r="F58" s="125">
        <v>1099</v>
      </c>
      <c r="G58" s="125">
        <v>1024</v>
      </c>
      <c r="H58" s="126">
        <v>984</v>
      </c>
    </row>
    <row r="59" spans="2:8" ht="45.75" customHeight="1" x14ac:dyDescent="0.15">
      <c r="B59" s="124"/>
      <c r="C59" s="1179" t="s">
        <v>599</v>
      </c>
      <c r="D59" s="1180"/>
      <c r="E59" s="1181"/>
      <c r="F59" s="125">
        <v>145</v>
      </c>
      <c r="G59" s="125">
        <v>192</v>
      </c>
      <c r="H59" s="126">
        <v>203</v>
      </c>
    </row>
    <row r="60" spans="2:8" ht="45.75" customHeight="1" x14ac:dyDescent="0.15">
      <c r="B60" s="124"/>
      <c r="C60" s="1179" t="s">
        <v>600</v>
      </c>
      <c r="D60" s="1180"/>
      <c r="E60" s="1181"/>
      <c r="F60" s="125">
        <v>202</v>
      </c>
      <c r="G60" s="125">
        <v>202</v>
      </c>
      <c r="H60" s="126">
        <v>202</v>
      </c>
    </row>
    <row r="61" spans="2:8" ht="45.75" customHeight="1" x14ac:dyDescent="0.15">
      <c r="B61" s="124"/>
      <c r="C61" s="1179" t="s">
        <v>601</v>
      </c>
      <c r="D61" s="1180"/>
      <c r="E61" s="1181"/>
      <c r="F61" s="125">
        <v>170</v>
      </c>
      <c r="G61" s="125">
        <v>170</v>
      </c>
      <c r="H61" s="126">
        <v>155</v>
      </c>
    </row>
    <row r="62" spans="2:8" ht="45.75" customHeight="1" thickBot="1" x14ac:dyDescent="0.2">
      <c r="B62" s="127"/>
      <c r="C62" s="1182" t="s">
        <v>602</v>
      </c>
      <c r="D62" s="1183"/>
      <c r="E62" s="1184"/>
      <c r="F62" s="128">
        <v>116</v>
      </c>
      <c r="G62" s="128">
        <v>102</v>
      </c>
      <c r="H62" s="129">
        <v>102</v>
      </c>
    </row>
    <row r="63" spans="2:8" ht="52.5" customHeight="1" thickBot="1" x14ac:dyDescent="0.2">
      <c r="B63" s="130"/>
      <c r="C63" s="1185" t="s">
        <v>50</v>
      </c>
      <c r="D63" s="1185"/>
      <c r="E63" s="1186"/>
      <c r="F63" s="131">
        <v>2603</v>
      </c>
      <c r="G63" s="131">
        <v>2585</v>
      </c>
      <c r="H63" s="132">
        <v>2728</v>
      </c>
    </row>
    <row r="64" spans="2:8" x14ac:dyDescent="0.15"/>
  </sheetData>
  <sheetProtection algorithmName="SHA-512" hashValue="BlL+wTec5pATi6WuYhsO0LPEL7LGjv8FJU0udcCDQLY6ufQPGW81o8fY02UISFoCNPjcY5BAZk2YyNlo/CLsLQ==" saltValue="Je3JoJfSjUn8ZuiInYqy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6065-5CCD-4BC7-AE42-E8D5D4EB12EC}">
  <sheetPr>
    <pageSetUpPr fitToPage="1"/>
  </sheetPr>
  <dimension ref="A1:DE85"/>
  <sheetViews>
    <sheetView showGridLines="0" topLeftCell="Z1" zoomScale="75" zoomScaleNormal="75" zoomScaleSheetLayoutView="55" workbookViewId="0">
      <selection activeCell="AN70" sqref="AN70"/>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3"/>
      <c r="B1" s="1194"/>
      <c r="DD1" s="246"/>
      <c r="DE1" s="246"/>
    </row>
    <row r="2" spans="1:109" ht="25.5" customHeight="1" x14ac:dyDescent="0.15">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15">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x14ac:dyDescent="0.15">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x14ac:dyDescent="0.15">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x14ac:dyDescent="0.15">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x14ac:dyDescent="0.15">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x14ac:dyDescent="0.15">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x14ac:dyDescent="0.15">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x14ac:dyDescent="0.15">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x14ac:dyDescent="0.15">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x14ac:dyDescent="0.15">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x14ac:dyDescent="0.15">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x14ac:dyDescent="0.15">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x14ac:dyDescent="0.15">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x14ac:dyDescent="0.15">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x14ac:dyDescent="0.15">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x14ac:dyDescent="0.15">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x14ac:dyDescent="0.15">
      <c r="DD19" s="246"/>
      <c r="DE19" s="246"/>
    </row>
    <row r="20" spans="1:109" x14ac:dyDescent="0.15">
      <c r="DD20" s="246"/>
      <c r="DE20" s="246"/>
    </row>
    <row r="21" spans="1:109" ht="17.25" customHeight="1" x14ac:dyDescent="0.15">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8"/>
      <c r="DD40" s="1198"/>
      <c r="DE40" s="246"/>
    </row>
    <row r="41" spans="2:109" ht="17.25" x14ac:dyDescent="0.15">
      <c r="B41" s="247" t="s">
        <v>604</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199"/>
      <c r="I42" s="1200"/>
      <c r="J42" s="1200"/>
      <c r="K42" s="1200"/>
      <c r="AM42" s="1199"/>
      <c r="AN42" s="1199" t="s">
        <v>605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15">
      <c r="B43" s="250"/>
      <c r="AN43" s="1201" t="s">
        <v>606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x14ac:dyDescent="0.15">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x14ac:dyDescent="0.15">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x14ac:dyDescent="0.15">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x14ac:dyDescent="0.15">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x14ac:dyDescent="0.15">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x14ac:dyDescent="0.15">
      <c r="B49" s="250"/>
      <c r="AN49" s="246" t="s">
        <v>607</v>
      </c>
    </row>
    <row r="50" spans="1:109" x14ac:dyDescent="0.15">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557</v>
      </c>
      <c r="BQ50" s="1217"/>
      <c r="BR50" s="1217"/>
      <c r="BS50" s="1217"/>
      <c r="BT50" s="1217"/>
      <c r="BU50" s="1217"/>
      <c r="BV50" s="1217"/>
      <c r="BW50" s="1217"/>
      <c r="BX50" s="1217" t="s">
        <v>558</v>
      </c>
      <c r="BY50" s="1217"/>
      <c r="BZ50" s="1217"/>
      <c r="CA50" s="1217"/>
      <c r="CB50" s="1217"/>
      <c r="CC50" s="1217"/>
      <c r="CD50" s="1217"/>
      <c r="CE50" s="1217"/>
      <c r="CF50" s="1217" t="s">
        <v>559</v>
      </c>
      <c r="CG50" s="1217"/>
      <c r="CH50" s="1217"/>
      <c r="CI50" s="1217"/>
      <c r="CJ50" s="1217"/>
      <c r="CK50" s="1217"/>
      <c r="CL50" s="1217"/>
      <c r="CM50" s="1217"/>
      <c r="CN50" s="1217" t="s">
        <v>560</v>
      </c>
      <c r="CO50" s="1217"/>
      <c r="CP50" s="1217"/>
      <c r="CQ50" s="1217"/>
      <c r="CR50" s="1217"/>
      <c r="CS50" s="1217"/>
      <c r="CT50" s="1217"/>
      <c r="CU50" s="1217"/>
      <c r="CV50" s="1217" t="s">
        <v>561</v>
      </c>
      <c r="CW50" s="1217"/>
      <c r="CX50" s="1217"/>
      <c r="CY50" s="1217"/>
      <c r="CZ50" s="1217"/>
      <c r="DA50" s="1217"/>
      <c r="DB50" s="1217"/>
      <c r="DC50" s="1217"/>
    </row>
    <row r="51" spans="1:109" ht="13.5" customHeight="1" x14ac:dyDescent="0.15">
      <c r="B51" s="250"/>
      <c r="G51" s="1218"/>
      <c r="H51" s="1218"/>
      <c r="I51" s="1219"/>
      <c r="J51" s="1219"/>
      <c r="K51" s="1220"/>
      <c r="L51" s="1220"/>
      <c r="M51" s="1220"/>
      <c r="N51" s="1220"/>
      <c r="AM51" s="1210"/>
      <c r="AN51" s="1221" t="s">
        <v>608</v>
      </c>
      <c r="AO51" s="1221"/>
      <c r="AP51" s="1221"/>
      <c r="AQ51" s="1221"/>
      <c r="AR51" s="1221"/>
      <c r="AS51" s="1221"/>
      <c r="AT51" s="1221"/>
      <c r="AU51" s="1221"/>
      <c r="AV51" s="1221"/>
      <c r="AW51" s="1221"/>
      <c r="AX51" s="1221"/>
      <c r="AY51" s="1221"/>
      <c r="AZ51" s="1221"/>
      <c r="BA51" s="1221"/>
      <c r="BB51" s="1221" t="s">
        <v>609</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v>14.7</v>
      </c>
      <c r="CG51" s="1222"/>
      <c r="CH51" s="1222"/>
      <c r="CI51" s="1222"/>
      <c r="CJ51" s="1222"/>
      <c r="CK51" s="1222"/>
      <c r="CL51" s="1222"/>
      <c r="CM51" s="1222"/>
      <c r="CN51" s="1222">
        <v>25.6</v>
      </c>
      <c r="CO51" s="1222"/>
      <c r="CP51" s="1222"/>
      <c r="CQ51" s="1222"/>
      <c r="CR51" s="1222"/>
      <c r="CS51" s="1222"/>
      <c r="CT51" s="1222"/>
      <c r="CU51" s="1222"/>
      <c r="CV51" s="1222">
        <v>4.2</v>
      </c>
      <c r="CW51" s="1222"/>
      <c r="CX51" s="1222"/>
      <c r="CY51" s="1222"/>
      <c r="CZ51" s="1222"/>
      <c r="DA51" s="1222"/>
      <c r="DB51" s="1222"/>
      <c r="DC51" s="1222"/>
    </row>
    <row r="52" spans="1:109" x14ac:dyDescent="0.15">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x14ac:dyDescent="0.15">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610</v>
      </c>
      <c r="BC53" s="1221"/>
      <c r="BD53" s="1221"/>
      <c r="BE53" s="1221"/>
      <c r="BF53" s="1221"/>
      <c r="BG53" s="1221"/>
      <c r="BH53" s="1221"/>
      <c r="BI53" s="1221"/>
      <c r="BJ53" s="1221"/>
      <c r="BK53" s="1221"/>
      <c r="BL53" s="1221"/>
      <c r="BM53" s="1221"/>
      <c r="BN53" s="1221"/>
      <c r="BO53" s="1221"/>
      <c r="BP53" s="1222">
        <v>64.400000000000006</v>
      </c>
      <c r="BQ53" s="1222"/>
      <c r="BR53" s="1222"/>
      <c r="BS53" s="1222"/>
      <c r="BT53" s="1222"/>
      <c r="BU53" s="1222"/>
      <c r="BV53" s="1222"/>
      <c r="BW53" s="1222"/>
      <c r="BX53" s="1222">
        <v>66.099999999999994</v>
      </c>
      <c r="BY53" s="1222"/>
      <c r="BZ53" s="1222"/>
      <c r="CA53" s="1222"/>
      <c r="CB53" s="1222"/>
      <c r="CC53" s="1222"/>
      <c r="CD53" s="1222"/>
      <c r="CE53" s="1222"/>
      <c r="CF53" s="1222">
        <v>65.5</v>
      </c>
      <c r="CG53" s="1222"/>
      <c r="CH53" s="1222"/>
      <c r="CI53" s="1222"/>
      <c r="CJ53" s="1222"/>
      <c r="CK53" s="1222"/>
      <c r="CL53" s="1222"/>
      <c r="CM53" s="1222"/>
      <c r="CN53" s="1222">
        <v>67</v>
      </c>
      <c r="CO53" s="1222"/>
      <c r="CP53" s="1222"/>
      <c r="CQ53" s="1222"/>
      <c r="CR53" s="1222"/>
      <c r="CS53" s="1222"/>
      <c r="CT53" s="1222"/>
      <c r="CU53" s="1222"/>
      <c r="CV53" s="1222">
        <v>68</v>
      </c>
      <c r="CW53" s="1222"/>
      <c r="CX53" s="1222"/>
      <c r="CY53" s="1222"/>
      <c r="CZ53" s="1222"/>
      <c r="DA53" s="1222"/>
      <c r="DB53" s="1222"/>
      <c r="DC53" s="1222"/>
    </row>
    <row r="54" spans="1:109" x14ac:dyDescent="0.15">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x14ac:dyDescent="0.15">
      <c r="A55" s="1200"/>
      <c r="B55" s="250"/>
      <c r="G55" s="1211"/>
      <c r="H55" s="1211"/>
      <c r="I55" s="1211"/>
      <c r="J55" s="1211"/>
      <c r="K55" s="1220"/>
      <c r="L55" s="1220"/>
      <c r="M55" s="1220"/>
      <c r="N55" s="1220"/>
      <c r="AN55" s="1217" t="s">
        <v>611</v>
      </c>
      <c r="AO55" s="1217"/>
      <c r="AP55" s="1217"/>
      <c r="AQ55" s="1217"/>
      <c r="AR55" s="1217"/>
      <c r="AS55" s="1217"/>
      <c r="AT55" s="1217"/>
      <c r="AU55" s="1217"/>
      <c r="AV55" s="1217"/>
      <c r="AW55" s="1217"/>
      <c r="AX55" s="1217"/>
      <c r="AY55" s="1217"/>
      <c r="AZ55" s="1217"/>
      <c r="BA55" s="1217"/>
      <c r="BB55" s="1221" t="s">
        <v>609</v>
      </c>
      <c r="BC55" s="1221"/>
      <c r="BD55" s="1221"/>
      <c r="BE55" s="1221"/>
      <c r="BF55" s="1221"/>
      <c r="BG55" s="1221"/>
      <c r="BH55" s="1221"/>
      <c r="BI55" s="1221"/>
      <c r="BJ55" s="1221"/>
      <c r="BK55" s="1221"/>
      <c r="BL55" s="1221"/>
      <c r="BM55" s="1221"/>
      <c r="BN55" s="1221"/>
      <c r="BO55" s="1221"/>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x14ac:dyDescent="0.15">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x14ac:dyDescent="0.15">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610</v>
      </c>
      <c r="BC57" s="1221"/>
      <c r="BD57" s="1221"/>
      <c r="BE57" s="1221"/>
      <c r="BF57" s="1221"/>
      <c r="BG57" s="1221"/>
      <c r="BH57" s="1221"/>
      <c r="BI57" s="1221"/>
      <c r="BJ57" s="1221"/>
      <c r="BK57" s="1221"/>
      <c r="BL57" s="1221"/>
      <c r="BM57" s="1221"/>
      <c r="BN57" s="1221"/>
      <c r="BO57" s="1221"/>
      <c r="BP57" s="1222">
        <v>57.7</v>
      </c>
      <c r="BQ57" s="1222"/>
      <c r="BR57" s="1222"/>
      <c r="BS57" s="1222"/>
      <c r="BT57" s="1222"/>
      <c r="BU57" s="1222"/>
      <c r="BV57" s="1222"/>
      <c r="BW57" s="1222"/>
      <c r="BX57" s="1222">
        <v>59.3</v>
      </c>
      <c r="BY57" s="1222"/>
      <c r="BZ57" s="1222"/>
      <c r="CA57" s="1222"/>
      <c r="CB57" s="1222"/>
      <c r="CC57" s="1222"/>
      <c r="CD57" s="1222"/>
      <c r="CE57" s="1222"/>
      <c r="CF57" s="1222">
        <v>60.4</v>
      </c>
      <c r="CG57" s="1222"/>
      <c r="CH57" s="1222"/>
      <c r="CI57" s="1222"/>
      <c r="CJ57" s="1222"/>
      <c r="CK57" s="1222"/>
      <c r="CL57" s="1222"/>
      <c r="CM57" s="1222"/>
      <c r="CN57" s="1222">
        <v>61.1</v>
      </c>
      <c r="CO57" s="1222"/>
      <c r="CP57" s="1222"/>
      <c r="CQ57" s="1222"/>
      <c r="CR57" s="1222"/>
      <c r="CS57" s="1222"/>
      <c r="CT57" s="1222"/>
      <c r="CU57" s="1222"/>
      <c r="CV57" s="1222">
        <v>62.3</v>
      </c>
      <c r="CW57" s="1222"/>
      <c r="CX57" s="1222"/>
      <c r="CY57" s="1222"/>
      <c r="CZ57" s="1222"/>
      <c r="DA57" s="1222"/>
      <c r="DB57" s="1222"/>
      <c r="DC57" s="1222"/>
      <c r="DD57" s="1225"/>
      <c r="DE57" s="1223"/>
    </row>
    <row r="58" spans="1:109" s="1200" customFormat="1" x14ac:dyDescent="0.15">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x14ac:dyDescent="0.15">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x14ac:dyDescent="0.15">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x14ac:dyDescent="0.15">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x14ac:dyDescent="0.15">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7.25" x14ac:dyDescent="0.15">
      <c r="B63" s="303" t="s">
        <v>612</v>
      </c>
    </row>
    <row r="64" spans="1:109" x14ac:dyDescent="0.15">
      <c r="B64" s="250"/>
      <c r="G64" s="1199"/>
      <c r="I64" s="1231"/>
      <c r="J64" s="1231"/>
      <c r="K64" s="1231"/>
      <c r="L64" s="1231"/>
      <c r="M64" s="1231"/>
      <c r="N64" s="1232"/>
      <c r="AM64" s="1199"/>
      <c r="AN64" s="1199" t="s">
        <v>605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x14ac:dyDescent="0.15">
      <c r="B65" s="250"/>
      <c r="AN65" s="1201" t="s">
        <v>613</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x14ac:dyDescent="0.15">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x14ac:dyDescent="0.15">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x14ac:dyDescent="0.15">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x14ac:dyDescent="0.15">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x14ac:dyDescent="0.15">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x14ac:dyDescent="0.15">
      <c r="B71" s="250"/>
      <c r="G71" s="1236"/>
      <c r="I71" s="1237"/>
      <c r="J71" s="1234"/>
      <c r="K71" s="1234"/>
      <c r="L71" s="1235"/>
      <c r="M71" s="1234"/>
      <c r="N71" s="1235"/>
      <c r="AM71" s="1236"/>
      <c r="AN71" s="246" t="s">
        <v>607</v>
      </c>
    </row>
    <row r="72" spans="2:107" x14ac:dyDescent="0.15">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557</v>
      </c>
      <c r="BQ72" s="1217"/>
      <c r="BR72" s="1217"/>
      <c r="BS72" s="1217"/>
      <c r="BT72" s="1217"/>
      <c r="BU72" s="1217"/>
      <c r="BV72" s="1217"/>
      <c r="BW72" s="1217"/>
      <c r="BX72" s="1217" t="s">
        <v>558</v>
      </c>
      <c r="BY72" s="1217"/>
      <c r="BZ72" s="1217"/>
      <c r="CA72" s="1217"/>
      <c r="CB72" s="1217"/>
      <c r="CC72" s="1217"/>
      <c r="CD72" s="1217"/>
      <c r="CE72" s="1217"/>
      <c r="CF72" s="1217" t="s">
        <v>559</v>
      </c>
      <c r="CG72" s="1217"/>
      <c r="CH72" s="1217"/>
      <c r="CI72" s="1217"/>
      <c r="CJ72" s="1217"/>
      <c r="CK72" s="1217"/>
      <c r="CL72" s="1217"/>
      <c r="CM72" s="1217"/>
      <c r="CN72" s="1217" t="s">
        <v>560</v>
      </c>
      <c r="CO72" s="1217"/>
      <c r="CP72" s="1217"/>
      <c r="CQ72" s="1217"/>
      <c r="CR72" s="1217"/>
      <c r="CS72" s="1217"/>
      <c r="CT72" s="1217"/>
      <c r="CU72" s="1217"/>
      <c r="CV72" s="1217" t="s">
        <v>561</v>
      </c>
      <c r="CW72" s="1217"/>
      <c r="CX72" s="1217"/>
      <c r="CY72" s="1217"/>
      <c r="CZ72" s="1217"/>
      <c r="DA72" s="1217"/>
      <c r="DB72" s="1217"/>
      <c r="DC72" s="1217"/>
    </row>
    <row r="73" spans="2:107" x14ac:dyDescent="0.15">
      <c r="B73" s="250"/>
      <c r="G73" s="1218"/>
      <c r="H73" s="1218"/>
      <c r="I73" s="1218"/>
      <c r="J73" s="1218"/>
      <c r="K73" s="1238"/>
      <c r="L73" s="1238"/>
      <c r="M73" s="1238"/>
      <c r="N73" s="1238"/>
      <c r="AM73" s="1210"/>
      <c r="AN73" s="1221" t="s">
        <v>608</v>
      </c>
      <c r="AO73" s="1221"/>
      <c r="AP73" s="1221"/>
      <c r="AQ73" s="1221"/>
      <c r="AR73" s="1221"/>
      <c r="AS73" s="1221"/>
      <c r="AT73" s="1221"/>
      <c r="AU73" s="1221"/>
      <c r="AV73" s="1221"/>
      <c r="AW73" s="1221"/>
      <c r="AX73" s="1221"/>
      <c r="AY73" s="1221"/>
      <c r="AZ73" s="1221"/>
      <c r="BA73" s="1221"/>
      <c r="BB73" s="1221" t="s">
        <v>609</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v>14.7</v>
      </c>
      <c r="CG73" s="1222"/>
      <c r="CH73" s="1222"/>
      <c r="CI73" s="1222"/>
      <c r="CJ73" s="1222"/>
      <c r="CK73" s="1222"/>
      <c r="CL73" s="1222"/>
      <c r="CM73" s="1222"/>
      <c r="CN73" s="1222">
        <v>25.6</v>
      </c>
      <c r="CO73" s="1222"/>
      <c r="CP73" s="1222"/>
      <c r="CQ73" s="1222"/>
      <c r="CR73" s="1222"/>
      <c r="CS73" s="1222"/>
      <c r="CT73" s="1222"/>
      <c r="CU73" s="1222"/>
      <c r="CV73" s="1222">
        <v>4.2</v>
      </c>
      <c r="CW73" s="1222"/>
      <c r="CX73" s="1222"/>
      <c r="CY73" s="1222"/>
      <c r="CZ73" s="1222"/>
      <c r="DA73" s="1222"/>
      <c r="DB73" s="1222"/>
      <c r="DC73" s="1222"/>
    </row>
    <row r="74" spans="2:107" x14ac:dyDescent="0.15">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x14ac:dyDescent="0.15">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614</v>
      </c>
      <c r="BC75" s="1221"/>
      <c r="BD75" s="1221"/>
      <c r="BE75" s="1221"/>
      <c r="BF75" s="1221"/>
      <c r="BG75" s="1221"/>
      <c r="BH75" s="1221"/>
      <c r="BI75" s="1221"/>
      <c r="BJ75" s="1221"/>
      <c r="BK75" s="1221"/>
      <c r="BL75" s="1221"/>
      <c r="BM75" s="1221"/>
      <c r="BN75" s="1221"/>
      <c r="BO75" s="1221"/>
      <c r="BP75" s="1222">
        <v>12.1</v>
      </c>
      <c r="BQ75" s="1222"/>
      <c r="BR75" s="1222"/>
      <c r="BS75" s="1222"/>
      <c r="BT75" s="1222"/>
      <c r="BU75" s="1222"/>
      <c r="BV75" s="1222"/>
      <c r="BW75" s="1222"/>
      <c r="BX75" s="1222">
        <v>12.6</v>
      </c>
      <c r="BY75" s="1222"/>
      <c r="BZ75" s="1222"/>
      <c r="CA75" s="1222"/>
      <c r="CB75" s="1222"/>
      <c r="CC75" s="1222"/>
      <c r="CD75" s="1222"/>
      <c r="CE75" s="1222"/>
      <c r="CF75" s="1222">
        <v>13.3</v>
      </c>
      <c r="CG75" s="1222"/>
      <c r="CH75" s="1222"/>
      <c r="CI75" s="1222"/>
      <c r="CJ75" s="1222"/>
      <c r="CK75" s="1222"/>
      <c r="CL75" s="1222"/>
      <c r="CM75" s="1222"/>
      <c r="CN75" s="1222">
        <v>14.4</v>
      </c>
      <c r="CO75" s="1222"/>
      <c r="CP75" s="1222"/>
      <c r="CQ75" s="1222"/>
      <c r="CR75" s="1222"/>
      <c r="CS75" s="1222"/>
      <c r="CT75" s="1222"/>
      <c r="CU75" s="1222"/>
      <c r="CV75" s="1222">
        <v>14.7</v>
      </c>
      <c r="CW75" s="1222"/>
      <c r="CX75" s="1222"/>
      <c r="CY75" s="1222"/>
      <c r="CZ75" s="1222"/>
      <c r="DA75" s="1222"/>
      <c r="DB75" s="1222"/>
      <c r="DC75" s="1222"/>
    </row>
    <row r="76" spans="2:107" x14ac:dyDescent="0.15">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x14ac:dyDescent="0.15">
      <c r="B77" s="250"/>
      <c r="G77" s="1211"/>
      <c r="H77" s="1211"/>
      <c r="I77" s="1211"/>
      <c r="J77" s="1211"/>
      <c r="K77" s="1238"/>
      <c r="L77" s="1238"/>
      <c r="M77" s="1238"/>
      <c r="N77" s="1238"/>
      <c r="AN77" s="1217" t="s">
        <v>611</v>
      </c>
      <c r="AO77" s="1217"/>
      <c r="AP77" s="1217"/>
      <c r="AQ77" s="1217"/>
      <c r="AR77" s="1217"/>
      <c r="AS77" s="1217"/>
      <c r="AT77" s="1217"/>
      <c r="AU77" s="1217"/>
      <c r="AV77" s="1217"/>
      <c r="AW77" s="1217"/>
      <c r="AX77" s="1217"/>
      <c r="AY77" s="1217"/>
      <c r="AZ77" s="1217"/>
      <c r="BA77" s="1217"/>
      <c r="BB77" s="1221" t="s">
        <v>609</v>
      </c>
      <c r="BC77" s="1221"/>
      <c r="BD77" s="1221"/>
      <c r="BE77" s="1221"/>
      <c r="BF77" s="1221"/>
      <c r="BG77" s="1221"/>
      <c r="BH77" s="1221"/>
      <c r="BI77" s="1221"/>
      <c r="BJ77" s="1221"/>
      <c r="BK77" s="1221"/>
      <c r="BL77" s="1221"/>
      <c r="BM77" s="1221"/>
      <c r="BN77" s="1221"/>
      <c r="BO77" s="1221"/>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x14ac:dyDescent="0.15">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x14ac:dyDescent="0.15">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614</v>
      </c>
      <c r="BC79" s="1221"/>
      <c r="BD79" s="1221"/>
      <c r="BE79" s="1221"/>
      <c r="BF79" s="1221"/>
      <c r="BG79" s="1221"/>
      <c r="BH79" s="1221"/>
      <c r="BI79" s="1221"/>
      <c r="BJ79" s="1221"/>
      <c r="BK79" s="1221"/>
      <c r="BL79" s="1221"/>
      <c r="BM79" s="1221"/>
      <c r="BN79" s="1221"/>
      <c r="BO79" s="1221"/>
      <c r="BP79" s="1222">
        <v>7.1</v>
      </c>
      <c r="BQ79" s="1222"/>
      <c r="BR79" s="1222"/>
      <c r="BS79" s="1222"/>
      <c r="BT79" s="1222"/>
      <c r="BU79" s="1222"/>
      <c r="BV79" s="1222"/>
      <c r="BW79" s="1222"/>
      <c r="BX79" s="1222">
        <v>7.1</v>
      </c>
      <c r="BY79" s="1222"/>
      <c r="BZ79" s="1222"/>
      <c r="CA79" s="1222"/>
      <c r="CB79" s="1222"/>
      <c r="CC79" s="1222"/>
      <c r="CD79" s="1222"/>
      <c r="CE79" s="1222"/>
      <c r="CF79" s="1222">
        <v>7.3</v>
      </c>
      <c r="CG79" s="1222"/>
      <c r="CH79" s="1222"/>
      <c r="CI79" s="1222"/>
      <c r="CJ79" s="1222"/>
      <c r="CK79" s="1222"/>
      <c r="CL79" s="1222"/>
      <c r="CM79" s="1222"/>
      <c r="CN79" s="1222">
        <v>7.4</v>
      </c>
      <c r="CO79" s="1222"/>
      <c r="CP79" s="1222"/>
      <c r="CQ79" s="1222"/>
      <c r="CR79" s="1222"/>
      <c r="CS79" s="1222"/>
      <c r="CT79" s="1222"/>
      <c r="CU79" s="1222"/>
      <c r="CV79" s="1222">
        <v>7.5</v>
      </c>
      <c r="CW79" s="1222"/>
      <c r="CX79" s="1222"/>
      <c r="CY79" s="1222"/>
      <c r="CZ79" s="1222"/>
      <c r="DA79" s="1222"/>
      <c r="DB79" s="1222"/>
      <c r="DC79" s="1222"/>
    </row>
    <row r="80" spans="2:107" x14ac:dyDescent="0.15">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x14ac:dyDescent="0.15">
      <c r="B81" s="250"/>
    </row>
    <row r="82" spans="2:109" ht="17.25" x14ac:dyDescent="0.15">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Ki2h7h4U8RY239W0YUxmGpqy6Bo3Sovo5dkk/F/IQ6XQBNxAV/nuAGmFZrmVoJQfvWq2iWtfnXE/WJEBpu39HA==" saltValue="VypWMxGvRa4fvK4AX9azQ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51105-E3B1-483B-8360-027A2BAF510F}">
  <sheetPr>
    <pageSetUpPr fitToPage="1"/>
  </sheetPr>
  <dimension ref="A1:DR125"/>
  <sheetViews>
    <sheetView showGridLines="0" topLeftCell="A22" zoomScale="75" zoomScaleNormal="75" zoomScaleSheetLayoutView="70" workbookViewId="0">
      <selection activeCell="AN70" sqref="AN70"/>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504</v>
      </c>
    </row>
  </sheetData>
  <sheetProtection algorithmName="SHA-512" hashValue="aA9lWjIMaLs//DOs59p+6WRd+uMy9ApFzcAoGw8+cfPwDh+V6ij92jn3Rtkmb0om7qBGdrnfcf5SdStZjftSHQ==" saltValue="ClboCfAnrgkUIpNASc5k6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B166-917F-47BA-A6F5-FC9A6AA4B802}">
  <sheetPr>
    <pageSetUpPr fitToPage="1"/>
  </sheetPr>
  <dimension ref="A1:DR125"/>
  <sheetViews>
    <sheetView showGridLines="0" topLeftCell="AO79" zoomScale="75" zoomScaleNormal="75" zoomScaleSheetLayoutView="55" workbookViewId="0">
      <selection activeCell="AN70" sqref="AN70"/>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504</v>
      </c>
    </row>
  </sheetData>
  <sheetProtection algorithmName="SHA-512" hashValue="5AdwTC3bvg7eCYCEvjaljetxRr7irnBHrXXkXnnyDu6I1/dUz181VIIgKg6vMuJuEyiuOWHP1HWuLfIUv/s9jQ==" saltValue="8LHRHn9wxP8lSEw9H0qL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554</v>
      </c>
      <c r="G2" s="146"/>
      <c r="H2" s="147"/>
    </row>
    <row r="3" spans="1:8" x14ac:dyDescent="0.15">
      <c r="A3" s="143" t="s">
        <v>547</v>
      </c>
      <c r="B3" s="148"/>
      <c r="C3" s="149"/>
      <c r="D3" s="150">
        <v>112065</v>
      </c>
      <c r="E3" s="151"/>
      <c r="F3" s="152">
        <v>291173</v>
      </c>
      <c r="G3" s="153"/>
      <c r="H3" s="154"/>
    </row>
    <row r="4" spans="1:8" x14ac:dyDescent="0.15">
      <c r="A4" s="155"/>
      <c r="B4" s="156"/>
      <c r="C4" s="157"/>
      <c r="D4" s="158">
        <v>101949</v>
      </c>
      <c r="E4" s="159"/>
      <c r="F4" s="160">
        <v>119071</v>
      </c>
      <c r="G4" s="161"/>
      <c r="H4" s="162"/>
    </row>
    <row r="5" spans="1:8" x14ac:dyDescent="0.15">
      <c r="A5" s="143" t="s">
        <v>549</v>
      </c>
      <c r="B5" s="148"/>
      <c r="C5" s="149"/>
      <c r="D5" s="150">
        <v>77277</v>
      </c>
      <c r="E5" s="151"/>
      <c r="F5" s="152">
        <v>271581</v>
      </c>
      <c r="G5" s="153"/>
      <c r="H5" s="154"/>
    </row>
    <row r="6" spans="1:8" x14ac:dyDescent="0.15">
      <c r="A6" s="155"/>
      <c r="B6" s="156"/>
      <c r="C6" s="157"/>
      <c r="D6" s="158">
        <v>64147</v>
      </c>
      <c r="E6" s="159"/>
      <c r="F6" s="160">
        <v>117844</v>
      </c>
      <c r="G6" s="161"/>
      <c r="H6" s="162"/>
    </row>
    <row r="7" spans="1:8" x14ac:dyDescent="0.15">
      <c r="A7" s="143" t="s">
        <v>550</v>
      </c>
      <c r="B7" s="148"/>
      <c r="C7" s="149"/>
      <c r="D7" s="150">
        <v>202140</v>
      </c>
      <c r="E7" s="151"/>
      <c r="F7" s="152">
        <v>268375</v>
      </c>
      <c r="G7" s="153"/>
      <c r="H7" s="154"/>
    </row>
    <row r="8" spans="1:8" x14ac:dyDescent="0.15">
      <c r="A8" s="155"/>
      <c r="B8" s="156"/>
      <c r="C8" s="157"/>
      <c r="D8" s="158">
        <v>179353</v>
      </c>
      <c r="E8" s="159"/>
      <c r="F8" s="160">
        <v>119602</v>
      </c>
      <c r="G8" s="161"/>
      <c r="H8" s="162"/>
    </row>
    <row r="9" spans="1:8" x14ac:dyDescent="0.15">
      <c r="A9" s="143" t="s">
        <v>551</v>
      </c>
      <c r="B9" s="148"/>
      <c r="C9" s="149"/>
      <c r="D9" s="150">
        <v>68741</v>
      </c>
      <c r="E9" s="151"/>
      <c r="F9" s="152">
        <v>301035</v>
      </c>
      <c r="G9" s="153"/>
      <c r="H9" s="154"/>
    </row>
    <row r="10" spans="1:8" x14ac:dyDescent="0.15">
      <c r="A10" s="155"/>
      <c r="B10" s="156"/>
      <c r="C10" s="157"/>
      <c r="D10" s="158">
        <v>60308</v>
      </c>
      <c r="E10" s="159"/>
      <c r="F10" s="160">
        <v>154376</v>
      </c>
      <c r="G10" s="161"/>
      <c r="H10" s="162"/>
    </row>
    <row r="11" spans="1:8" x14ac:dyDescent="0.15">
      <c r="A11" s="143" t="s">
        <v>552</v>
      </c>
      <c r="B11" s="148"/>
      <c r="C11" s="149"/>
      <c r="D11" s="150">
        <v>55298</v>
      </c>
      <c r="E11" s="151"/>
      <c r="F11" s="152">
        <v>277467</v>
      </c>
      <c r="G11" s="153"/>
      <c r="H11" s="154"/>
    </row>
    <row r="12" spans="1:8" x14ac:dyDescent="0.15">
      <c r="A12" s="155"/>
      <c r="B12" s="156"/>
      <c r="C12" s="163"/>
      <c r="D12" s="158">
        <v>26259</v>
      </c>
      <c r="E12" s="159"/>
      <c r="F12" s="160">
        <v>128378</v>
      </c>
      <c r="G12" s="161"/>
      <c r="H12" s="162"/>
    </row>
    <row r="13" spans="1:8" x14ac:dyDescent="0.15">
      <c r="A13" s="143"/>
      <c r="B13" s="148"/>
      <c r="C13" s="149"/>
      <c r="D13" s="150">
        <v>103104</v>
      </c>
      <c r="E13" s="151"/>
      <c r="F13" s="152">
        <v>281926</v>
      </c>
      <c r="G13" s="164"/>
      <c r="H13" s="154"/>
    </row>
    <row r="14" spans="1:8" x14ac:dyDescent="0.15">
      <c r="A14" s="155"/>
      <c r="B14" s="156"/>
      <c r="C14" s="157"/>
      <c r="D14" s="158">
        <v>86403</v>
      </c>
      <c r="E14" s="159"/>
      <c r="F14" s="160">
        <v>127854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3.62</v>
      </c>
      <c r="C19" s="165">
        <f>ROUND(VALUE(SUBSTITUTE(実質収支比率等に係る経年分析!G$48,"▲","-")),2)</f>
        <v>5.63</v>
      </c>
      <c r="D19" s="165">
        <f>ROUND(VALUE(SUBSTITUTE(実質収支比率等に係る経年分析!H$48,"▲","-")),2)</f>
        <v>6.2</v>
      </c>
      <c r="E19" s="165">
        <f>ROUND(VALUE(SUBSTITUTE(実質収支比率等に係る経年分析!I$48,"▲","-")),2)</f>
        <v>5.52</v>
      </c>
      <c r="F19" s="165">
        <f>ROUND(VALUE(SUBSTITUTE(実質収支比率等に係る経年分析!J$48,"▲","-")),2)</f>
        <v>7.3</v>
      </c>
    </row>
    <row r="20" spans="1:11" x14ac:dyDescent="0.15">
      <c r="A20" s="165" t="s">
        <v>54</v>
      </c>
      <c r="B20" s="165">
        <f>ROUND(VALUE(SUBSTITUTE(実質収支比率等に係る経年分析!F$47,"▲","-")),2)</f>
        <v>37.11</v>
      </c>
      <c r="C20" s="165">
        <f>ROUND(VALUE(SUBSTITUTE(実質収支比率等に係る経年分析!G$47,"▲","-")),2)</f>
        <v>34.44</v>
      </c>
      <c r="D20" s="165">
        <f>ROUND(VALUE(SUBSTITUTE(実質収支比率等に係る経年分析!H$47,"▲","-")),2)</f>
        <v>30.54</v>
      </c>
      <c r="E20" s="165">
        <f>ROUND(VALUE(SUBSTITUTE(実質収支比率等に係る経年分析!I$47,"▲","-")),2)</f>
        <v>31.11</v>
      </c>
      <c r="F20" s="165">
        <f>ROUND(VALUE(SUBSTITUTE(実質収支比率等に係る経年分析!J$47,"▲","-")),2)</f>
        <v>34.159999999999997</v>
      </c>
    </row>
    <row r="21" spans="1:11" x14ac:dyDescent="0.15">
      <c r="A21" s="165" t="s">
        <v>55</v>
      </c>
      <c r="B21" s="165">
        <f>IF(ISNUMBER(VALUE(SUBSTITUTE(実質収支比率等に係る経年分析!F$49,"▲","-"))),ROUND(VALUE(SUBSTITUTE(実質収支比率等に係る経年分析!F$49,"▲","-")),2),NA())</f>
        <v>-6.05</v>
      </c>
      <c r="C21" s="165">
        <f>IF(ISNUMBER(VALUE(SUBSTITUTE(実質収支比率等に係る経年分析!G$49,"▲","-"))),ROUND(VALUE(SUBSTITUTE(実質収支比率等に係る経年分析!G$49,"▲","-")),2),NA())</f>
        <v>-2.29</v>
      </c>
      <c r="D21" s="165">
        <f>IF(ISNUMBER(VALUE(SUBSTITUTE(実質収支比率等に係る経年分析!H$49,"▲","-"))),ROUND(VALUE(SUBSTITUTE(実質収支比率等に係る経年分析!H$49,"▲","-")),2),NA())</f>
        <v>-6.7</v>
      </c>
      <c r="E21" s="165">
        <f>IF(ISNUMBER(VALUE(SUBSTITUTE(実質収支比率等に係る経年分析!I$49,"▲","-"))),ROUND(VALUE(SUBSTITUTE(実質収支比率等に係る経年分析!I$49,"▲","-")),2),NA())</f>
        <v>-1.22</v>
      </c>
      <c r="F21" s="165">
        <f>IF(ISNUMBER(VALUE(SUBSTITUTE(実質収支比率等に係る経年分析!J$49,"▲","-"))),ROUND(VALUE(SUBSTITUTE(実質収支比率等に係る経年分析!J$49,"▲","-")),2),NA())</f>
        <v>5.52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0.02</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木島平村高社簡易水道特別会計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0.03</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0.08</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学校給食特別会計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0.04</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x14ac:dyDescent="0.15">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7.0000000000000007E-2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15">
      <c r="A32" s="166" t="str">
        <f>IF(連結実質赤字比率に係る赤字・黒字の構成分析!C$38="",NA(),連結実質赤字比率に係る赤字・黒字の構成分析!C$38)</f>
        <v>木島平村下水道特別会計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0.12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0.12</v>
      </c>
    </row>
    <row r="33" spans="1:16" x14ac:dyDescent="0.15">
      <c r="A33" s="166" t="str">
        <f>IF(連結実質赤字比率に係る赤字・黒字の構成分析!C$37="",NA(),連結実質赤字比率に係る赤字・黒字の構成分析!C$37)</f>
        <v>情報通信特別会計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0.17</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0.33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0.56000000000000005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0.43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1.1000000000000001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3.44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5.37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5.99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5.45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7.09</v>
      </c>
    </row>
    <row r="36" spans="1:16" x14ac:dyDescent="0.15">
      <c r="A36" s="166" t="str">
        <f>IF(連結実質赤字比率に係る赤字・黒字の構成分析!C$34="",NA(),連結実質赤字比率に係る赤字・黒字の構成分析!C$34)</f>
        <v>木島平村水道事業会計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12.08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12.91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14.26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14.47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14.59</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397</v>
      </c>
      <c r="E42" s="167"/>
      <c r="F42" s="167"/>
      <c r="G42" s="167">
        <f>'実質公債費比率（分子）の構造'!L$52</f>
        <v>419</v>
      </c>
      <c r="H42" s="167"/>
      <c r="I42" s="167"/>
      <c r="J42" s="167">
        <f>'実質公債費比率（分子）の構造'!M$52</f>
        <v>427</v>
      </c>
      <c r="K42" s="167"/>
      <c r="L42" s="167"/>
      <c r="M42" s="167">
        <f>'実質公債費比率（分子）の構造'!N$52</f>
        <v>423</v>
      </c>
      <c r="N42" s="167"/>
      <c r="O42" s="167"/>
      <c r="P42" s="167">
        <f>'実質公債費比率（分子）の構造'!O$52</f>
        <v>431</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65</v>
      </c>
      <c r="B45" s="167">
        <f>'実質公債費比率（分子）の構造'!K$49</f>
        <v>39</v>
      </c>
      <c r="C45" s="167"/>
      <c r="D45" s="167"/>
      <c r="E45" s="167">
        <f>'実質公債費比率（分子）の構造'!L$49</f>
        <v>42</v>
      </c>
      <c r="F45" s="167"/>
      <c r="G45" s="167"/>
      <c r="H45" s="167">
        <f>'実質公債費比率（分子）の構造'!M$49</f>
        <v>42</v>
      </c>
      <c r="I45" s="167"/>
      <c r="J45" s="167"/>
      <c r="K45" s="167">
        <f>'実質公債費比率（分子）の構造'!N$49</f>
        <v>40</v>
      </c>
      <c r="L45" s="167"/>
      <c r="M45" s="167"/>
      <c r="N45" s="167">
        <f>'実質公債費比率（分子）の構造'!O$49</f>
        <v>41</v>
      </c>
      <c r="O45" s="167"/>
      <c r="P45" s="167"/>
    </row>
    <row r="46" spans="1:16" x14ac:dyDescent="0.15">
      <c r="A46" s="167" t="s">
        <v>66</v>
      </c>
      <c r="B46" s="167">
        <f>'実質公債費比率（分子）の構造'!K$48</f>
        <v>269</v>
      </c>
      <c r="C46" s="167"/>
      <c r="D46" s="167"/>
      <c r="E46" s="167">
        <f>'実質公債費比率（分子）の構造'!L$48</f>
        <v>283</v>
      </c>
      <c r="F46" s="167"/>
      <c r="G46" s="167"/>
      <c r="H46" s="167">
        <f>'実質公債費比率（分子）の構造'!M$48</f>
        <v>289</v>
      </c>
      <c r="I46" s="167"/>
      <c r="J46" s="167"/>
      <c r="K46" s="167">
        <f>'実質公債費比率（分子）の構造'!N$48</f>
        <v>283</v>
      </c>
      <c r="L46" s="167"/>
      <c r="M46" s="167"/>
      <c r="N46" s="167">
        <f>'実質公債費比率（分子）の構造'!O$48</f>
        <v>276</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316</v>
      </c>
      <c r="C49" s="167"/>
      <c r="D49" s="167"/>
      <c r="E49" s="167">
        <f>'実質公債費比率（分子）の構造'!L$45</f>
        <v>345</v>
      </c>
      <c r="F49" s="167"/>
      <c r="G49" s="167"/>
      <c r="H49" s="167">
        <f>'実質公債費比率（分子）の構造'!M$45</f>
        <v>366</v>
      </c>
      <c r="I49" s="167"/>
      <c r="J49" s="167"/>
      <c r="K49" s="167">
        <f>'実質公債費比率（分子）の構造'!N$45</f>
        <v>397</v>
      </c>
      <c r="L49" s="167"/>
      <c r="M49" s="167"/>
      <c r="N49" s="167">
        <f>'実質公債費比率（分子）の構造'!O$45</f>
        <v>423</v>
      </c>
      <c r="O49" s="167"/>
      <c r="P49" s="167"/>
    </row>
    <row r="50" spans="1:16" x14ac:dyDescent="0.15">
      <c r="A50" s="167" t="s">
        <v>70</v>
      </c>
      <c r="B50" s="167" t="e">
        <f>NA()</f>
        <v>#N/A</v>
      </c>
      <c r="C50" s="167">
        <f>IF(ISNUMBER('実質公債費比率（分子）の構造'!K$53),'実質公債費比率（分子）の構造'!K$53,NA())</f>
        <v>227</v>
      </c>
      <c r="D50" s="167" t="e">
        <f>NA()</f>
        <v>#N/A</v>
      </c>
      <c r="E50" s="167" t="e">
        <f>NA()</f>
        <v>#N/A</v>
      </c>
      <c r="F50" s="167">
        <f>IF(ISNUMBER('実質公債費比率（分子）の構造'!L$53),'実質公債費比率（分子）の構造'!L$53,NA())</f>
        <v>251</v>
      </c>
      <c r="G50" s="167" t="e">
        <f>NA()</f>
        <v>#N/A</v>
      </c>
      <c r="H50" s="167" t="e">
        <f>NA()</f>
        <v>#N/A</v>
      </c>
      <c r="I50" s="167">
        <f>IF(ISNUMBER('実質公債費比率（分子）の構造'!M$53),'実質公債費比率（分子）の構造'!M$53,NA())</f>
        <v>270</v>
      </c>
      <c r="J50" s="167" t="e">
        <f>NA()</f>
        <v>#N/A</v>
      </c>
      <c r="K50" s="167" t="e">
        <f>NA()</f>
        <v>#N/A</v>
      </c>
      <c r="L50" s="167">
        <f>IF(ISNUMBER('実質公債費比率（分子）の構造'!N$53),'実質公債費比率（分子）の構造'!N$53,NA())</f>
        <v>297</v>
      </c>
      <c r="M50" s="167" t="e">
        <f>NA()</f>
        <v>#N/A</v>
      </c>
      <c r="N50" s="167" t="e">
        <f>NA()</f>
        <v>#N/A</v>
      </c>
      <c r="O50" s="167">
        <f>IF(ISNUMBER('実質公債費比率（分子）の構造'!O$53),'実質公債費比率（分子）の構造'!O$53,NA())</f>
        <v>309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3892</v>
      </c>
      <c r="E56" s="166"/>
      <c r="F56" s="166"/>
      <c r="G56" s="166">
        <f>'将来負担比率（分子）の構造'!J$52</f>
        <v>3757</v>
      </c>
      <c r="H56" s="166"/>
      <c r="I56" s="166"/>
      <c r="J56" s="166">
        <f>'将来負担比率（分子）の構造'!K$52</f>
        <v>3633</v>
      </c>
      <c r="K56" s="166"/>
      <c r="L56" s="166"/>
      <c r="M56" s="166">
        <f>'将来負担比率（分子）の構造'!L$52</f>
        <v>3555</v>
      </c>
      <c r="N56" s="166"/>
      <c r="O56" s="166"/>
      <c r="P56" s="166">
        <f>'将来負担比率（分子）の構造'!M$52</f>
        <v>3096</v>
      </c>
    </row>
    <row r="57" spans="1:16" x14ac:dyDescent="0.15">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40</v>
      </c>
      <c r="B58" s="166"/>
      <c r="C58" s="166"/>
      <c r="D58" s="166">
        <f>'将来負担比率（分子）の構造'!I$50</f>
        <v>3091</v>
      </c>
      <c r="E58" s="166"/>
      <c r="F58" s="166"/>
      <c r="G58" s="166">
        <f>'将来負担比率（分子）の構造'!J$50</f>
        <v>3114</v>
      </c>
      <c r="H58" s="166"/>
      <c r="I58" s="166"/>
      <c r="J58" s="166">
        <f>'将来負担比率（分子）の構造'!K$50</f>
        <v>2809</v>
      </c>
      <c r="K58" s="166"/>
      <c r="L58" s="166"/>
      <c r="M58" s="166">
        <f>'将来負担比率（分子）の構造'!L$50</f>
        <v>2477</v>
      </c>
      <c r="N58" s="166"/>
      <c r="O58" s="166"/>
      <c r="P58" s="166">
        <f>'将来負担比率（分子）の構造'!M$50</f>
        <v>2965</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f>'将来負担比率（分子）の構造'!I$46</f>
        <v>1</v>
      </c>
      <c r="C61" s="166"/>
      <c r="D61" s="166"/>
      <c r="E61" s="166">
        <f>'将来負担比率（分子）の構造'!J$46</f>
        <v>1</v>
      </c>
      <c r="F61" s="166"/>
      <c r="G61" s="166"/>
      <c r="H61" s="166">
        <f>'将来負担比率（分子）の構造'!K$46</f>
        <v>3</v>
      </c>
      <c r="I61" s="166"/>
      <c r="J61" s="166"/>
      <c r="K61" s="166">
        <f>'将来負担比率（分子）の構造'!L$46</f>
        <v>18</v>
      </c>
      <c r="L61" s="166"/>
      <c r="M61" s="166"/>
      <c r="N61" s="166">
        <f>'将来負担比率（分子）の構造'!M$46</f>
        <v>18</v>
      </c>
      <c r="O61" s="166"/>
      <c r="P61" s="166"/>
    </row>
    <row r="62" spans="1:16" x14ac:dyDescent="0.15">
      <c r="A62" s="166" t="s">
        <v>34</v>
      </c>
      <c r="B62" s="166">
        <f>'将来負担比率（分子）の構造'!I$45</f>
        <v>1377</v>
      </c>
      <c r="C62" s="166"/>
      <c r="D62" s="166"/>
      <c r="E62" s="166">
        <f>'将来負担比率（分子）の構造'!J$45</f>
        <v>1317</v>
      </c>
      <c r="F62" s="166"/>
      <c r="G62" s="166"/>
      <c r="H62" s="166">
        <f>'将来負担比率（分子）の構造'!K$45</f>
        <v>1321</v>
      </c>
      <c r="I62" s="166"/>
      <c r="J62" s="166"/>
      <c r="K62" s="166">
        <f>'将来負担比率（分子）の構造'!L$45</f>
        <v>1321</v>
      </c>
      <c r="L62" s="166"/>
      <c r="M62" s="166"/>
      <c r="N62" s="166">
        <f>'将来負担比率（分子）の構造'!M$45</f>
        <v>1312</v>
      </c>
      <c r="O62" s="166"/>
      <c r="P62" s="166"/>
    </row>
    <row r="63" spans="1:16" x14ac:dyDescent="0.15">
      <c r="A63" s="166" t="s">
        <v>33</v>
      </c>
      <c r="B63" s="166">
        <f>'将来負担比率（分子）の構造'!I$44</f>
        <v>310</v>
      </c>
      <c r="C63" s="166"/>
      <c r="D63" s="166"/>
      <c r="E63" s="166">
        <f>'将来負担比率（分子）の構造'!J$44</f>
        <v>270</v>
      </c>
      <c r="F63" s="166"/>
      <c r="G63" s="166"/>
      <c r="H63" s="166">
        <f>'将来負担比率（分子）の構造'!K$44</f>
        <v>228</v>
      </c>
      <c r="I63" s="166"/>
      <c r="J63" s="166"/>
      <c r="K63" s="166">
        <f>'将来負担比率（分子）の構造'!L$44</f>
        <v>190</v>
      </c>
      <c r="L63" s="166"/>
      <c r="M63" s="166"/>
      <c r="N63" s="166">
        <f>'将来負担比率（分子）の構造'!M$44</f>
        <v>161</v>
      </c>
      <c r="O63" s="166"/>
      <c r="P63" s="166"/>
    </row>
    <row r="64" spans="1:16" x14ac:dyDescent="0.15">
      <c r="A64" s="166" t="s">
        <v>32</v>
      </c>
      <c r="B64" s="166">
        <f>'将来負担比率（分子）の構造'!I$43</f>
        <v>1980</v>
      </c>
      <c r="C64" s="166"/>
      <c r="D64" s="166"/>
      <c r="E64" s="166">
        <f>'将来負担比率（分子）の構造'!J$43</f>
        <v>1767</v>
      </c>
      <c r="F64" s="166"/>
      <c r="G64" s="166"/>
      <c r="H64" s="166">
        <f>'将来負担比率（分子）の構造'!K$43</f>
        <v>1544</v>
      </c>
      <c r="I64" s="166"/>
      <c r="J64" s="166"/>
      <c r="K64" s="166">
        <f>'将来負担比率（分子）の構造'!L$43</f>
        <v>1337</v>
      </c>
      <c r="L64" s="166"/>
      <c r="M64" s="166"/>
      <c r="N64" s="166">
        <f>'将来負担比率（分子）の構造'!M$43</f>
        <v>1116</v>
      </c>
      <c r="O64" s="166"/>
      <c r="P64" s="166"/>
    </row>
    <row r="65" spans="1:16" x14ac:dyDescent="0.15">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3172</v>
      </c>
      <c r="C66" s="166"/>
      <c r="D66" s="166"/>
      <c r="E66" s="166">
        <f>'将来負担比率（分子）の構造'!J$41</f>
        <v>3246</v>
      </c>
      <c r="F66" s="166"/>
      <c r="G66" s="166"/>
      <c r="H66" s="166">
        <f>'将来負担比率（分子）の構造'!K$41</f>
        <v>3616</v>
      </c>
      <c r="I66" s="166"/>
      <c r="J66" s="166"/>
      <c r="K66" s="166">
        <f>'将来負担比率（分子）の構造'!L$41</f>
        <v>3669</v>
      </c>
      <c r="L66" s="166"/>
      <c r="M66" s="166"/>
      <c r="N66" s="166">
        <f>'将来負担比率（分子）の構造'!M$41</f>
        <v>3545</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270</v>
      </c>
      <c r="J67" s="166" t="e">
        <f>NA()</f>
        <v>#N/A</v>
      </c>
      <c r="K67" s="166" t="e">
        <f>NA()</f>
        <v>#N/A</v>
      </c>
      <c r="L67" s="166">
        <f>IF(ISNUMBER('将来負担比率（分子）の構造'!L$53), IF('将来負担比率（分子）の構造'!L$53 &lt; 0, 0, '将来負担比率（分子）の構造'!L$53), NA())</f>
        <v>502</v>
      </c>
      <c r="M67" s="166" t="e">
        <f>NA()</f>
        <v>#N/A</v>
      </c>
      <c r="N67" s="166" t="e">
        <f>NA()</f>
        <v>#N/A</v>
      </c>
      <c r="O67" s="166">
        <f>IF(ISNUMBER('将来負担比率（分子）の構造'!M$53), IF('将来負担比率（分子）の構造'!M$53 &lt; 0, 0, '将来負担比率（分子）の構造'!M$53), NA())</f>
        <v>92</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691</v>
      </c>
      <c r="C72" s="170">
        <f>基金残高に係る経年分析!G55</f>
        <v>741</v>
      </c>
      <c r="D72" s="170">
        <f>基金残高に係る経年分析!H55</f>
        <v>890</v>
      </c>
    </row>
    <row r="73" spans="1:16" x14ac:dyDescent="0.15">
      <c r="A73" s="169" t="s">
        <v>77</v>
      </c>
      <c r="B73" s="170">
        <f>基金残高に係る経年分析!F56</f>
        <v>59</v>
      </c>
      <c r="C73" s="170">
        <f>基金残高に係る経年分析!G56</f>
        <v>59</v>
      </c>
      <c r="D73" s="170">
        <f>基金残高に係る経年分析!H56</f>
        <v>83</v>
      </c>
    </row>
    <row r="74" spans="1:16" x14ac:dyDescent="0.15">
      <c r="A74" s="169" t="s">
        <v>78</v>
      </c>
      <c r="B74" s="170">
        <f>基金残高に係る経年分析!F57</f>
        <v>1854</v>
      </c>
      <c r="C74" s="170">
        <f>基金残高に係る経年分析!G57</f>
        <v>1785</v>
      </c>
      <c r="D74" s="170">
        <f>基金残高に係る経年分析!H57</f>
        <v>1755</v>
      </c>
    </row>
  </sheetData>
  <sheetProtection algorithmName="SHA-512" hashValue="pTnj29K3ADWceANvSU0hkYYzKXndt2/XhuPVcvnFsaxFtnBMy0pDKzZs+n3SCZs8KmBXN/oRy51h3+ZDkeQ84w==" saltValue="wkpC5wbYvgYXXMYp834Y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E9E90-80ED-4DE7-BD5E-1C5E6C602893}">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212</v>
      </c>
      <c r="DI1" s="701"/>
      <c r="DJ1" s="701"/>
      <c r="DK1" s="701"/>
      <c r="DL1" s="701"/>
      <c r="DM1" s="701"/>
      <c r="DN1" s="702"/>
      <c r="DO1" s="205"/>
      <c r="DP1" s="700" t="s">
        <v>213</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217</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703" t="s">
        <v>221</v>
      </c>
      <c r="AQ4" s="703"/>
      <c r="AR4" s="703"/>
      <c r="AS4" s="703"/>
      <c r="AT4" s="703"/>
      <c r="AU4" s="703"/>
      <c r="AV4" s="703"/>
      <c r="AW4" s="703"/>
      <c r="AX4" s="703"/>
      <c r="AY4" s="703"/>
      <c r="AZ4" s="703"/>
      <c r="BA4" s="703"/>
      <c r="BB4" s="703"/>
      <c r="BC4" s="703"/>
      <c r="BD4" s="703"/>
      <c r="BE4" s="703"/>
      <c r="BF4" s="703"/>
      <c r="BG4" s="703" t="s">
        <v>222</v>
      </c>
      <c r="BH4" s="703"/>
      <c r="BI4" s="703"/>
      <c r="BJ4" s="703"/>
      <c r="BK4" s="703"/>
      <c r="BL4" s="703"/>
      <c r="BM4" s="703"/>
      <c r="BN4" s="703"/>
      <c r="BO4" s="703" t="s">
        <v>219</v>
      </c>
      <c r="BP4" s="703"/>
      <c r="BQ4" s="703"/>
      <c r="BR4" s="703"/>
      <c r="BS4" s="703" t="s">
        <v>223</v>
      </c>
      <c r="BT4" s="703"/>
      <c r="BU4" s="703"/>
      <c r="BV4" s="703"/>
      <c r="BW4" s="703"/>
      <c r="BX4" s="703"/>
      <c r="BY4" s="703"/>
      <c r="BZ4" s="703"/>
      <c r="CA4" s="703"/>
      <c r="CB4" s="703"/>
      <c r="CD4" s="662" t="s">
        <v>224</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225</v>
      </c>
      <c r="C5" s="660"/>
      <c r="D5" s="660"/>
      <c r="E5" s="660"/>
      <c r="F5" s="660"/>
      <c r="G5" s="660"/>
      <c r="H5" s="660"/>
      <c r="I5" s="660"/>
      <c r="J5" s="660"/>
      <c r="K5" s="660"/>
      <c r="L5" s="660"/>
      <c r="M5" s="660"/>
      <c r="N5" s="660"/>
      <c r="O5" s="660"/>
      <c r="P5" s="660"/>
      <c r="Q5" s="661"/>
      <c r="R5" s="656">
        <v>407037</v>
      </c>
      <c r="S5" s="657"/>
      <c r="T5" s="657"/>
      <c r="U5" s="657"/>
      <c r="V5" s="657"/>
      <c r="W5" s="657"/>
      <c r="X5" s="657"/>
      <c r="Y5" s="685"/>
      <c r="Z5" s="698">
        <v>9.4</v>
      </c>
      <c r="AA5" s="698"/>
      <c r="AB5" s="698"/>
      <c r="AC5" s="698"/>
      <c r="AD5" s="699">
        <v>407037</v>
      </c>
      <c r="AE5" s="699"/>
      <c r="AF5" s="699"/>
      <c r="AG5" s="699"/>
      <c r="AH5" s="699"/>
      <c r="AI5" s="699"/>
      <c r="AJ5" s="699"/>
      <c r="AK5" s="699"/>
      <c r="AL5" s="686">
        <v>15.8</v>
      </c>
      <c r="AM5" s="672"/>
      <c r="AN5" s="672"/>
      <c r="AO5" s="687"/>
      <c r="AP5" s="659" t="s">
        <v>226</v>
      </c>
      <c r="AQ5" s="660"/>
      <c r="AR5" s="660"/>
      <c r="AS5" s="660"/>
      <c r="AT5" s="660"/>
      <c r="AU5" s="660"/>
      <c r="AV5" s="660"/>
      <c r="AW5" s="660"/>
      <c r="AX5" s="660"/>
      <c r="AY5" s="660"/>
      <c r="AZ5" s="660"/>
      <c r="BA5" s="660"/>
      <c r="BB5" s="660"/>
      <c r="BC5" s="660"/>
      <c r="BD5" s="660"/>
      <c r="BE5" s="660"/>
      <c r="BF5" s="661"/>
      <c r="BG5" s="609">
        <v>405304</v>
      </c>
      <c r="BH5" s="610"/>
      <c r="BI5" s="610"/>
      <c r="BJ5" s="610"/>
      <c r="BK5" s="610"/>
      <c r="BL5" s="610"/>
      <c r="BM5" s="610"/>
      <c r="BN5" s="611"/>
      <c r="BO5" s="635">
        <v>99.6</v>
      </c>
      <c r="BP5" s="635"/>
      <c r="BQ5" s="635"/>
      <c r="BR5" s="635"/>
      <c r="BS5" s="636" t="s">
        <v>128</v>
      </c>
      <c r="BT5" s="636"/>
      <c r="BU5" s="636"/>
      <c r="BV5" s="636"/>
      <c r="BW5" s="636"/>
      <c r="BX5" s="636"/>
      <c r="BY5" s="636"/>
      <c r="BZ5" s="636"/>
      <c r="CA5" s="636"/>
      <c r="CB5" s="681"/>
      <c r="CD5" s="662" t="s">
        <v>221</v>
      </c>
      <c r="CE5" s="663"/>
      <c r="CF5" s="663"/>
      <c r="CG5" s="663"/>
      <c r="CH5" s="663"/>
      <c r="CI5" s="663"/>
      <c r="CJ5" s="663"/>
      <c r="CK5" s="663"/>
      <c r="CL5" s="663"/>
      <c r="CM5" s="663"/>
      <c r="CN5" s="663"/>
      <c r="CO5" s="663"/>
      <c r="CP5" s="663"/>
      <c r="CQ5" s="664"/>
      <c r="CR5" s="662" t="s">
        <v>227</v>
      </c>
      <c r="CS5" s="663"/>
      <c r="CT5" s="663"/>
      <c r="CU5" s="663"/>
      <c r="CV5" s="663"/>
      <c r="CW5" s="663"/>
      <c r="CX5" s="663"/>
      <c r="CY5" s="664"/>
      <c r="CZ5" s="662" t="s">
        <v>219</v>
      </c>
      <c r="DA5" s="663"/>
      <c r="DB5" s="663"/>
      <c r="DC5" s="664"/>
      <c r="DD5" s="662" t="s">
        <v>228</v>
      </c>
      <c r="DE5" s="663"/>
      <c r="DF5" s="663"/>
      <c r="DG5" s="663"/>
      <c r="DH5" s="663"/>
      <c r="DI5" s="663"/>
      <c r="DJ5" s="663"/>
      <c r="DK5" s="663"/>
      <c r="DL5" s="663"/>
      <c r="DM5" s="663"/>
      <c r="DN5" s="663"/>
      <c r="DO5" s="663"/>
      <c r="DP5" s="664"/>
      <c r="DQ5" s="662" t="s">
        <v>229</v>
      </c>
      <c r="DR5" s="663"/>
      <c r="DS5" s="663"/>
      <c r="DT5" s="663"/>
      <c r="DU5" s="663"/>
      <c r="DV5" s="663"/>
      <c r="DW5" s="663"/>
      <c r="DX5" s="663"/>
      <c r="DY5" s="663"/>
      <c r="DZ5" s="663"/>
      <c r="EA5" s="663"/>
      <c r="EB5" s="663"/>
      <c r="EC5" s="664"/>
    </row>
    <row r="6" spans="2:143" ht="11.25" customHeight="1" x14ac:dyDescent="0.15">
      <c r="B6" s="606" t="s">
        <v>230</v>
      </c>
      <c r="C6" s="607"/>
      <c r="D6" s="607"/>
      <c r="E6" s="607"/>
      <c r="F6" s="607"/>
      <c r="G6" s="607"/>
      <c r="H6" s="607"/>
      <c r="I6" s="607"/>
      <c r="J6" s="607"/>
      <c r="K6" s="607"/>
      <c r="L6" s="607"/>
      <c r="M6" s="607"/>
      <c r="N6" s="607"/>
      <c r="O6" s="607"/>
      <c r="P6" s="607"/>
      <c r="Q6" s="608"/>
      <c r="R6" s="609">
        <v>45479</v>
      </c>
      <c r="S6" s="610"/>
      <c r="T6" s="610"/>
      <c r="U6" s="610"/>
      <c r="V6" s="610"/>
      <c r="W6" s="610"/>
      <c r="X6" s="610"/>
      <c r="Y6" s="611"/>
      <c r="Z6" s="635">
        <v>1.1000000000000001</v>
      </c>
      <c r="AA6" s="635"/>
      <c r="AB6" s="635"/>
      <c r="AC6" s="635"/>
      <c r="AD6" s="636">
        <v>45479</v>
      </c>
      <c r="AE6" s="636"/>
      <c r="AF6" s="636"/>
      <c r="AG6" s="636"/>
      <c r="AH6" s="636"/>
      <c r="AI6" s="636"/>
      <c r="AJ6" s="636"/>
      <c r="AK6" s="636"/>
      <c r="AL6" s="612">
        <v>1.8</v>
      </c>
      <c r="AM6" s="613"/>
      <c r="AN6" s="613"/>
      <c r="AO6" s="637"/>
      <c r="AP6" s="606" t="s">
        <v>231</v>
      </c>
      <c r="AQ6" s="607"/>
      <c r="AR6" s="607"/>
      <c r="AS6" s="607"/>
      <c r="AT6" s="607"/>
      <c r="AU6" s="607"/>
      <c r="AV6" s="607"/>
      <c r="AW6" s="607"/>
      <c r="AX6" s="607"/>
      <c r="AY6" s="607"/>
      <c r="AZ6" s="607"/>
      <c r="BA6" s="607"/>
      <c r="BB6" s="607"/>
      <c r="BC6" s="607"/>
      <c r="BD6" s="607"/>
      <c r="BE6" s="607"/>
      <c r="BF6" s="608"/>
      <c r="BG6" s="609">
        <v>405304</v>
      </c>
      <c r="BH6" s="610"/>
      <c r="BI6" s="610"/>
      <c r="BJ6" s="610"/>
      <c r="BK6" s="610"/>
      <c r="BL6" s="610"/>
      <c r="BM6" s="610"/>
      <c r="BN6" s="611"/>
      <c r="BO6" s="635">
        <v>99.6</v>
      </c>
      <c r="BP6" s="635"/>
      <c r="BQ6" s="635"/>
      <c r="BR6" s="635"/>
      <c r="BS6" s="636" t="s">
        <v>128</v>
      </c>
      <c r="BT6" s="636"/>
      <c r="BU6" s="636"/>
      <c r="BV6" s="636"/>
      <c r="BW6" s="636"/>
      <c r="BX6" s="636"/>
      <c r="BY6" s="636"/>
      <c r="BZ6" s="636"/>
      <c r="CA6" s="636"/>
      <c r="CB6" s="681"/>
      <c r="CD6" s="659" t="s">
        <v>232</v>
      </c>
      <c r="CE6" s="660"/>
      <c r="CF6" s="660"/>
      <c r="CG6" s="660"/>
      <c r="CH6" s="660"/>
      <c r="CI6" s="660"/>
      <c r="CJ6" s="660"/>
      <c r="CK6" s="660"/>
      <c r="CL6" s="660"/>
      <c r="CM6" s="660"/>
      <c r="CN6" s="660"/>
      <c r="CO6" s="660"/>
      <c r="CP6" s="660"/>
      <c r="CQ6" s="661"/>
      <c r="CR6" s="609">
        <v>50318</v>
      </c>
      <c r="CS6" s="610"/>
      <c r="CT6" s="610"/>
      <c r="CU6" s="610"/>
      <c r="CV6" s="610"/>
      <c r="CW6" s="610"/>
      <c r="CX6" s="610"/>
      <c r="CY6" s="611"/>
      <c r="CZ6" s="686">
        <v>1.2</v>
      </c>
      <c r="DA6" s="672"/>
      <c r="DB6" s="672"/>
      <c r="DC6" s="688"/>
      <c r="DD6" s="615" t="s">
        <v>128</v>
      </c>
      <c r="DE6" s="610"/>
      <c r="DF6" s="610"/>
      <c r="DG6" s="610"/>
      <c r="DH6" s="610"/>
      <c r="DI6" s="610"/>
      <c r="DJ6" s="610"/>
      <c r="DK6" s="610"/>
      <c r="DL6" s="610"/>
      <c r="DM6" s="610"/>
      <c r="DN6" s="610"/>
      <c r="DO6" s="610"/>
      <c r="DP6" s="611"/>
      <c r="DQ6" s="615">
        <v>50318</v>
      </c>
      <c r="DR6" s="610"/>
      <c r="DS6" s="610"/>
      <c r="DT6" s="610"/>
      <c r="DU6" s="610"/>
      <c r="DV6" s="610"/>
      <c r="DW6" s="610"/>
      <c r="DX6" s="610"/>
      <c r="DY6" s="610"/>
      <c r="DZ6" s="610"/>
      <c r="EA6" s="610"/>
      <c r="EB6" s="610"/>
      <c r="EC6" s="647"/>
    </row>
    <row r="7" spans="2:143" ht="11.25" customHeight="1" x14ac:dyDescent="0.15">
      <c r="B7" s="606" t="s">
        <v>233</v>
      </c>
      <c r="C7" s="607"/>
      <c r="D7" s="607"/>
      <c r="E7" s="607"/>
      <c r="F7" s="607"/>
      <c r="G7" s="607"/>
      <c r="H7" s="607"/>
      <c r="I7" s="607"/>
      <c r="J7" s="607"/>
      <c r="K7" s="607"/>
      <c r="L7" s="607"/>
      <c r="M7" s="607"/>
      <c r="N7" s="607"/>
      <c r="O7" s="607"/>
      <c r="P7" s="607"/>
      <c r="Q7" s="608"/>
      <c r="R7" s="609">
        <v>300</v>
      </c>
      <c r="S7" s="610"/>
      <c r="T7" s="610"/>
      <c r="U7" s="610"/>
      <c r="V7" s="610"/>
      <c r="W7" s="610"/>
      <c r="X7" s="610"/>
      <c r="Y7" s="611"/>
      <c r="Z7" s="635">
        <v>0</v>
      </c>
      <c r="AA7" s="635"/>
      <c r="AB7" s="635"/>
      <c r="AC7" s="635"/>
      <c r="AD7" s="636">
        <v>300</v>
      </c>
      <c r="AE7" s="636"/>
      <c r="AF7" s="636"/>
      <c r="AG7" s="636"/>
      <c r="AH7" s="636"/>
      <c r="AI7" s="636"/>
      <c r="AJ7" s="636"/>
      <c r="AK7" s="636"/>
      <c r="AL7" s="612">
        <v>0</v>
      </c>
      <c r="AM7" s="613"/>
      <c r="AN7" s="613"/>
      <c r="AO7" s="637"/>
      <c r="AP7" s="606" t="s">
        <v>234</v>
      </c>
      <c r="AQ7" s="607"/>
      <c r="AR7" s="607"/>
      <c r="AS7" s="607"/>
      <c r="AT7" s="607"/>
      <c r="AU7" s="607"/>
      <c r="AV7" s="607"/>
      <c r="AW7" s="607"/>
      <c r="AX7" s="607"/>
      <c r="AY7" s="607"/>
      <c r="AZ7" s="607"/>
      <c r="BA7" s="607"/>
      <c r="BB7" s="607"/>
      <c r="BC7" s="607"/>
      <c r="BD7" s="607"/>
      <c r="BE7" s="607"/>
      <c r="BF7" s="608"/>
      <c r="BG7" s="609">
        <v>182762</v>
      </c>
      <c r="BH7" s="610"/>
      <c r="BI7" s="610"/>
      <c r="BJ7" s="610"/>
      <c r="BK7" s="610"/>
      <c r="BL7" s="610"/>
      <c r="BM7" s="610"/>
      <c r="BN7" s="611"/>
      <c r="BO7" s="635">
        <v>44.9</v>
      </c>
      <c r="BP7" s="635"/>
      <c r="BQ7" s="635"/>
      <c r="BR7" s="635"/>
      <c r="BS7" s="636" t="s">
        <v>128</v>
      </c>
      <c r="BT7" s="636"/>
      <c r="BU7" s="636"/>
      <c r="BV7" s="636"/>
      <c r="BW7" s="636"/>
      <c r="BX7" s="636"/>
      <c r="BY7" s="636"/>
      <c r="BZ7" s="636"/>
      <c r="CA7" s="636"/>
      <c r="CB7" s="681"/>
      <c r="CD7" s="606" t="s">
        <v>235</v>
      </c>
      <c r="CE7" s="607"/>
      <c r="CF7" s="607"/>
      <c r="CG7" s="607"/>
      <c r="CH7" s="607"/>
      <c r="CI7" s="607"/>
      <c r="CJ7" s="607"/>
      <c r="CK7" s="607"/>
      <c r="CL7" s="607"/>
      <c r="CM7" s="607"/>
      <c r="CN7" s="607"/>
      <c r="CO7" s="607"/>
      <c r="CP7" s="607"/>
      <c r="CQ7" s="608"/>
      <c r="CR7" s="609">
        <v>775101</v>
      </c>
      <c r="CS7" s="610"/>
      <c r="CT7" s="610"/>
      <c r="CU7" s="610"/>
      <c r="CV7" s="610"/>
      <c r="CW7" s="610"/>
      <c r="CX7" s="610"/>
      <c r="CY7" s="611"/>
      <c r="CZ7" s="635">
        <v>18.899999999999999</v>
      </c>
      <c r="DA7" s="635"/>
      <c r="DB7" s="635"/>
      <c r="DC7" s="635"/>
      <c r="DD7" s="615">
        <v>35954</v>
      </c>
      <c r="DE7" s="610"/>
      <c r="DF7" s="610"/>
      <c r="DG7" s="610"/>
      <c r="DH7" s="610"/>
      <c r="DI7" s="610"/>
      <c r="DJ7" s="610"/>
      <c r="DK7" s="610"/>
      <c r="DL7" s="610"/>
      <c r="DM7" s="610"/>
      <c r="DN7" s="610"/>
      <c r="DO7" s="610"/>
      <c r="DP7" s="611"/>
      <c r="DQ7" s="615">
        <v>591406</v>
      </c>
      <c r="DR7" s="610"/>
      <c r="DS7" s="610"/>
      <c r="DT7" s="610"/>
      <c r="DU7" s="610"/>
      <c r="DV7" s="610"/>
      <c r="DW7" s="610"/>
      <c r="DX7" s="610"/>
      <c r="DY7" s="610"/>
      <c r="DZ7" s="610"/>
      <c r="EA7" s="610"/>
      <c r="EB7" s="610"/>
      <c r="EC7" s="647"/>
    </row>
    <row r="8" spans="2:143" ht="11.25" customHeight="1" x14ac:dyDescent="0.15">
      <c r="B8" s="606" t="s">
        <v>236</v>
      </c>
      <c r="C8" s="607"/>
      <c r="D8" s="607"/>
      <c r="E8" s="607"/>
      <c r="F8" s="607"/>
      <c r="G8" s="607"/>
      <c r="H8" s="607"/>
      <c r="I8" s="607"/>
      <c r="J8" s="607"/>
      <c r="K8" s="607"/>
      <c r="L8" s="607"/>
      <c r="M8" s="607"/>
      <c r="N8" s="607"/>
      <c r="O8" s="607"/>
      <c r="P8" s="607"/>
      <c r="Q8" s="608"/>
      <c r="R8" s="609">
        <v>2334</v>
      </c>
      <c r="S8" s="610"/>
      <c r="T8" s="610"/>
      <c r="U8" s="610"/>
      <c r="V8" s="610"/>
      <c r="W8" s="610"/>
      <c r="X8" s="610"/>
      <c r="Y8" s="611"/>
      <c r="Z8" s="635">
        <v>0.1</v>
      </c>
      <c r="AA8" s="635"/>
      <c r="AB8" s="635"/>
      <c r="AC8" s="635"/>
      <c r="AD8" s="636">
        <v>2334</v>
      </c>
      <c r="AE8" s="636"/>
      <c r="AF8" s="636"/>
      <c r="AG8" s="636"/>
      <c r="AH8" s="636"/>
      <c r="AI8" s="636"/>
      <c r="AJ8" s="636"/>
      <c r="AK8" s="636"/>
      <c r="AL8" s="612">
        <v>0.1</v>
      </c>
      <c r="AM8" s="613"/>
      <c r="AN8" s="613"/>
      <c r="AO8" s="637"/>
      <c r="AP8" s="606" t="s">
        <v>237</v>
      </c>
      <c r="AQ8" s="607"/>
      <c r="AR8" s="607"/>
      <c r="AS8" s="607"/>
      <c r="AT8" s="607"/>
      <c r="AU8" s="607"/>
      <c r="AV8" s="607"/>
      <c r="AW8" s="607"/>
      <c r="AX8" s="607"/>
      <c r="AY8" s="607"/>
      <c r="AZ8" s="607"/>
      <c r="BA8" s="607"/>
      <c r="BB8" s="607"/>
      <c r="BC8" s="607"/>
      <c r="BD8" s="607"/>
      <c r="BE8" s="607"/>
      <c r="BF8" s="608"/>
      <c r="BG8" s="609">
        <v>13993</v>
      </c>
      <c r="BH8" s="610"/>
      <c r="BI8" s="610"/>
      <c r="BJ8" s="610"/>
      <c r="BK8" s="610"/>
      <c r="BL8" s="610"/>
      <c r="BM8" s="610"/>
      <c r="BN8" s="611"/>
      <c r="BO8" s="635">
        <v>3.4</v>
      </c>
      <c r="BP8" s="635"/>
      <c r="BQ8" s="635"/>
      <c r="BR8" s="635"/>
      <c r="BS8" s="636" t="s">
        <v>128</v>
      </c>
      <c r="BT8" s="636"/>
      <c r="BU8" s="636"/>
      <c r="BV8" s="636"/>
      <c r="BW8" s="636"/>
      <c r="BX8" s="636"/>
      <c r="BY8" s="636"/>
      <c r="BZ8" s="636"/>
      <c r="CA8" s="636"/>
      <c r="CB8" s="681"/>
      <c r="CD8" s="606" t="s">
        <v>238</v>
      </c>
      <c r="CE8" s="607"/>
      <c r="CF8" s="607"/>
      <c r="CG8" s="607"/>
      <c r="CH8" s="607"/>
      <c r="CI8" s="607"/>
      <c r="CJ8" s="607"/>
      <c r="CK8" s="607"/>
      <c r="CL8" s="607"/>
      <c r="CM8" s="607"/>
      <c r="CN8" s="607"/>
      <c r="CO8" s="607"/>
      <c r="CP8" s="607"/>
      <c r="CQ8" s="608"/>
      <c r="CR8" s="609">
        <v>790886</v>
      </c>
      <c r="CS8" s="610"/>
      <c r="CT8" s="610"/>
      <c r="CU8" s="610"/>
      <c r="CV8" s="610"/>
      <c r="CW8" s="610"/>
      <c r="CX8" s="610"/>
      <c r="CY8" s="611"/>
      <c r="CZ8" s="635">
        <v>19.3</v>
      </c>
      <c r="DA8" s="635"/>
      <c r="DB8" s="635"/>
      <c r="DC8" s="635"/>
      <c r="DD8" s="615">
        <v>1859</v>
      </c>
      <c r="DE8" s="610"/>
      <c r="DF8" s="610"/>
      <c r="DG8" s="610"/>
      <c r="DH8" s="610"/>
      <c r="DI8" s="610"/>
      <c r="DJ8" s="610"/>
      <c r="DK8" s="610"/>
      <c r="DL8" s="610"/>
      <c r="DM8" s="610"/>
      <c r="DN8" s="610"/>
      <c r="DO8" s="610"/>
      <c r="DP8" s="611"/>
      <c r="DQ8" s="615">
        <v>482055</v>
      </c>
      <c r="DR8" s="610"/>
      <c r="DS8" s="610"/>
      <c r="DT8" s="610"/>
      <c r="DU8" s="610"/>
      <c r="DV8" s="610"/>
      <c r="DW8" s="610"/>
      <c r="DX8" s="610"/>
      <c r="DY8" s="610"/>
      <c r="DZ8" s="610"/>
      <c r="EA8" s="610"/>
      <c r="EB8" s="610"/>
      <c r="EC8" s="647"/>
    </row>
    <row r="9" spans="2:143" ht="11.25" customHeight="1" x14ac:dyDescent="0.15">
      <c r="B9" s="606" t="s">
        <v>239</v>
      </c>
      <c r="C9" s="607"/>
      <c r="D9" s="607"/>
      <c r="E9" s="607"/>
      <c r="F9" s="607"/>
      <c r="G9" s="607"/>
      <c r="H9" s="607"/>
      <c r="I9" s="607"/>
      <c r="J9" s="607"/>
      <c r="K9" s="607"/>
      <c r="L9" s="607"/>
      <c r="M9" s="607"/>
      <c r="N9" s="607"/>
      <c r="O9" s="607"/>
      <c r="P9" s="607"/>
      <c r="Q9" s="608"/>
      <c r="R9" s="609">
        <v>2507</v>
      </c>
      <c r="S9" s="610"/>
      <c r="T9" s="610"/>
      <c r="U9" s="610"/>
      <c r="V9" s="610"/>
      <c r="W9" s="610"/>
      <c r="X9" s="610"/>
      <c r="Y9" s="611"/>
      <c r="Z9" s="635">
        <v>0.1</v>
      </c>
      <c r="AA9" s="635"/>
      <c r="AB9" s="635"/>
      <c r="AC9" s="635"/>
      <c r="AD9" s="636">
        <v>2507</v>
      </c>
      <c r="AE9" s="636"/>
      <c r="AF9" s="636"/>
      <c r="AG9" s="636"/>
      <c r="AH9" s="636"/>
      <c r="AI9" s="636"/>
      <c r="AJ9" s="636"/>
      <c r="AK9" s="636"/>
      <c r="AL9" s="612">
        <v>0.1</v>
      </c>
      <c r="AM9" s="613"/>
      <c r="AN9" s="613"/>
      <c r="AO9" s="637"/>
      <c r="AP9" s="606" t="s">
        <v>240</v>
      </c>
      <c r="AQ9" s="607"/>
      <c r="AR9" s="607"/>
      <c r="AS9" s="607"/>
      <c r="AT9" s="607"/>
      <c r="AU9" s="607"/>
      <c r="AV9" s="607"/>
      <c r="AW9" s="607"/>
      <c r="AX9" s="607"/>
      <c r="AY9" s="607"/>
      <c r="AZ9" s="607"/>
      <c r="BA9" s="607"/>
      <c r="BB9" s="607"/>
      <c r="BC9" s="607"/>
      <c r="BD9" s="607"/>
      <c r="BE9" s="607"/>
      <c r="BF9" s="608"/>
      <c r="BG9" s="609">
        <v>156495</v>
      </c>
      <c r="BH9" s="610"/>
      <c r="BI9" s="610"/>
      <c r="BJ9" s="610"/>
      <c r="BK9" s="610"/>
      <c r="BL9" s="610"/>
      <c r="BM9" s="610"/>
      <c r="BN9" s="611"/>
      <c r="BO9" s="635">
        <v>38.4</v>
      </c>
      <c r="BP9" s="635"/>
      <c r="BQ9" s="635"/>
      <c r="BR9" s="635"/>
      <c r="BS9" s="636" t="s">
        <v>128</v>
      </c>
      <c r="BT9" s="636"/>
      <c r="BU9" s="636"/>
      <c r="BV9" s="636"/>
      <c r="BW9" s="636"/>
      <c r="BX9" s="636"/>
      <c r="BY9" s="636"/>
      <c r="BZ9" s="636"/>
      <c r="CA9" s="636"/>
      <c r="CB9" s="681"/>
      <c r="CD9" s="606" t="s">
        <v>241</v>
      </c>
      <c r="CE9" s="607"/>
      <c r="CF9" s="607"/>
      <c r="CG9" s="607"/>
      <c r="CH9" s="607"/>
      <c r="CI9" s="607"/>
      <c r="CJ9" s="607"/>
      <c r="CK9" s="607"/>
      <c r="CL9" s="607"/>
      <c r="CM9" s="607"/>
      <c r="CN9" s="607"/>
      <c r="CO9" s="607"/>
      <c r="CP9" s="607"/>
      <c r="CQ9" s="608"/>
      <c r="CR9" s="609">
        <v>179717</v>
      </c>
      <c r="CS9" s="610"/>
      <c r="CT9" s="610"/>
      <c r="CU9" s="610"/>
      <c r="CV9" s="610"/>
      <c r="CW9" s="610"/>
      <c r="CX9" s="610"/>
      <c r="CY9" s="611"/>
      <c r="CZ9" s="635">
        <v>4.4000000000000004</v>
      </c>
      <c r="DA9" s="635"/>
      <c r="DB9" s="635"/>
      <c r="DC9" s="635"/>
      <c r="DD9" s="615">
        <v>858</v>
      </c>
      <c r="DE9" s="610"/>
      <c r="DF9" s="610"/>
      <c r="DG9" s="610"/>
      <c r="DH9" s="610"/>
      <c r="DI9" s="610"/>
      <c r="DJ9" s="610"/>
      <c r="DK9" s="610"/>
      <c r="DL9" s="610"/>
      <c r="DM9" s="610"/>
      <c r="DN9" s="610"/>
      <c r="DO9" s="610"/>
      <c r="DP9" s="611"/>
      <c r="DQ9" s="615">
        <v>125583</v>
      </c>
      <c r="DR9" s="610"/>
      <c r="DS9" s="610"/>
      <c r="DT9" s="610"/>
      <c r="DU9" s="610"/>
      <c r="DV9" s="610"/>
      <c r="DW9" s="610"/>
      <c r="DX9" s="610"/>
      <c r="DY9" s="610"/>
      <c r="DZ9" s="610"/>
      <c r="EA9" s="610"/>
      <c r="EB9" s="610"/>
      <c r="EC9" s="647"/>
    </row>
    <row r="10" spans="2:143" ht="11.25" customHeight="1" x14ac:dyDescent="0.15">
      <c r="B10" s="606" t="s">
        <v>242</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243</v>
      </c>
      <c r="AQ10" s="607"/>
      <c r="AR10" s="607"/>
      <c r="AS10" s="607"/>
      <c r="AT10" s="607"/>
      <c r="AU10" s="607"/>
      <c r="AV10" s="607"/>
      <c r="AW10" s="607"/>
      <c r="AX10" s="607"/>
      <c r="AY10" s="607"/>
      <c r="AZ10" s="607"/>
      <c r="BA10" s="607"/>
      <c r="BB10" s="607"/>
      <c r="BC10" s="607"/>
      <c r="BD10" s="607"/>
      <c r="BE10" s="607"/>
      <c r="BF10" s="608"/>
      <c r="BG10" s="609">
        <v>9811</v>
      </c>
      <c r="BH10" s="610"/>
      <c r="BI10" s="610"/>
      <c r="BJ10" s="610"/>
      <c r="BK10" s="610"/>
      <c r="BL10" s="610"/>
      <c r="BM10" s="610"/>
      <c r="BN10" s="611"/>
      <c r="BO10" s="635">
        <v>2.4</v>
      </c>
      <c r="BP10" s="635"/>
      <c r="BQ10" s="635"/>
      <c r="BR10" s="635"/>
      <c r="BS10" s="636" t="s">
        <v>128</v>
      </c>
      <c r="BT10" s="636"/>
      <c r="BU10" s="636"/>
      <c r="BV10" s="636"/>
      <c r="BW10" s="636"/>
      <c r="BX10" s="636"/>
      <c r="BY10" s="636"/>
      <c r="BZ10" s="636"/>
      <c r="CA10" s="636"/>
      <c r="CB10" s="681"/>
      <c r="CD10" s="606" t="s">
        <v>244</v>
      </c>
      <c r="CE10" s="607"/>
      <c r="CF10" s="607"/>
      <c r="CG10" s="607"/>
      <c r="CH10" s="607"/>
      <c r="CI10" s="607"/>
      <c r="CJ10" s="607"/>
      <c r="CK10" s="607"/>
      <c r="CL10" s="607"/>
      <c r="CM10" s="607"/>
      <c r="CN10" s="607"/>
      <c r="CO10" s="607"/>
      <c r="CP10" s="607"/>
      <c r="CQ10" s="608"/>
      <c r="CR10" s="609" t="s">
        <v>128</v>
      </c>
      <c r="CS10" s="610"/>
      <c r="CT10" s="610"/>
      <c r="CU10" s="610"/>
      <c r="CV10" s="610"/>
      <c r="CW10" s="610"/>
      <c r="CX10" s="610"/>
      <c r="CY10" s="611"/>
      <c r="CZ10" s="635" t="s">
        <v>128</v>
      </c>
      <c r="DA10" s="635"/>
      <c r="DB10" s="635"/>
      <c r="DC10" s="635"/>
      <c r="DD10" s="615" t="s">
        <v>128</v>
      </c>
      <c r="DE10" s="610"/>
      <c r="DF10" s="610"/>
      <c r="DG10" s="610"/>
      <c r="DH10" s="610"/>
      <c r="DI10" s="610"/>
      <c r="DJ10" s="610"/>
      <c r="DK10" s="610"/>
      <c r="DL10" s="610"/>
      <c r="DM10" s="610"/>
      <c r="DN10" s="610"/>
      <c r="DO10" s="610"/>
      <c r="DP10" s="611"/>
      <c r="DQ10" s="615" t="s">
        <v>128</v>
      </c>
      <c r="DR10" s="610"/>
      <c r="DS10" s="610"/>
      <c r="DT10" s="610"/>
      <c r="DU10" s="610"/>
      <c r="DV10" s="610"/>
      <c r="DW10" s="610"/>
      <c r="DX10" s="610"/>
      <c r="DY10" s="610"/>
      <c r="DZ10" s="610"/>
      <c r="EA10" s="610"/>
      <c r="EB10" s="610"/>
      <c r="EC10" s="647"/>
    </row>
    <row r="11" spans="2:143" ht="11.25" customHeight="1" x14ac:dyDescent="0.15">
      <c r="B11" s="606" t="s">
        <v>245</v>
      </c>
      <c r="C11" s="607"/>
      <c r="D11" s="607"/>
      <c r="E11" s="607"/>
      <c r="F11" s="607"/>
      <c r="G11" s="607"/>
      <c r="H11" s="607"/>
      <c r="I11" s="607"/>
      <c r="J11" s="607"/>
      <c r="K11" s="607"/>
      <c r="L11" s="607"/>
      <c r="M11" s="607"/>
      <c r="N11" s="607"/>
      <c r="O11" s="607"/>
      <c r="P11" s="607"/>
      <c r="Q11" s="608"/>
      <c r="R11" s="609">
        <v>106412</v>
      </c>
      <c r="S11" s="610"/>
      <c r="T11" s="610"/>
      <c r="U11" s="610"/>
      <c r="V11" s="610"/>
      <c r="W11" s="610"/>
      <c r="X11" s="610"/>
      <c r="Y11" s="611"/>
      <c r="Z11" s="612">
        <v>2.5</v>
      </c>
      <c r="AA11" s="613"/>
      <c r="AB11" s="613"/>
      <c r="AC11" s="614"/>
      <c r="AD11" s="615">
        <v>106412</v>
      </c>
      <c r="AE11" s="610"/>
      <c r="AF11" s="610"/>
      <c r="AG11" s="610"/>
      <c r="AH11" s="610"/>
      <c r="AI11" s="610"/>
      <c r="AJ11" s="610"/>
      <c r="AK11" s="611"/>
      <c r="AL11" s="612">
        <v>4.0999999999999996</v>
      </c>
      <c r="AM11" s="613"/>
      <c r="AN11" s="613"/>
      <c r="AO11" s="637"/>
      <c r="AP11" s="606" t="s">
        <v>246</v>
      </c>
      <c r="AQ11" s="607"/>
      <c r="AR11" s="607"/>
      <c r="AS11" s="607"/>
      <c r="AT11" s="607"/>
      <c r="AU11" s="607"/>
      <c r="AV11" s="607"/>
      <c r="AW11" s="607"/>
      <c r="AX11" s="607"/>
      <c r="AY11" s="607"/>
      <c r="AZ11" s="607"/>
      <c r="BA11" s="607"/>
      <c r="BB11" s="607"/>
      <c r="BC11" s="607"/>
      <c r="BD11" s="607"/>
      <c r="BE11" s="607"/>
      <c r="BF11" s="608"/>
      <c r="BG11" s="609">
        <v>2463</v>
      </c>
      <c r="BH11" s="610"/>
      <c r="BI11" s="610"/>
      <c r="BJ11" s="610"/>
      <c r="BK11" s="610"/>
      <c r="BL11" s="610"/>
      <c r="BM11" s="610"/>
      <c r="BN11" s="611"/>
      <c r="BO11" s="635">
        <v>0.6</v>
      </c>
      <c r="BP11" s="635"/>
      <c r="BQ11" s="635"/>
      <c r="BR11" s="635"/>
      <c r="BS11" s="636" t="s">
        <v>128</v>
      </c>
      <c r="BT11" s="636"/>
      <c r="BU11" s="636"/>
      <c r="BV11" s="636"/>
      <c r="BW11" s="636"/>
      <c r="BX11" s="636"/>
      <c r="BY11" s="636"/>
      <c r="BZ11" s="636"/>
      <c r="CA11" s="636"/>
      <c r="CB11" s="681"/>
      <c r="CD11" s="606" t="s">
        <v>247</v>
      </c>
      <c r="CE11" s="607"/>
      <c r="CF11" s="607"/>
      <c r="CG11" s="607"/>
      <c r="CH11" s="607"/>
      <c r="CI11" s="607"/>
      <c r="CJ11" s="607"/>
      <c r="CK11" s="607"/>
      <c r="CL11" s="607"/>
      <c r="CM11" s="607"/>
      <c r="CN11" s="607"/>
      <c r="CO11" s="607"/>
      <c r="CP11" s="607"/>
      <c r="CQ11" s="608"/>
      <c r="CR11" s="609">
        <v>342003</v>
      </c>
      <c r="CS11" s="610"/>
      <c r="CT11" s="610"/>
      <c r="CU11" s="610"/>
      <c r="CV11" s="610"/>
      <c r="CW11" s="610"/>
      <c r="CX11" s="610"/>
      <c r="CY11" s="611"/>
      <c r="CZ11" s="635">
        <v>8.4</v>
      </c>
      <c r="DA11" s="635"/>
      <c r="DB11" s="635"/>
      <c r="DC11" s="635"/>
      <c r="DD11" s="615">
        <v>23020</v>
      </c>
      <c r="DE11" s="610"/>
      <c r="DF11" s="610"/>
      <c r="DG11" s="610"/>
      <c r="DH11" s="610"/>
      <c r="DI11" s="610"/>
      <c r="DJ11" s="610"/>
      <c r="DK11" s="610"/>
      <c r="DL11" s="610"/>
      <c r="DM11" s="610"/>
      <c r="DN11" s="610"/>
      <c r="DO11" s="610"/>
      <c r="DP11" s="611"/>
      <c r="DQ11" s="615">
        <v>170437</v>
      </c>
      <c r="DR11" s="610"/>
      <c r="DS11" s="610"/>
      <c r="DT11" s="610"/>
      <c r="DU11" s="610"/>
      <c r="DV11" s="610"/>
      <c r="DW11" s="610"/>
      <c r="DX11" s="610"/>
      <c r="DY11" s="610"/>
      <c r="DZ11" s="610"/>
      <c r="EA11" s="610"/>
      <c r="EB11" s="610"/>
      <c r="EC11" s="647"/>
    </row>
    <row r="12" spans="2:143" ht="11.25" customHeight="1" x14ac:dyDescent="0.15">
      <c r="B12" s="606" t="s">
        <v>248</v>
      </c>
      <c r="C12" s="607"/>
      <c r="D12" s="607"/>
      <c r="E12" s="607"/>
      <c r="F12" s="607"/>
      <c r="G12" s="607"/>
      <c r="H12" s="607"/>
      <c r="I12" s="607"/>
      <c r="J12" s="607"/>
      <c r="K12" s="607"/>
      <c r="L12" s="607"/>
      <c r="M12" s="607"/>
      <c r="N12" s="607"/>
      <c r="O12" s="607"/>
      <c r="P12" s="607"/>
      <c r="Q12" s="608"/>
      <c r="R12" s="609" t="s">
        <v>128</v>
      </c>
      <c r="S12" s="610"/>
      <c r="T12" s="610"/>
      <c r="U12" s="610"/>
      <c r="V12" s="610"/>
      <c r="W12" s="610"/>
      <c r="X12" s="610"/>
      <c r="Y12" s="611"/>
      <c r="Z12" s="635" t="s">
        <v>128</v>
      </c>
      <c r="AA12" s="635"/>
      <c r="AB12" s="635"/>
      <c r="AC12" s="635"/>
      <c r="AD12" s="636" t="s">
        <v>128</v>
      </c>
      <c r="AE12" s="636"/>
      <c r="AF12" s="636"/>
      <c r="AG12" s="636"/>
      <c r="AH12" s="636"/>
      <c r="AI12" s="636"/>
      <c r="AJ12" s="636"/>
      <c r="AK12" s="636"/>
      <c r="AL12" s="612" t="s">
        <v>128</v>
      </c>
      <c r="AM12" s="613"/>
      <c r="AN12" s="613"/>
      <c r="AO12" s="637"/>
      <c r="AP12" s="606" t="s">
        <v>249</v>
      </c>
      <c r="AQ12" s="607"/>
      <c r="AR12" s="607"/>
      <c r="AS12" s="607"/>
      <c r="AT12" s="607"/>
      <c r="AU12" s="607"/>
      <c r="AV12" s="607"/>
      <c r="AW12" s="607"/>
      <c r="AX12" s="607"/>
      <c r="AY12" s="607"/>
      <c r="AZ12" s="607"/>
      <c r="BA12" s="607"/>
      <c r="BB12" s="607"/>
      <c r="BC12" s="607"/>
      <c r="BD12" s="607"/>
      <c r="BE12" s="607"/>
      <c r="BF12" s="608"/>
      <c r="BG12" s="609">
        <v>179919</v>
      </c>
      <c r="BH12" s="610"/>
      <c r="BI12" s="610"/>
      <c r="BJ12" s="610"/>
      <c r="BK12" s="610"/>
      <c r="BL12" s="610"/>
      <c r="BM12" s="610"/>
      <c r="BN12" s="611"/>
      <c r="BO12" s="635">
        <v>44.2</v>
      </c>
      <c r="BP12" s="635"/>
      <c r="BQ12" s="635"/>
      <c r="BR12" s="635"/>
      <c r="BS12" s="636" t="s">
        <v>128</v>
      </c>
      <c r="BT12" s="636"/>
      <c r="BU12" s="636"/>
      <c r="BV12" s="636"/>
      <c r="BW12" s="636"/>
      <c r="BX12" s="636"/>
      <c r="BY12" s="636"/>
      <c r="BZ12" s="636"/>
      <c r="CA12" s="636"/>
      <c r="CB12" s="681"/>
      <c r="CD12" s="606" t="s">
        <v>250</v>
      </c>
      <c r="CE12" s="607"/>
      <c r="CF12" s="607"/>
      <c r="CG12" s="607"/>
      <c r="CH12" s="607"/>
      <c r="CI12" s="607"/>
      <c r="CJ12" s="607"/>
      <c r="CK12" s="607"/>
      <c r="CL12" s="607"/>
      <c r="CM12" s="607"/>
      <c r="CN12" s="607"/>
      <c r="CO12" s="607"/>
      <c r="CP12" s="607"/>
      <c r="CQ12" s="608"/>
      <c r="CR12" s="609">
        <v>346775</v>
      </c>
      <c r="CS12" s="610"/>
      <c r="CT12" s="610"/>
      <c r="CU12" s="610"/>
      <c r="CV12" s="610"/>
      <c r="CW12" s="610"/>
      <c r="CX12" s="610"/>
      <c r="CY12" s="611"/>
      <c r="CZ12" s="635">
        <v>8.5</v>
      </c>
      <c r="DA12" s="635"/>
      <c r="DB12" s="635"/>
      <c r="DC12" s="635"/>
      <c r="DD12" s="615">
        <v>9607</v>
      </c>
      <c r="DE12" s="610"/>
      <c r="DF12" s="610"/>
      <c r="DG12" s="610"/>
      <c r="DH12" s="610"/>
      <c r="DI12" s="610"/>
      <c r="DJ12" s="610"/>
      <c r="DK12" s="610"/>
      <c r="DL12" s="610"/>
      <c r="DM12" s="610"/>
      <c r="DN12" s="610"/>
      <c r="DO12" s="610"/>
      <c r="DP12" s="611"/>
      <c r="DQ12" s="615">
        <v>263998</v>
      </c>
      <c r="DR12" s="610"/>
      <c r="DS12" s="610"/>
      <c r="DT12" s="610"/>
      <c r="DU12" s="610"/>
      <c r="DV12" s="610"/>
      <c r="DW12" s="610"/>
      <c r="DX12" s="610"/>
      <c r="DY12" s="610"/>
      <c r="DZ12" s="610"/>
      <c r="EA12" s="610"/>
      <c r="EB12" s="610"/>
      <c r="EC12" s="647"/>
    </row>
    <row r="13" spans="2:143" ht="11.25" customHeight="1" x14ac:dyDescent="0.15">
      <c r="B13" s="606" t="s">
        <v>251</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252</v>
      </c>
      <c r="AQ13" s="607"/>
      <c r="AR13" s="607"/>
      <c r="AS13" s="607"/>
      <c r="AT13" s="607"/>
      <c r="AU13" s="607"/>
      <c r="AV13" s="607"/>
      <c r="AW13" s="607"/>
      <c r="AX13" s="607"/>
      <c r="AY13" s="607"/>
      <c r="AZ13" s="607"/>
      <c r="BA13" s="607"/>
      <c r="BB13" s="607"/>
      <c r="BC13" s="607"/>
      <c r="BD13" s="607"/>
      <c r="BE13" s="607"/>
      <c r="BF13" s="608"/>
      <c r="BG13" s="609">
        <v>175990</v>
      </c>
      <c r="BH13" s="610"/>
      <c r="BI13" s="610"/>
      <c r="BJ13" s="610"/>
      <c r="BK13" s="610"/>
      <c r="BL13" s="610"/>
      <c r="BM13" s="610"/>
      <c r="BN13" s="611"/>
      <c r="BO13" s="635">
        <v>43.2</v>
      </c>
      <c r="BP13" s="635"/>
      <c r="BQ13" s="635"/>
      <c r="BR13" s="635"/>
      <c r="BS13" s="636" t="s">
        <v>128</v>
      </c>
      <c r="BT13" s="636"/>
      <c r="BU13" s="636"/>
      <c r="BV13" s="636"/>
      <c r="BW13" s="636"/>
      <c r="BX13" s="636"/>
      <c r="BY13" s="636"/>
      <c r="BZ13" s="636"/>
      <c r="CA13" s="636"/>
      <c r="CB13" s="681"/>
      <c r="CD13" s="606" t="s">
        <v>253</v>
      </c>
      <c r="CE13" s="607"/>
      <c r="CF13" s="607"/>
      <c r="CG13" s="607"/>
      <c r="CH13" s="607"/>
      <c r="CI13" s="607"/>
      <c r="CJ13" s="607"/>
      <c r="CK13" s="607"/>
      <c r="CL13" s="607"/>
      <c r="CM13" s="607"/>
      <c r="CN13" s="607"/>
      <c r="CO13" s="607"/>
      <c r="CP13" s="607"/>
      <c r="CQ13" s="608"/>
      <c r="CR13" s="609">
        <v>648416</v>
      </c>
      <c r="CS13" s="610"/>
      <c r="CT13" s="610"/>
      <c r="CU13" s="610"/>
      <c r="CV13" s="610"/>
      <c r="CW13" s="610"/>
      <c r="CX13" s="610"/>
      <c r="CY13" s="611"/>
      <c r="CZ13" s="635">
        <v>15.8</v>
      </c>
      <c r="DA13" s="635"/>
      <c r="DB13" s="635"/>
      <c r="DC13" s="635"/>
      <c r="DD13" s="615">
        <v>102373</v>
      </c>
      <c r="DE13" s="610"/>
      <c r="DF13" s="610"/>
      <c r="DG13" s="610"/>
      <c r="DH13" s="610"/>
      <c r="DI13" s="610"/>
      <c r="DJ13" s="610"/>
      <c r="DK13" s="610"/>
      <c r="DL13" s="610"/>
      <c r="DM13" s="610"/>
      <c r="DN13" s="610"/>
      <c r="DO13" s="610"/>
      <c r="DP13" s="611"/>
      <c r="DQ13" s="615">
        <v>518226</v>
      </c>
      <c r="DR13" s="610"/>
      <c r="DS13" s="610"/>
      <c r="DT13" s="610"/>
      <c r="DU13" s="610"/>
      <c r="DV13" s="610"/>
      <c r="DW13" s="610"/>
      <c r="DX13" s="610"/>
      <c r="DY13" s="610"/>
      <c r="DZ13" s="610"/>
      <c r="EA13" s="610"/>
      <c r="EB13" s="610"/>
      <c r="EC13" s="647"/>
    </row>
    <row r="14" spans="2:143" ht="11.25" customHeight="1" x14ac:dyDescent="0.15">
      <c r="B14" s="606" t="s">
        <v>254</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255</v>
      </c>
      <c r="AQ14" s="607"/>
      <c r="AR14" s="607"/>
      <c r="AS14" s="607"/>
      <c r="AT14" s="607"/>
      <c r="AU14" s="607"/>
      <c r="AV14" s="607"/>
      <c r="AW14" s="607"/>
      <c r="AX14" s="607"/>
      <c r="AY14" s="607"/>
      <c r="AZ14" s="607"/>
      <c r="BA14" s="607"/>
      <c r="BB14" s="607"/>
      <c r="BC14" s="607"/>
      <c r="BD14" s="607"/>
      <c r="BE14" s="607"/>
      <c r="BF14" s="608"/>
      <c r="BG14" s="609">
        <v>23104</v>
      </c>
      <c r="BH14" s="610"/>
      <c r="BI14" s="610"/>
      <c r="BJ14" s="610"/>
      <c r="BK14" s="610"/>
      <c r="BL14" s="610"/>
      <c r="BM14" s="610"/>
      <c r="BN14" s="611"/>
      <c r="BO14" s="635">
        <v>5.7</v>
      </c>
      <c r="BP14" s="635"/>
      <c r="BQ14" s="635"/>
      <c r="BR14" s="635"/>
      <c r="BS14" s="636" t="s">
        <v>128</v>
      </c>
      <c r="BT14" s="636"/>
      <c r="BU14" s="636"/>
      <c r="BV14" s="636"/>
      <c r="BW14" s="636"/>
      <c r="BX14" s="636"/>
      <c r="BY14" s="636"/>
      <c r="BZ14" s="636"/>
      <c r="CA14" s="636"/>
      <c r="CB14" s="681"/>
      <c r="CD14" s="606" t="s">
        <v>256</v>
      </c>
      <c r="CE14" s="607"/>
      <c r="CF14" s="607"/>
      <c r="CG14" s="607"/>
      <c r="CH14" s="607"/>
      <c r="CI14" s="607"/>
      <c r="CJ14" s="607"/>
      <c r="CK14" s="607"/>
      <c r="CL14" s="607"/>
      <c r="CM14" s="607"/>
      <c r="CN14" s="607"/>
      <c r="CO14" s="607"/>
      <c r="CP14" s="607"/>
      <c r="CQ14" s="608"/>
      <c r="CR14" s="609">
        <v>169905</v>
      </c>
      <c r="CS14" s="610"/>
      <c r="CT14" s="610"/>
      <c r="CU14" s="610"/>
      <c r="CV14" s="610"/>
      <c r="CW14" s="610"/>
      <c r="CX14" s="610"/>
      <c r="CY14" s="611"/>
      <c r="CZ14" s="635">
        <v>4.2</v>
      </c>
      <c r="DA14" s="635"/>
      <c r="DB14" s="635"/>
      <c r="DC14" s="635"/>
      <c r="DD14" s="615">
        <v>9966</v>
      </c>
      <c r="DE14" s="610"/>
      <c r="DF14" s="610"/>
      <c r="DG14" s="610"/>
      <c r="DH14" s="610"/>
      <c r="DI14" s="610"/>
      <c r="DJ14" s="610"/>
      <c r="DK14" s="610"/>
      <c r="DL14" s="610"/>
      <c r="DM14" s="610"/>
      <c r="DN14" s="610"/>
      <c r="DO14" s="610"/>
      <c r="DP14" s="611"/>
      <c r="DQ14" s="615">
        <v>153105</v>
      </c>
      <c r="DR14" s="610"/>
      <c r="DS14" s="610"/>
      <c r="DT14" s="610"/>
      <c r="DU14" s="610"/>
      <c r="DV14" s="610"/>
      <c r="DW14" s="610"/>
      <c r="DX14" s="610"/>
      <c r="DY14" s="610"/>
      <c r="DZ14" s="610"/>
      <c r="EA14" s="610"/>
      <c r="EB14" s="610"/>
      <c r="EC14" s="647"/>
    </row>
    <row r="15" spans="2:143" ht="11.25" customHeight="1" x14ac:dyDescent="0.15">
      <c r="B15" s="606" t="s">
        <v>257</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258</v>
      </c>
      <c r="AQ15" s="607"/>
      <c r="AR15" s="607"/>
      <c r="AS15" s="607"/>
      <c r="AT15" s="607"/>
      <c r="AU15" s="607"/>
      <c r="AV15" s="607"/>
      <c r="AW15" s="607"/>
      <c r="AX15" s="607"/>
      <c r="AY15" s="607"/>
      <c r="AZ15" s="607"/>
      <c r="BA15" s="607"/>
      <c r="BB15" s="607"/>
      <c r="BC15" s="607"/>
      <c r="BD15" s="607"/>
      <c r="BE15" s="607"/>
      <c r="BF15" s="608"/>
      <c r="BG15" s="609">
        <v>19519</v>
      </c>
      <c r="BH15" s="610"/>
      <c r="BI15" s="610"/>
      <c r="BJ15" s="610"/>
      <c r="BK15" s="610"/>
      <c r="BL15" s="610"/>
      <c r="BM15" s="610"/>
      <c r="BN15" s="611"/>
      <c r="BO15" s="635">
        <v>4.8</v>
      </c>
      <c r="BP15" s="635"/>
      <c r="BQ15" s="635"/>
      <c r="BR15" s="635"/>
      <c r="BS15" s="636" t="s">
        <v>128</v>
      </c>
      <c r="BT15" s="636"/>
      <c r="BU15" s="636"/>
      <c r="BV15" s="636"/>
      <c r="BW15" s="636"/>
      <c r="BX15" s="636"/>
      <c r="BY15" s="636"/>
      <c r="BZ15" s="636"/>
      <c r="CA15" s="636"/>
      <c r="CB15" s="681"/>
      <c r="CD15" s="606" t="s">
        <v>259</v>
      </c>
      <c r="CE15" s="607"/>
      <c r="CF15" s="607"/>
      <c r="CG15" s="607"/>
      <c r="CH15" s="607"/>
      <c r="CI15" s="607"/>
      <c r="CJ15" s="607"/>
      <c r="CK15" s="607"/>
      <c r="CL15" s="607"/>
      <c r="CM15" s="607"/>
      <c r="CN15" s="607"/>
      <c r="CO15" s="607"/>
      <c r="CP15" s="607"/>
      <c r="CQ15" s="608"/>
      <c r="CR15" s="609">
        <v>332301</v>
      </c>
      <c r="CS15" s="610"/>
      <c r="CT15" s="610"/>
      <c r="CU15" s="610"/>
      <c r="CV15" s="610"/>
      <c r="CW15" s="610"/>
      <c r="CX15" s="610"/>
      <c r="CY15" s="611"/>
      <c r="CZ15" s="635">
        <v>8.1</v>
      </c>
      <c r="DA15" s="635"/>
      <c r="DB15" s="635"/>
      <c r="DC15" s="635"/>
      <c r="DD15" s="615">
        <v>65647</v>
      </c>
      <c r="DE15" s="610"/>
      <c r="DF15" s="610"/>
      <c r="DG15" s="610"/>
      <c r="DH15" s="610"/>
      <c r="DI15" s="610"/>
      <c r="DJ15" s="610"/>
      <c r="DK15" s="610"/>
      <c r="DL15" s="610"/>
      <c r="DM15" s="610"/>
      <c r="DN15" s="610"/>
      <c r="DO15" s="610"/>
      <c r="DP15" s="611"/>
      <c r="DQ15" s="615">
        <v>241181</v>
      </c>
      <c r="DR15" s="610"/>
      <c r="DS15" s="610"/>
      <c r="DT15" s="610"/>
      <c r="DU15" s="610"/>
      <c r="DV15" s="610"/>
      <c r="DW15" s="610"/>
      <c r="DX15" s="610"/>
      <c r="DY15" s="610"/>
      <c r="DZ15" s="610"/>
      <c r="EA15" s="610"/>
      <c r="EB15" s="610"/>
      <c r="EC15" s="647"/>
    </row>
    <row r="16" spans="2:143" ht="11.25" customHeight="1" x14ac:dyDescent="0.15">
      <c r="B16" s="606" t="s">
        <v>260</v>
      </c>
      <c r="C16" s="607"/>
      <c r="D16" s="607"/>
      <c r="E16" s="607"/>
      <c r="F16" s="607"/>
      <c r="G16" s="607"/>
      <c r="H16" s="607"/>
      <c r="I16" s="607"/>
      <c r="J16" s="607"/>
      <c r="K16" s="607"/>
      <c r="L16" s="607"/>
      <c r="M16" s="607"/>
      <c r="N16" s="607"/>
      <c r="O16" s="607"/>
      <c r="P16" s="607"/>
      <c r="Q16" s="608"/>
      <c r="R16" s="609">
        <v>2981</v>
      </c>
      <c r="S16" s="610"/>
      <c r="T16" s="610"/>
      <c r="U16" s="610"/>
      <c r="V16" s="610"/>
      <c r="W16" s="610"/>
      <c r="X16" s="610"/>
      <c r="Y16" s="611"/>
      <c r="Z16" s="635">
        <v>0.1</v>
      </c>
      <c r="AA16" s="635"/>
      <c r="AB16" s="635"/>
      <c r="AC16" s="635"/>
      <c r="AD16" s="636">
        <v>2981</v>
      </c>
      <c r="AE16" s="636"/>
      <c r="AF16" s="636"/>
      <c r="AG16" s="636"/>
      <c r="AH16" s="636"/>
      <c r="AI16" s="636"/>
      <c r="AJ16" s="636"/>
      <c r="AK16" s="636"/>
      <c r="AL16" s="612">
        <v>0.1</v>
      </c>
      <c r="AM16" s="613"/>
      <c r="AN16" s="613"/>
      <c r="AO16" s="637"/>
      <c r="AP16" s="606" t="s">
        <v>261</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262</v>
      </c>
      <c r="CE16" s="607"/>
      <c r="CF16" s="607"/>
      <c r="CG16" s="607"/>
      <c r="CH16" s="607"/>
      <c r="CI16" s="607"/>
      <c r="CJ16" s="607"/>
      <c r="CK16" s="607"/>
      <c r="CL16" s="607"/>
      <c r="CM16" s="607"/>
      <c r="CN16" s="607"/>
      <c r="CO16" s="607"/>
      <c r="CP16" s="607"/>
      <c r="CQ16" s="608"/>
      <c r="CR16" s="609">
        <v>35226</v>
      </c>
      <c r="CS16" s="610"/>
      <c r="CT16" s="610"/>
      <c r="CU16" s="610"/>
      <c r="CV16" s="610"/>
      <c r="CW16" s="610"/>
      <c r="CX16" s="610"/>
      <c r="CY16" s="611"/>
      <c r="CZ16" s="635">
        <v>0.9</v>
      </c>
      <c r="DA16" s="635"/>
      <c r="DB16" s="635"/>
      <c r="DC16" s="635"/>
      <c r="DD16" s="615" t="s">
        <v>128</v>
      </c>
      <c r="DE16" s="610"/>
      <c r="DF16" s="610"/>
      <c r="DG16" s="610"/>
      <c r="DH16" s="610"/>
      <c r="DI16" s="610"/>
      <c r="DJ16" s="610"/>
      <c r="DK16" s="610"/>
      <c r="DL16" s="610"/>
      <c r="DM16" s="610"/>
      <c r="DN16" s="610"/>
      <c r="DO16" s="610"/>
      <c r="DP16" s="611"/>
      <c r="DQ16" s="615">
        <v>27060</v>
      </c>
      <c r="DR16" s="610"/>
      <c r="DS16" s="610"/>
      <c r="DT16" s="610"/>
      <c r="DU16" s="610"/>
      <c r="DV16" s="610"/>
      <c r="DW16" s="610"/>
      <c r="DX16" s="610"/>
      <c r="DY16" s="610"/>
      <c r="DZ16" s="610"/>
      <c r="EA16" s="610"/>
      <c r="EB16" s="610"/>
      <c r="EC16" s="647"/>
    </row>
    <row r="17" spans="2:133" ht="11.25" customHeight="1" x14ac:dyDescent="0.15">
      <c r="B17" s="606" t="s">
        <v>263</v>
      </c>
      <c r="C17" s="607"/>
      <c r="D17" s="607"/>
      <c r="E17" s="607"/>
      <c r="F17" s="607"/>
      <c r="G17" s="607"/>
      <c r="H17" s="607"/>
      <c r="I17" s="607"/>
      <c r="J17" s="607"/>
      <c r="K17" s="607"/>
      <c r="L17" s="607"/>
      <c r="M17" s="607"/>
      <c r="N17" s="607"/>
      <c r="O17" s="607"/>
      <c r="P17" s="607"/>
      <c r="Q17" s="608"/>
      <c r="R17" s="609">
        <v>2695</v>
      </c>
      <c r="S17" s="610"/>
      <c r="T17" s="610"/>
      <c r="U17" s="610"/>
      <c r="V17" s="610"/>
      <c r="W17" s="610"/>
      <c r="X17" s="610"/>
      <c r="Y17" s="611"/>
      <c r="Z17" s="635">
        <v>0.1</v>
      </c>
      <c r="AA17" s="635"/>
      <c r="AB17" s="635"/>
      <c r="AC17" s="635"/>
      <c r="AD17" s="636">
        <v>2695</v>
      </c>
      <c r="AE17" s="636"/>
      <c r="AF17" s="636"/>
      <c r="AG17" s="636"/>
      <c r="AH17" s="636"/>
      <c r="AI17" s="636"/>
      <c r="AJ17" s="636"/>
      <c r="AK17" s="636"/>
      <c r="AL17" s="612">
        <v>0.1</v>
      </c>
      <c r="AM17" s="613"/>
      <c r="AN17" s="613"/>
      <c r="AO17" s="637"/>
      <c r="AP17" s="606" t="s">
        <v>264</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265</v>
      </c>
      <c r="CE17" s="607"/>
      <c r="CF17" s="607"/>
      <c r="CG17" s="607"/>
      <c r="CH17" s="607"/>
      <c r="CI17" s="607"/>
      <c r="CJ17" s="607"/>
      <c r="CK17" s="607"/>
      <c r="CL17" s="607"/>
      <c r="CM17" s="607"/>
      <c r="CN17" s="607"/>
      <c r="CO17" s="607"/>
      <c r="CP17" s="607"/>
      <c r="CQ17" s="608"/>
      <c r="CR17" s="609">
        <v>422506</v>
      </c>
      <c r="CS17" s="610"/>
      <c r="CT17" s="610"/>
      <c r="CU17" s="610"/>
      <c r="CV17" s="610"/>
      <c r="CW17" s="610"/>
      <c r="CX17" s="610"/>
      <c r="CY17" s="611"/>
      <c r="CZ17" s="635">
        <v>10.3</v>
      </c>
      <c r="DA17" s="635"/>
      <c r="DB17" s="635"/>
      <c r="DC17" s="635"/>
      <c r="DD17" s="615" t="s">
        <v>128</v>
      </c>
      <c r="DE17" s="610"/>
      <c r="DF17" s="610"/>
      <c r="DG17" s="610"/>
      <c r="DH17" s="610"/>
      <c r="DI17" s="610"/>
      <c r="DJ17" s="610"/>
      <c r="DK17" s="610"/>
      <c r="DL17" s="610"/>
      <c r="DM17" s="610"/>
      <c r="DN17" s="610"/>
      <c r="DO17" s="610"/>
      <c r="DP17" s="611"/>
      <c r="DQ17" s="615">
        <v>422506</v>
      </c>
      <c r="DR17" s="610"/>
      <c r="DS17" s="610"/>
      <c r="DT17" s="610"/>
      <c r="DU17" s="610"/>
      <c r="DV17" s="610"/>
      <c r="DW17" s="610"/>
      <c r="DX17" s="610"/>
      <c r="DY17" s="610"/>
      <c r="DZ17" s="610"/>
      <c r="EA17" s="610"/>
      <c r="EB17" s="610"/>
      <c r="EC17" s="647"/>
    </row>
    <row r="18" spans="2:133" ht="11.25" customHeight="1" x14ac:dyDescent="0.15">
      <c r="B18" s="606" t="s">
        <v>266</v>
      </c>
      <c r="C18" s="607"/>
      <c r="D18" s="607"/>
      <c r="E18" s="607"/>
      <c r="F18" s="607"/>
      <c r="G18" s="607"/>
      <c r="H18" s="607"/>
      <c r="I18" s="607"/>
      <c r="J18" s="607"/>
      <c r="K18" s="607"/>
      <c r="L18" s="607"/>
      <c r="M18" s="607"/>
      <c r="N18" s="607"/>
      <c r="O18" s="607"/>
      <c r="P18" s="607"/>
      <c r="Q18" s="608"/>
      <c r="R18" s="609">
        <v>8570</v>
      </c>
      <c r="S18" s="610"/>
      <c r="T18" s="610"/>
      <c r="U18" s="610"/>
      <c r="V18" s="610"/>
      <c r="W18" s="610"/>
      <c r="X18" s="610"/>
      <c r="Y18" s="611"/>
      <c r="Z18" s="635">
        <v>0.2</v>
      </c>
      <c r="AA18" s="635"/>
      <c r="AB18" s="635"/>
      <c r="AC18" s="635"/>
      <c r="AD18" s="636">
        <v>8570</v>
      </c>
      <c r="AE18" s="636"/>
      <c r="AF18" s="636"/>
      <c r="AG18" s="636"/>
      <c r="AH18" s="636"/>
      <c r="AI18" s="636"/>
      <c r="AJ18" s="636"/>
      <c r="AK18" s="636"/>
      <c r="AL18" s="612">
        <v>0.30000001192092896</v>
      </c>
      <c r="AM18" s="613"/>
      <c r="AN18" s="613"/>
      <c r="AO18" s="637"/>
      <c r="AP18" s="606" t="s">
        <v>267</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268</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7"/>
    </row>
    <row r="19" spans="2:133" ht="11.25" customHeight="1" x14ac:dyDescent="0.15">
      <c r="B19" s="606" t="s">
        <v>269</v>
      </c>
      <c r="C19" s="607"/>
      <c r="D19" s="607"/>
      <c r="E19" s="607"/>
      <c r="F19" s="607"/>
      <c r="G19" s="607"/>
      <c r="H19" s="607"/>
      <c r="I19" s="607"/>
      <c r="J19" s="607"/>
      <c r="K19" s="607"/>
      <c r="L19" s="607"/>
      <c r="M19" s="607"/>
      <c r="N19" s="607"/>
      <c r="O19" s="607"/>
      <c r="P19" s="607"/>
      <c r="Q19" s="608"/>
      <c r="R19" s="609">
        <v>1913</v>
      </c>
      <c r="S19" s="610"/>
      <c r="T19" s="610"/>
      <c r="U19" s="610"/>
      <c r="V19" s="610"/>
      <c r="W19" s="610"/>
      <c r="X19" s="610"/>
      <c r="Y19" s="611"/>
      <c r="Z19" s="635">
        <v>0</v>
      </c>
      <c r="AA19" s="635"/>
      <c r="AB19" s="635"/>
      <c r="AC19" s="635"/>
      <c r="AD19" s="636">
        <v>1913</v>
      </c>
      <c r="AE19" s="636"/>
      <c r="AF19" s="636"/>
      <c r="AG19" s="636"/>
      <c r="AH19" s="636"/>
      <c r="AI19" s="636"/>
      <c r="AJ19" s="636"/>
      <c r="AK19" s="636"/>
      <c r="AL19" s="612">
        <v>0.1</v>
      </c>
      <c r="AM19" s="613"/>
      <c r="AN19" s="613"/>
      <c r="AO19" s="637"/>
      <c r="AP19" s="606" t="s">
        <v>270</v>
      </c>
      <c r="AQ19" s="607"/>
      <c r="AR19" s="607"/>
      <c r="AS19" s="607"/>
      <c r="AT19" s="607"/>
      <c r="AU19" s="607"/>
      <c r="AV19" s="607"/>
      <c r="AW19" s="607"/>
      <c r="AX19" s="607"/>
      <c r="AY19" s="607"/>
      <c r="AZ19" s="607"/>
      <c r="BA19" s="607"/>
      <c r="BB19" s="607"/>
      <c r="BC19" s="607"/>
      <c r="BD19" s="607"/>
      <c r="BE19" s="607"/>
      <c r="BF19" s="608"/>
      <c r="BG19" s="609">
        <v>1733</v>
      </c>
      <c r="BH19" s="610"/>
      <c r="BI19" s="610"/>
      <c r="BJ19" s="610"/>
      <c r="BK19" s="610"/>
      <c r="BL19" s="610"/>
      <c r="BM19" s="610"/>
      <c r="BN19" s="611"/>
      <c r="BO19" s="635">
        <v>0.4</v>
      </c>
      <c r="BP19" s="635"/>
      <c r="BQ19" s="635"/>
      <c r="BR19" s="635"/>
      <c r="BS19" s="636" t="s">
        <v>128</v>
      </c>
      <c r="BT19" s="636"/>
      <c r="BU19" s="636"/>
      <c r="BV19" s="636"/>
      <c r="BW19" s="636"/>
      <c r="BX19" s="636"/>
      <c r="BY19" s="636"/>
      <c r="BZ19" s="636"/>
      <c r="CA19" s="636"/>
      <c r="CB19" s="681"/>
      <c r="CD19" s="606" t="s">
        <v>271</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7"/>
    </row>
    <row r="20" spans="2:133" ht="11.25" customHeight="1" x14ac:dyDescent="0.15">
      <c r="B20" s="606" t="s">
        <v>272</v>
      </c>
      <c r="C20" s="607"/>
      <c r="D20" s="607"/>
      <c r="E20" s="607"/>
      <c r="F20" s="607"/>
      <c r="G20" s="607"/>
      <c r="H20" s="607"/>
      <c r="I20" s="607"/>
      <c r="J20" s="607"/>
      <c r="K20" s="607"/>
      <c r="L20" s="607"/>
      <c r="M20" s="607"/>
      <c r="N20" s="607"/>
      <c r="O20" s="607"/>
      <c r="P20" s="607"/>
      <c r="Q20" s="608"/>
      <c r="R20" s="609">
        <v>869</v>
      </c>
      <c r="S20" s="610"/>
      <c r="T20" s="610"/>
      <c r="U20" s="610"/>
      <c r="V20" s="610"/>
      <c r="W20" s="610"/>
      <c r="X20" s="610"/>
      <c r="Y20" s="611"/>
      <c r="Z20" s="635">
        <v>0</v>
      </c>
      <c r="AA20" s="635"/>
      <c r="AB20" s="635"/>
      <c r="AC20" s="635"/>
      <c r="AD20" s="636">
        <v>869</v>
      </c>
      <c r="AE20" s="636"/>
      <c r="AF20" s="636"/>
      <c r="AG20" s="636"/>
      <c r="AH20" s="636"/>
      <c r="AI20" s="636"/>
      <c r="AJ20" s="636"/>
      <c r="AK20" s="636"/>
      <c r="AL20" s="612">
        <v>0</v>
      </c>
      <c r="AM20" s="613"/>
      <c r="AN20" s="613"/>
      <c r="AO20" s="637"/>
      <c r="AP20" s="606" t="s">
        <v>273</v>
      </c>
      <c r="AQ20" s="607"/>
      <c r="AR20" s="607"/>
      <c r="AS20" s="607"/>
      <c r="AT20" s="607"/>
      <c r="AU20" s="607"/>
      <c r="AV20" s="607"/>
      <c r="AW20" s="607"/>
      <c r="AX20" s="607"/>
      <c r="AY20" s="607"/>
      <c r="AZ20" s="607"/>
      <c r="BA20" s="607"/>
      <c r="BB20" s="607"/>
      <c r="BC20" s="607"/>
      <c r="BD20" s="607"/>
      <c r="BE20" s="607"/>
      <c r="BF20" s="608"/>
      <c r="BG20" s="609">
        <v>1733</v>
      </c>
      <c r="BH20" s="610"/>
      <c r="BI20" s="610"/>
      <c r="BJ20" s="610"/>
      <c r="BK20" s="610"/>
      <c r="BL20" s="610"/>
      <c r="BM20" s="610"/>
      <c r="BN20" s="611"/>
      <c r="BO20" s="635">
        <v>0.4</v>
      </c>
      <c r="BP20" s="635"/>
      <c r="BQ20" s="635"/>
      <c r="BR20" s="635"/>
      <c r="BS20" s="636" t="s">
        <v>128</v>
      </c>
      <c r="BT20" s="636"/>
      <c r="BU20" s="636"/>
      <c r="BV20" s="636"/>
      <c r="BW20" s="636"/>
      <c r="BX20" s="636"/>
      <c r="BY20" s="636"/>
      <c r="BZ20" s="636"/>
      <c r="CA20" s="636"/>
      <c r="CB20" s="681"/>
      <c r="CD20" s="606" t="s">
        <v>274</v>
      </c>
      <c r="CE20" s="607"/>
      <c r="CF20" s="607"/>
      <c r="CG20" s="607"/>
      <c r="CH20" s="607"/>
      <c r="CI20" s="607"/>
      <c r="CJ20" s="607"/>
      <c r="CK20" s="607"/>
      <c r="CL20" s="607"/>
      <c r="CM20" s="607"/>
      <c r="CN20" s="607"/>
      <c r="CO20" s="607"/>
      <c r="CP20" s="607"/>
      <c r="CQ20" s="608"/>
      <c r="CR20" s="609">
        <v>4093154</v>
      </c>
      <c r="CS20" s="610"/>
      <c r="CT20" s="610"/>
      <c r="CU20" s="610"/>
      <c r="CV20" s="610"/>
      <c r="CW20" s="610"/>
      <c r="CX20" s="610"/>
      <c r="CY20" s="611"/>
      <c r="CZ20" s="635">
        <v>100</v>
      </c>
      <c r="DA20" s="635"/>
      <c r="DB20" s="635"/>
      <c r="DC20" s="635"/>
      <c r="DD20" s="615">
        <v>249284</v>
      </c>
      <c r="DE20" s="610"/>
      <c r="DF20" s="610"/>
      <c r="DG20" s="610"/>
      <c r="DH20" s="610"/>
      <c r="DI20" s="610"/>
      <c r="DJ20" s="610"/>
      <c r="DK20" s="610"/>
      <c r="DL20" s="610"/>
      <c r="DM20" s="610"/>
      <c r="DN20" s="610"/>
      <c r="DO20" s="610"/>
      <c r="DP20" s="611"/>
      <c r="DQ20" s="615">
        <v>3045875</v>
      </c>
      <c r="DR20" s="610"/>
      <c r="DS20" s="610"/>
      <c r="DT20" s="610"/>
      <c r="DU20" s="610"/>
      <c r="DV20" s="610"/>
      <c r="DW20" s="610"/>
      <c r="DX20" s="610"/>
      <c r="DY20" s="610"/>
      <c r="DZ20" s="610"/>
      <c r="EA20" s="610"/>
      <c r="EB20" s="610"/>
      <c r="EC20" s="647"/>
    </row>
    <row r="21" spans="2:133" ht="11.25" customHeight="1" x14ac:dyDescent="0.15">
      <c r="B21" s="606" t="s">
        <v>275</v>
      </c>
      <c r="C21" s="607"/>
      <c r="D21" s="607"/>
      <c r="E21" s="607"/>
      <c r="F21" s="607"/>
      <c r="G21" s="607"/>
      <c r="H21" s="607"/>
      <c r="I21" s="607"/>
      <c r="J21" s="607"/>
      <c r="K21" s="607"/>
      <c r="L21" s="607"/>
      <c r="M21" s="607"/>
      <c r="N21" s="607"/>
      <c r="O21" s="607"/>
      <c r="P21" s="607"/>
      <c r="Q21" s="608"/>
      <c r="R21" s="609">
        <v>434</v>
      </c>
      <c r="S21" s="610"/>
      <c r="T21" s="610"/>
      <c r="U21" s="610"/>
      <c r="V21" s="610"/>
      <c r="W21" s="610"/>
      <c r="X21" s="610"/>
      <c r="Y21" s="611"/>
      <c r="Z21" s="635">
        <v>0</v>
      </c>
      <c r="AA21" s="635"/>
      <c r="AB21" s="635"/>
      <c r="AC21" s="635"/>
      <c r="AD21" s="636">
        <v>434</v>
      </c>
      <c r="AE21" s="636"/>
      <c r="AF21" s="636"/>
      <c r="AG21" s="636"/>
      <c r="AH21" s="636"/>
      <c r="AI21" s="636"/>
      <c r="AJ21" s="636"/>
      <c r="AK21" s="636"/>
      <c r="AL21" s="612">
        <v>0</v>
      </c>
      <c r="AM21" s="613"/>
      <c r="AN21" s="613"/>
      <c r="AO21" s="637"/>
      <c r="AP21" s="606" t="s">
        <v>276</v>
      </c>
      <c r="AQ21" s="682"/>
      <c r="AR21" s="682"/>
      <c r="AS21" s="682"/>
      <c r="AT21" s="682"/>
      <c r="AU21" s="682"/>
      <c r="AV21" s="682"/>
      <c r="AW21" s="682"/>
      <c r="AX21" s="682"/>
      <c r="AY21" s="682"/>
      <c r="AZ21" s="682"/>
      <c r="BA21" s="682"/>
      <c r="BB21" s="682"/>
      <c r="BC21" s="682"/>
      <c r="BD21" s="682"/>
      <c r="BE21" s="682"/>
      <c r="BF21" s="683"/>
      <c r="BG21" s="609">
        <v>1733</v>
      </c>
      <c r="BH21" s="610"/>
      <c r="BI21" s="610"/>
      <c r="BJ21" s="610"/>
      <c r="BK21" s="610"/>
      <c r="BL21" s="610"/>
      <c r="BM21" s="610"/>
      <c r="BN21" s="611"/>
      <c r="BO21" s="635">
        <v>0.4</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277</v>
      </c>
      <c r="C22" s="667"/>
      <c r="D22" s="667"/>
      <c r="E22" s="667"/>
      <c r="F22" s="667"/>
      <c r="G22" s="667"/>
      <c r="H22" s="667"/>
      <c r="I22" s="667"/>
      <c r="J22" s="667"/>
      <c r="K22" s="667"/>
      <c r="L22" s="667"/>
      <c r="M22" s="667"/>
      <c r="N22" s="667"/>
      <c r="O22" s="667"/>
      <c r="P22" s="667"/>
      <c r="Q22" s="668"/>
      <c r="R22" s="609">
        <v>5354</v>
      </c>
      <c r="S22" s="610"/>
      <c r="T22" s="610"/>
      <c r="U22" s="610"/>
      <c r="V22" s="610"/>
      <c r="W22" s="610"/>
      <c r="X22" s="610"/>
      <c r="Y22" s="611"/>
      <c r="Z22" s="635">
        <v>0.1</v>
      </c>
      <c r="AA22" s="635"/>
      <c r="AB22" s="635"/>
      <c r="AC22" s="635"/>
      <c r="AD22" s="636">
        <v>5354</v>
      </c>
      <c r="AE22" s="636"/>
      <c r="AF22" s="636"/>
      <c r="AG22" s="636"/>
      <c r="AH22" s="636"/>
      <c r="AI22" s="636"/>
      <c r="AJ22" s="636"/>
      <c r="AK22" s="636"/>
      <c r="AL22" s="612">
        <v>0.20000000298023224</v>
      </c>
      <c r="AM22" s="613"/>
      <c r="AN22" s="613"/>
      <c r="AO22" s="637"/>
      <c r="AP22" s="606" t="s">
        <v>278</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279</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280</v>
      </c>
      <c r="C23" s="607"/>
      <c r="D23" s="607"/>
      <c r="E23" s="607"/>
      <c r="F23" s="607"/>
      <c r="G23" s="607"/>
      <c r="H23" s="607"/>
      <c r="I23" s="607"/>
      <c r="J23" s="607"/>
      <c r="K23" s="607"/>
      <c r="L23" s="607"/>
      <c r="M23" s="607"/>
      <c r="N23" s="607"/>
      <c r="O23" s="607"/>
      <c r="P23" s="607"/>
      <c r="Q23" s="608"/>
      <c r="R23" s="609">
        <v>2117320</v>
      </c>
      <c r="S23" s="610"/>
      <c r="T23" s="610"/>
      <c r="U23" s="610"/>
      <c r="V23" s="610"/>
      <c r="W23" s="610"/>
      <c r="X23" s="610"/>
      <c r="Y23" s="611"/>
      <c r="Z23" s="635">
        <v>49</v>
      </c>
      <c r="AA23" s="635"/>
      <c r="AB23" s="635"/>
      <c r="AC23" s="635"/>
      <c r="AD23" s="636">
        <v>1971909</v>
      </c>
      <c r="AE23" s="636"/>
      <c r="AF23" s="636"/>
      <c r="AG23" s="636"/>
      <c r="AH23" s="636"/>
      <c r="AI23" s="636"/>
      <c r="AJ23" s="636"/>
      <c r="AK23" s="636"/>
      <c r="AL23" s="612">
        <v>76.7</v>
      </c>
      <c r="AM23" s="613"/>
      <c r="AN23" s="613"/>
      <c r="AO23" s="637"/>
      <c r="AP23" s="606" t="s">
        <v>281</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221</v>
      </c>
      <c r="CE23" s="663"/>
      <c r="CF23" s="663"/>
      <c r="CG23" s="663"/>
      <c r="CH23" s="663"/>
      <c r="CI23" s="663"/>
      <c r="CJ23" s="663"/>
      <c r="CK23" s="663"/>
      <c r="CL23" s="663"/>
      <c r="CM23" s="663"/>
      <c r="CN23" s="663"/>
      <c r="CO23" s="663"/>
      <c r="CP23" s="663"/>
      <c r="CQ23" s="664"/>
      <c r="CR23" s="662" t="s">
        <v>282</v>
      </c>
      <c r="CS23" s="663"/>
      <c r="CT23" s="663"/>
      <c r="CU23" s="663"/>
      <c r="CV23" s="663"/>
      <c r="CW23" s="663"/>
      <c r="CX23" s="663"/>
      <c r="CY23" s="664"/>
      <c r="CZ23" s="662" t="s">
        <v>283</v>
      </c>
      <c r="DA23" s="663"/>
      <c r="DB23" s="663"/>
      <c r="DC23" s="664"/>
      <c r="DD23" s="662" t="s">
        <v>284</v>
      </c>
      <c r="DE23" s="663"/>
      <c r="DF23" s="663"/>
      <c r="DG23" s="663"/>
      <c r="DH23" s="663"/>
      <c r="DI23" s="663"/>
      <c r="DJ23" s="663"/>
      <c r="DK23" s="664"/>
      <c r="DL23" s="694" t="s">
        <v>285</v>
      </c>
      <c r="DM23" s="695"/>
      <c r="DN23" s="695"/>
      <c r="DO23" s="695"/>
      <c r="DP23" s="695"/>
      <c r="DQ23" s="695"/>
      <c r="DR23" s="695"/>
      <c r="DS23" s="695"/>
      <c r="DT23" s="695"/>
      <c r="DU23" s="695"/>
      <c r="DV23" s="696"/>
      <c r="DW23" s="662" t="s">
        <v>286</v>
      </c>
      <c r="DX23" s="663"/>
      <c r="DY23" s="663"/>
      <c r="DZ23" s="663"/>
      <c r="EA23" s="663"/>
      <c r="EB23" s="663"/>
      <c r="EC23" s="664"/>
    </row>
    <row r="24" spans="2:133" ht="11.25" customHeight="1" x14ac:dyDescent="0.15">
      <c r="B24" s="606" t="s">
        <v>287</v>
      </c>
      <c r="C24" s="607"/>
      <c r="D24" s="607"/>
      <c r="E24" s="607"/>
      <c r="F24" s="607"/>
      <c r="G24" s="607"/>
      <c r="H24" s="607"/>
      <c r="I24" s="607"/>
      <c r="J24" s="607"/>
      <c r="K24" s="607"/>
      <c r="L24" s="607"/>
      <c r="M24" s="607"/>
      <c r="N24" s="607"/>
      <c r="O24" s="607"/>
      <c r="P24" s="607"/>
      <c r="Q24" s="608"/>
      <c r="R24" s="609">
        <v>1971909</v>
      </c>
      <c r="S24" s="610"/>
      <c r="T24" s="610"/>
      <c r="U24" s="610"/>
      <c r="V24" s="610"/>
      <c r="W24" s="610"/>
      <c r="X24" s="610"/>
      <c r="Y24" s="611"/>
      <c r="Z24" s="635">
        <v>45.6</v>
      </c>
      <c r="AA24" s="635"/>
      <c r="AB24" s="635"/>
      <c r="AC24" s="635"/>
      <c r="AD24" s="636">
        <v>1971909</v>
      </c>
      <c r="AE24" s="636"/>
      <c r="AF24" s="636"/>
      <c r="AG24" s="636"/>
      <c r="AH24" s="636"/>
      <c r="AI24" s="636"/>
      <c r="AJ24" s="636"/>
      <c r="AK24" s="636"/>
      <c r="AL24" s="612">
        <v>76.7</v>
      </c>
      <c r="AM24" s="613"/>
      <c r="AN24" s="613"/>
      <c r="AO24" s="637"/>
      <c r="AP24" s="606" t="s">
        <v>288</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289</v>
      </c>
      <c r="CE24" s="660"/>
      <c r="CF24" s="660"/>
      <c r="CG24" s="660"/>
      <c r="CH24" s="660"/>
      <c r="CI24" s="660"/>
      <c r="CJ24" s="660"/>
      <c r="CK24" s="660"/>
      <c r="CL24" s="660"/>
      <c r="CM24" s="660"/>
      <c r="CN24" s="660"/>
      <c r="CO24" s="660"/>
      <c r="CP24" s="660"/>
      <c r="CQ24" s="661"/>
      <c r="CR24" s="656">
        <v>1520194</v>
      </c>
      <c r="CS24" s="657"/>
      <c r="CT24" s="657"/>
      <c r="CU24" s="657"/>
      <c r="CV24" s="657"/>
      <c r="CW24" s="657"/>
      <c r="CX24" s="657"/>
      <c r="CY24" s="685"/>
      <c r="CZ24" s="686">
        <v>37.1</v>
      </c>
      <c r="DA24" s="672"/>
      <c r="DB24" s="672"/>
      <c r="DC24" s="688"/>
      <c r="DD24" s="684">
        <v>1198126</v>
      </c>
      <c r="DE24" s="657"/>
      <c r="DF24" s="657"/>
      <c r="DG24" s="657"/>
      <c r="DH24" s="657"/>
      <c r="DI24" s="657"/>
      <c r="DJ24" s="657"/>
      <c r="DK24" s="685"/>
      <c r="DL24" s="684">
        <v>1061321</v>
      </c>
      <c r="DM24" s="657"/>
      <c r="DN24" s="657"/>
      <c r="DO24" s="657"/>
      <c r="DP24" s="657"/>
      <c r="DQ24" s="657"/>
      <c r="DR24" s="657"/>
      <c r="DS24" s="657"/>
      <c r="DT24" s="657"/>
      <c r="DU24" s="657"/>
      <c r="DV24" s="685"/>
      <c r="DW24" s="686">
        <v>39.9</v>
      </c>
      <c r="DX24" s="672"/>
      <c r="DY24" s="672"/>
      <c r="DZ24" s="672"/>
      <c r="EA24" s="672"/>
      <c r="EB24" s="672"/>
      <c r="EC24" s="687"/>
    </row>
    <row r="25" spans="2:133" ht="11.25" customHeight="1" x14ac:dyDescent="0.15">
      <c r="B25" s="606" t="s">
        <v>290</v>
      </c>
      <c r="C25" s="607"/>
      <c r="D25" s="607"/>
      <c r="E25" s="607"/>
      <c r="F25" s="607"/>
      <c r="G25" s="607"/>
      <c r="H25" s="607"/>
      <c r="I25" s="607"/>
      <c r="J25" s="607"/>
      <c r="K25" s="607"/>
      <c r="L25" s="607"/>
      <c r="M25" s="607"/>
      <c r="N25" s="607"/>
      <c r="O25" s="607"/>
      <c r="P25" s="607"/>
      <c r="Q25" s="608"/>
      <c r="R25" s="609">
        <v>145408</v>
      </c>
      <c r="S25" s="610"/>
      <c r="T25" s="610"/>
      <c r="U25" s="610"/>
      <c r="V25" s="610"/>
      <c r="W25" s="610"/>
      <c r="X25" s="610"/>
      <c r="Y25" s="611"/>
      <c r="Z25" s="635">
        <v>3.4</v>
      </c>
      <c r="AA25" s="635"/>
      <c r="AB25" s="635"/>
      <c r="AC25" s="635"/>
      <c r="AD25" s="636" t="s">
        <v>128</v>
      </c>
      <c r="AE25" s="636"/>
      <c r="AF25" s="636"/>
      <c r="AG25" s="636"/>
      <c r="AH25" s="636"/>
      <c r="AI25" s="636"/>
      <c r="AJ25" s="636"/>
      <c r="AK25" s="636"/>
      <c r="AL25" s="612" t="s">
        <v>128</v>
      </c>
      <c r="AM25" s="613"/>
      <c r="AN25" s="613"/>
      <c r="AO25" s="637"/>
      <c r="AP25" s="606" t="s">
        <v>291</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292</v>
      </c>
      <c r="CE25" s="607"/>
      <c r="CF25" s="607"/>
      <c r="CG25" s="607"/>
      <c r="CH25" s="607"/>
      <c r="CI25" s="607"/>
      <c r="CJ25" s="607"/>
      <c r="CK25" s="607"/>
      <c r="CL25" s="607"/>
      <c r="CM25" s="607"/>
      <c r="CN25" s="607"/>
      <c r="CO25" s="607"/>
      <c r="CP25" s="607"/>
      <c r="CQ25" s="608"/>
      <c r="CR25" s="609">
        <v>787320</v>
      </c>
      <c r="CS25" s="619"/>
      <c r="CT25" s="619"/>
      <c r="CU25" s="619"/>
      <c r="CV25" s="619"/>
      <c r="CW25" s="619"/>
      <c r="CX25" s="619"/>
      <c r="CY25" s="620"/>
      <c r="CZ25" s="612">
        <v>19.2</v>
      </c>
      <c r="DA25" s="621"/>
      <c r="DB25" s="621"/>
      <c r="DC25" s="622"/>
      <c r="DD25" s="615">
        <v>708690</v>
      </c>
      <c r="DE25" s="619"/>
      <c r="DF25" s="619"/>
      <c r="DG25" s="619"/>
      <c r="DH25" s="619"/>
      <c r="DI25" s="619"/>
      <c r="DJ25" s="619"/>
      <c r="DK25" s="620"/>
      <c r="DL25" s="615">
        <v>574804</v>
      </c>
      <c r="DM25" s="619"/>
      <c r="DN25" s="619"/>
      <c r="DO25" s="619"/>
      <c r="DP25" s="619"/>
      <c r="DQ25" s="619"/>
      <c r="DR25" s="619"/>
      <c r="DS25" s="619"/>
      <c r="DT25" s="619"/>
      <c r="DU25" s="619"/>
      <c r="DV25" s="620"/>
      <c r="DW25" s="612">
        <v>21.6</v>
      </c>
      <c r="DX25" s="621"/>
      <c r="DY25" s="621"/>
      <c r="DZ25" s="621"/>
      <c r="EA25" s="621"/>
      <c r="EB25" s="621"/>
      <c r="EC25" s="648"/>
    </row>
    <row r="26" spans="2:133" ht="11.25" customHeight="1" x14ac:dyDescent="0.15">
      <c r="B26" s="606" t="s">
        <v>293</v>
      </c>
      <c r="C26" s="607"/>
      <c r="D26" s="607"/>
      <c r="E26" s="607"/>
      <c r="F26" s="607"/>
      <c r="G26" s="607"/>
      <c r="H26" s="607"/>
      <c r="I26" s="607"/>
      <c r="J26" s="607"/>
      <c r="K26" s="607"/>
      <c r="L26" s="607"/>
      <c r="M26" s="607"/>
      <c r="N26" s="607"/>
      <c r="O26" s="607"/>
      <c r="P26" s="607"/>
      <c r="Q26" s="608"/>
      <c r="R26" s="609">
        <v>3</v>
      </c>
      <c r="S26" s="610"/>
      <c r="T26" s="610"/>
      <c r="U26" s="610"/>
      <c r="V26" s="610"/>
      <c r="W26" s="610"/>
      <c r="X26" s="610"/>
      <c r="Y26" s="611"/>
      <c r="Z26" s="635">
        <v>0</v>
      </c>
      <c r="AA26" s="635"/>
      <c r="AB26" s="635"/>
      <c r="AC26" s="635"/>
      <c r="AD26" s="636" t="s">
        <v>128</v>
      </c>
      <c r="AE26" s="636"/>
      <c r="AF26" s="636"/>
      <c r="AG26" s="636"/>
      <c r="AH26" s="636"/>
      <c r="AI26" s="636"/>
      <c r="AJ26" s="636"/>
      <c r="AK26" s="636"/>
      <c r="AL26" s="612" t="s">
        <v>128</v>
      </c>
      <c r="AM26" s="613"/>
      <c r="AN26" s="613"/>
      <c r="AO26" s="637"/>
      <c r="AP26" s="606" t="s">
        <v>294</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295</v>
      </c>
      <c r="CE26" s="607"/>
      <c r="CF26" s="607"/>
      <c r="CG26" s="607"/>
      <c r="CH26" s="607"/>
      <c r="CI26" s="607"/>
      <c r="CJ26" s="607"/>
      <c r="CK26" s="607"/>
      <c r="CL26" s="607"/>
      <c r="CM26" s="607"/>
      <c r="CN26" s="607"/>
      <c r="CO26" s="607"/>
      <c r="CP26" s="607"/>
      <c r="CQ26" s="608"/>
      <c r="CR26" s="609">
        <v>413552</v>
      </c>
      <c r="CS26" s="610"/>
      <c r="CT26" s="610"/>
      <c r="CU26" s="610"/>
      <c r="CV26" s="610"/>
      <c r="CW26" s="610"/>
      <c r="CX26" s="610"/>
      <c r="CY26" s="611"/>
      <c r="CZ26" s="612">
        <v>10.1</v>
      </c>
      <c r="DA26" s="621"/>
      <c r="DB26" s="621"/>
      <c r="DC26" s="622"/>
      <c r="DD26" s="615">
        <v>373991</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8"/>
    </row>
    <row r="27" spans="2:133" ht="11.25" customHeight="1" x14ac:dyDescent="0.15">
      <c r="B27" s="606" t="s">
        <v>296</v>
      </c>
      <c r="C27" s="607"/>
      <c r="D27" s="607"/>
      <c r="E27" s="607"/>
      <c r="F27" s="607"/>
      <c r="G27" s="607"/>
      <c r="H27" s="607"/>
      <c r="I27" s="607"/>
      <c r="J27" s="607"/>
      <c r="K27" s="607"/>
      <c r="L27" s="607"/>
      <c r="M27" s="607"/>
      <c r="N27" s="607"/>
      <c r="O27" s="607"/>
      <c r="P27" s="607"/>
      <c r="Q27" s="608"/>
      <c r="R27" s="609">
        <v>2695635</v>
      </c>
      <c r="S27" s="610"/>
      <c r="T27" s="610"/>
      <c r="U27" s="610"/>
      <c r="V27" s="610"/>
      <c r="W27" s="610"/>
      <c r="X27" s="610"/>
      <c r="Y27" s="611"/>
      <c r="Z27" s="635">
        <v>62.4</v>
      </c>
      <c r="AA27" s="635"/>
      <c r="AB27" s="635"/>
      <c r="AC27" s="635"/>
      <c r="AD27" s="636">
        <v>2550224</v>
      </c>
      <c r="AE27" s="636"/>
      <c r="AF27" s="636"/>
      <c r="AG27" s="636"/>
      <c r="AH27" s="636"/>
      <c r="AI27" s="636"/>
      <c r="AJ27" s="636"/>
      <c r="AK27" s="636"/>
      <c r="AL27" s="612">
        <v>99.199996948242188</v>
      </c>
      <c r="AM27" s="613"/>
      <c r="AN27" s="613"/>
      <c r="AO27" s="637"/>
      <c r="AP27" s="606" t="s">
        <v>297</v>
      </c>
      <c r="AQ27" s="607"/>
      <c r="AR27" s="607"/>
      <c r="AS27" s="607"/>
      <c r="AT27" s="607"/>
      <c r="AU27" s="607"/>
      <c r="AV27" s="607"/>
      <c r="AW27" s="607"/>
      <c r="AX27" s="607"/>
      <c r="AY27" s="607"/>
      <c r="AZ27" s="607"/>
      <c r="BA27" s="607"/>
      <c r="BB27" s="607"/>
      <c r="BC27" s="607"/>
      <c r="BD27" s="607"/>
      <c r="BE27" s="607"/>
      <c r="BF27" s="608"/>
      <c r="BG27" s="609">
        <v>407037</v>
      </c>
      <c r="BH27" s="610"/>
      <c r="BI27" s="610"/>
      <c r="BJ27" s="610"/>
      <c r="BK27" s="610"/>
      <c r="BL27" s="610"/>
      <c r="BM27" s="610"/>
      <c r="BN27" s="611"/>
      <c r="BO27" s="635">
        <v>100</v>
      </c>
      <c r="BP27" s="635"/>
      <c r="BQ27" s="635"/>
      <c r="BR27" s="635"/>
      <c r="BS27" s="636" t="s">
        <v>128</v>
      </c>
      <c r="BT27" s="636"/>
      <c r="BU27" s="636"/>
      <c r="BV27" s="636"/>
      <c r="BW27" s="636"/>
      <c r="BX27" s="636"/>
      <c r="BY27" s="636"/>
      <c r="BZ27" s="636"/>
      <c r="CA27" s="636"/>
      <c r="CB27" s="681"/>
      <c r="CD27" s="606" t="s">
        <v>298</v>
      </c>
      <c r="CE27" s="607"/>
      <c r="CF27" s="607"/>
      <c r="CG27" s="607"/>
      <c r="CH27" s="607"/>
      <c r="CI27" s="607"/>
      <c r="CJ27" s="607"/>
      <c r="CK27" s="607"/>
      <c r="CL27" s="607"/>
      <c r="CM27" s="607"/>
      <c r="CN27" s="607"/>
      <c r="CO27" s="607"/>
      <c r="CP27" s="607"/>
      <c r="CQ27" s="608"/>
      <c r="CR27" s="609">
        <v>310368</v>
      </c>
      <c r="CS27" s="619"/>
      <c r="CT27" s="619"/>
      <c r="CU27" s="619"/>
      <c r="CV27" s="619"/>
      <c r="CW27" s="619"/>
      <c r="CX27" s="619"/>
      <c r="CY27" s="620"/>
      <c r="CZ27" s="612">
        <v>7.6</v>
      </c>
      <c r="DA27" s="621"/>
      <c r="DB27" s="621"/>
      <c r="DC27" s="622"/>
      <c r="DD27" s="615">
        <v>66930</v>
      </c>
      <c r="DE27" s="619"/>
      <c r="DF27" s="619"/>
      <c r="DG27" s="619"/>
      <c r="DH27" s="619"/>
      <c r="DI27" s="619"/>
      <c r="DJ27" s="619"/>
      <c r="DK27" s="620"/>
      <c r="DL27" s="615">
        <v>64011</v>
      </c>
      <c r="DM27" s="619"/>
      <c r="DN27" s="619"/>
      <c r="DO27" s="619"/>
      <c r="DP27" s="619"/>
      <c r="DQ27" s="619"/>
      <c r="DR27" s="619"/>
      <c r="DS27" s="619"/>
      <c r="DT27" s="619"/>
      <c r="DU27" s="619"/>
      <c r="DV27" s="620"/>
      <c r="DW27" s="612">
        <v>2.4</v>
      </c>
      <c r="DX27" s="621"/>
      <c r="DY27" s="621"/>
      <c r="DZ27" s="621"/>
      <c r="EA27" s="621"/>
      <c r="EB27" s="621"/>
      <c r="EC27" s="648"/>
    </row>
    <row r="28" spans="2:133" ht="11.25" customHeight="1" x14ac:dyDescent="0.15">
      <c r="B28" s="606" t="s">
        <v>299</v>
      </c>
      <c r="C28" s="607"/>
      <c r="D28" s="607"/>
      <c r="E28" s="607"/>
      <c r="F28" s="607"/>
      <c r="G28" s="607"/>
      <c r="H28" s="607"/>
      <c r="I28" s="607"/>
      <c r="J28" s="607"/>
      <c r="K28" s="607"/>
      <c r="L28" s="607"/>
      <c r="M28" s="607"/>
      <c r="N28" s="607"/>
      <c r="O28" s="607"/>
      <c r="P28" s="607"/>
      <c r="Q28" s="608"/>
      <c r="R28" s="609">
        <v>492</v>
      </c>
      <c r="S28" s="610"/>
      <c r="T28" s="610"/>
      <c r="U28" s="610"/>
      <c r="V28" s="610"/>
      <c r="W28" s="610"/>
      <c r="X28" s="610"/>
      <c r="Y28" s="611"/>
      <c r="Z28" s="635">
        <v>0</v>
      </c>
      <c r="AA28" s="635"/>
      <c r="AB28" s="635"/>
      <c r="AC28" s="635"/>
      <c r="AD28" s="636">
        <v>492</v>
      </c>
      <c r="AE28" s="636"/>
      <c r="AF28" s="636"/>
      <c r="AG28" s="636"/>
      <c r="AH28" s="636"/>
      <c r="AI28" s="636"/>
      <c r="AJ28" s="636"/>
      <c r="AK28" s="636"/>
      <c r="AL28" s="612">
        <v>0</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7"/>
      <c r="CD28" s="606" t="s">
        <v>300</v>
      </c>
      <c r="CE28" s="607"/>
      <c r="CF28" s="607"/>
      <c r="CG28" s="607"/>
      <c r="CH28" s="607"/>
      <c r="CI28" s="607"/>
      <c r="CJ28" s="607"/>
      <c r="CK28" s="607"/>
      <c r="CL28" s="607"/>
      <c r="CM28" s="607"/>
      <c r="CN28" s="607"/>
      <c r="CO28" s="607"/>
      <c r="CP28" s="607"/>
      <c r="CQ28" s="608"/>
      <c r="CR28" s="609">
        <v>422506</v>
      </c>
      <c r="CS28" s="610"/>
      <c r="CT28" s="610"/>
      <c r="CU28" s="610"/>
      <c r="CV28" s="610"/>
      <c r="CW28" s="610"/>
      <c r="CX28" s="610"/>
      <c r="CY28" s="611"/>
      <c r="CZ28" s="612">
        <v>10.3</v>
      </c>
      <c r="DA28" s="621"/>
      <c r="DB28" s="621"/>
      <c r="DC28" s="622"/>
      <c r="DD28" s="615">
        <v>422506</v>
      </c>
      <c r="DE28" s="610"/>
      <c r="DF28" s="610"/>
      <c r="DG28" s="610"/>
      <c r="DH28" s="610"/>
      <c r="DI28" s="610"/>
      <c r="DJ28" s="610"/>
      <c r="DK28" s="611"/>
      <c r="DL28" s="615">
        <v>422506</v>
      </c>
      <c r="DM28" s="610"/>
      <c r="DN28" s="610"/>
      <c r="DO28" s="610"/>
      <c r="DP28" s="610"/>
      <c r="DQ28" s="610"/>
      <c r="DR28" s="610"/>
      <c r="DS28" s="610"/>
      <c r="DT28" s="610"/>
      <c r="DU28" s="610"/>
      <c r="DV28" s="611"/>
      <c r="DW28" s="612">
        <v>15.9</v>
      </c>
      <c r="DX28" s="621"/>
      <c r="DY28" s="621"/>
      <c r="DZ28" s="621"/>
      <c r="EA28" s="621"/>
      <c r="EB28" s="621"/>
      <c r="EC28" s="648"/>
    </row>
    <row r="29" spans="2:133" ht="11.25" customHeight="1" x14ac:dyDescent="0.15">
      <c r="B29" s="606" t="s">
        <v>301</v>
      </c>
      <c r="C29" s="607"/>
      <c r="D29" s="607"/>
      <c r="E29" s="607"/>
      <c r="F29" s="607"/>
      <c r="G29" s="607"/>
      <c r="H29" s="607"/>
      <c r="I29" s="607"/>
      <c r="J29" s="607"/>
      <c r="K29" s="607"/>
      <c r="L29" s="607"/>
      <c r="M29" s="607"/>
      <c r="N29" s="607"/>
      <c r="O29" s="607"/>
      <c r="P29" s="607"/>
      <c r="Q29" s="608"/>
      <c r="R29" s="609">
        <v>8691</v>
      </c>
      <c r="S29" s="610"/>
      <c r="T29" s="610"/>
      <c r="U29" s="610"/>
      <c r="V29" s="610"/>
      <c r="W29" s="610"/>
      <c r="X29" s="610"/>
      <c r="Y29" s="611"/>
      <c r="Z29" s="635">
        <v>0.2</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302</v>
      </c>
      <c r="CE29" s="630"/>
      <c r="CF29" s="606" t="s">
        <v>69</v>
      </c>
      <c r="CG29" s="607"/>
      <c r="CH29" s="607"/>
      <c r="CI29" s="607"/>
      <c r="CJ29" s="607"/>
      <c r="CK29" s="607"/>
      <c r="CL29" s="607"/>
      <c r="CM29" s="607"/>
      <c r="CN29" s="607"/>
      <c r="CO29" s="607"/>
      <c r="CP29" s="607"/>
      <c r="CQ29" s="608"/>
      <c r="CR29" s="609">
        <v>422506</v>
      </c>
      <c r="CS29" s="619"/>
      <c r="CT29" s="619"/>
      <c r="CU29" s="619"/>
      <c r="CV29" s="619"/>
      <c r="CW29" s="619"/>
      <c r="CX29" s="619"/>
      <c r="CY29" s="620"/>
      <c r="CZ29" s="612">
        <v>10.3</v>
      </c>
      <c r="DA29" s="621"/>
      <c r="DB29" s="621"/>
      <c r="DC29" s="622"/>
      <c r="DD29" s="615">
        <v>422506</v>
      </c>
      <c r="DE29" s="619"/>
      <c r="DF29" s="619"/>
      <c r="DG29" s="619"/>
      <c r="DH29" s="619"/>
      <c r="DI29" s="619"/>
      <c r="DJ29" s="619"/>
      <c r="DK29" s="620"/>
      <c r="DL29" s="615">
        <v>422506</v>
      </c>
      <c r="DM29" s="619"/>
      <c r="DN29" s="619"/>
      <c r="DO29" s="619"/>
      <c r="DP29" s="619"/>
      <c r="DQ29" s="619"/>
      <c r="DR29" s="619"/>
      <c r="DS29" s="619"/>
      <c r="DT29" s="619"/>
      <c r="DU29" s="619"/>
      <c r="DV29" s="620"/>
      <c r="DW29" s="612">
        <v>15.9</v>
      </c>
      <c r="DX29" s="621"/>
      <c r="DY29" s="621"/>
      <c r="DZ29" s="621"/>
      <c r="EA29" s="621"/>
      <c r="EB29" s="621"/>
      <c r="EC29" s="648"/>
    </row>
    <row r="30" spans="2:133" ht="11.25" customHeight="1" x14ac:dyDescent="0.15">
      <c r="B30" s="606" t="s">
        <v>303</v>
      </c>
      <c r="C30" s="607"/>
      <c r="D30" s="607"/>
      <c r="E30" s="607"/>
      <c r="F30" s="607"/>
      <c r="G30" s="607"/>
      <c r="H30" s="607"/>
      <c r="I30" s="607"/>
      <c r="J30" s="607"/>
      <c r="K30" s="607"/>
      <c r="L30" s="607"/>
      <c r="M30" s="607"/>
      <c r="N30" s="607"/>
      <c r="O30" s="607"/>
      <c r="P30" s="607"/>
      <c r="Q30" s="608"/>
      <c r="R30" s="609">
        <v>62890</v>
      </c>
      <c r="S30" s="610"/>
      <c r="T30" s="610"/>
      <c r="U30" s="610"/>
      <c r="V30" s="610"/>
      <c r="W30" s="610"/>
      <c r="X30" s="610"/>
      <c r="Y30" s="611"/>
      <c r="Z30" s="635">
        <v>1.5</v>
      </c>
      <c r="AA30" s="635"/>
      <c r="AB30" s="635"/>
      <c r="AC30" s="635"/>
      <c r="AD30" s="636">
        <v>12732</v>
      </c>
      <c r="AE30" s="636"/>
      <c r="AF30" s="636"/>
      <c r="AG30" s="636"/>
      <c r="AH30" s="636"/>
      <c r="AI30" s="636"/>
      <c r="AJ30" s="636"/>
      <c r="AK30" s="636"/>
      <c r="AL30" s="612">
        <v>0.5</v>
      </c>
      <c r="AM30" s="613"/>
      <c r="AN30" s="613"/>
      <c r="AO30" s="637"/>
      <c r="AP30" s="662" t="s">
        <v>221</v>
      </c>
      <c r="AQ30" s="663"/>
      <c r="AR30" s="663"/>
      <c r="AS30" s="663"/>
      <c r="AT30" s="663"/>
      <c r="AU30" s="663"/>
      <c r="AV30" s="663"/>
      <c r="AW30" s="663"/>
      <c r="AX30" s="663"/>
      <c r="AY30" s="663"/>
      <c r="AZ30" s="663"/>
      <c r="BA30" s="663"/>
      <c r="BB30" s="663"/>
      <c r="BC30" s="663"/>
      <c r="BD30" s="663"/>
      <c r="BE30" s="663"/>
      <c r="BF30" s="664"/>
      <c r="BG30" s="662" t="s">
        <v>304</v>
      </c>
      <c r="BH30" s="679"/>
      <c r="BI30" s="679"/>
      <c r="BJ30" s="679"/>
      <c r="BK30" s="679"/>
      <c r="BL30" s="679"/>
      <c r="BM30" s="679"/>
      <c r="BN30" s="679"/>
      <c r="BO30" s="679"/>
      <c r="BP30" s="679"/>
      <c r="BQ30" s="680"/>
      <c r="BR30" s="662" t="s">
        <v>305</v>
      </c>
      <c r="BS30" s="679"/>
      <c r="BT30" s="679"/>
      <c r="BU30" s="679"/>
      <c r="BV30" s="679"/>
      <c r="BW30" s="679"/>
      <c r="BX30" s="679"/>
      <c r="BY30" s="679"/>
      <c r="BZ30" s="679"/>
      <c r="CA30" s="679"/>
      <c r="CB30" s="680"/>
      <c r="CD30" s="631"/>
      <c r="CE30" s="632"/>
      <c r="CF30" s="606" t="s">
        <v>306</v>
      </c>
      <c r="CG30" s="607"/>
      <c r="CH30" s="607"/>
      <c r="CI30" s="607"/>
      <c r="CJ30" s="607"/>
      <c r="CK30" s="607"/>
      <c r="CL30" s="607"/>
      <c r="CM30" s="607"/>
      <c r="CN30" s="607"/>
      <c r="CO30" s="607"/>
      <c r="CP30" s="607"/>
      <c r="CQ30" s="608"/>
      <c r="CR30" s="609">
        <v>412598</v>
      </c>
      <c r="CS30" s="610"/>
      <c r="CT30" s="610"/>
      <c r="CU30" s="610"/>
      <c r="CV30" s="610"/>
      <c r="CW30" s="610"/>
      <c r="CX30" s="610"/>
      <c r="CY30" s="611"/>
      <c r="CZ30" s="612">
        <v>10.1</v>
      </c>
      <c r="DA30" s="621"/>
      <c r="DB30" s="621"/>
      <c r="DC30" s="622"/>
      <c r="DD30" s="615">
        <v>412598</v>
      </c>
      <c r="DE30" s="610"/>
      <c r="DF30" s="610"/>
      <c r="DG30" s="610"/>
      <c r="DH30" s="610"/>
      <c r="DI30" s="610"/>
      <c r="DJ30" s="610"/>
      <c r="DK30" s="611"/>
      <c r="DL30" s="615">
        <v>412598</v>
      </c>
      <c r="DM30" s="610"/>
      <c r="DN30" s="610"/>
      <c r="DO30" s="610"/>
      <c r="DP30" s="610"/>
      <c r="DQ30" s="610"/>
      <c r="DR30" s="610"/>
      <c r="DS30" s="610"/>
      <c r="DT30" s="610"/>
      <c r="DU30" s="610"/>
      <c r="DV30" s="611"/>
      <c r="DW30" s="612">
        <v>15.5</v>
      </c>
      <c r="DX30" s="621"/>
      <c r="DY30" s="621"/>
      <c r="DZ30" s="621"/>
      <c r="EA30" s="621"/>
      <c r="EB30" s="621"/>
      <c r="EC30" s="648"/>
    </row>
    <row r="31" spans="2:133" ht="11.25" customHeight="1" x14ac:dyDescent="0.15">
      <c r="B31" s="606" t="s">
        <v>307</v>
      </c>
      <c r="C31" s="607"/>
      <c r="D31" s="607"/>
      <c r="E31" s="607"/>
      <c r="F31" s="607"/>
      <c r="G31" s="607"/>
      <c r="H31" s="607"/>
      <c r="I31" s="607"/>
      <c r="J31" s="607"/>
      <c r="K31" s="607"/>
      <c r="L31" s="607"/>
      <c r="M31" s="607"/>
      <c r="N31" s="607"/>
      <c r="O31" s="607"/>
      <c r="P31" s="607"/>
      <c r="Q31" s="608"/>
      <c r="R31" s="609">
        <v>3287</v>
      </c>
      <c r="S31" s="610"/>
      <c r="T31" s="610"/>
      <c r="U31" s="610"/>
      <c r="V31" s="610"/>
      <c r="W31" s="610"/>
      <c r="X31" s="610"/>
      <c r="Y31" s="611"/>
      <c r="Z31" s="635">
        <v>0.1</v>
      </c>
      <c r="AA31" s="635"/>
      <c r="AB31" s="635"/>
      <c r="AC31" s="635"/>
      <c r="AD31" s="636" t="s">
        <v>128</v>
      </c>
      <c r="AE31" s="636"/>
      <c r="AF31" s="636"/>
      <c r="AG31" s="636"/>
      <c r="AH31" s="636"/>
      <c r="AI31" s="636"/>
      <c r="AJ31" s="636"/>
      <c r="AK31" s="636"/>
      <c r="AL31" s="612" t="s">
        <v>128</v>
      </c>
      <c r="AM31" s="613"/>
      <c r="AN31" s="613"/>
      <c r="AO31" s="637"/>
      <c r="AP31" s="674" t="s">
        <v>308</v>
      </c>
      <c r="AQ31" s="675"/>
      <c r="AR31" s="675"/>
      <c r="AS31" s="675"/>
      <c r="AT31" s="676" t="s">
        <v>309</v>
      </c>
      <c r="AU31" s="342"/>
      <c r="AV31" s="342"/>
      <c r="AW31" s="342"/>
      <c r="AX31" s="659" t="s">
        <v>188</v>
      </c>
      <c r="AY31" s="660"/>
      <c r="AZ31" s="660"/>
      <c r="BA31" s="660"/>
      <c r="BB31" s="660"/>
      <c r="BC31" s="660"/>
      <c r="BD31" s="660"/>
      <c r="BE31" s="660"/>
      <c r="BF31" s="661"/>
      <c r="BG31" s="670">
        <v>98.4</v>
      </c>
      <c r="BH31" s="671"/>
      <c r="BI31" s="671"/>
      <c r="BJ31" s="671"/>
      <c r="BK31" s="671"/>
      <c r="BL31" s="671"/>
      <c r="BM31" s="672">
        <v>90.5</v>
      </c>
      <c r="BN31" s="671"/>
      <c r="BO31" s="671"/>
      <c r="BP31" s="671"/>
      <c r="BQ31" s="673"/>
      <c r="BR31" s="670">
        <v>98.2</v>
      </c>
      <c r="BS31" s="671"/>
      <c r="BT31" s="671"/>
      <c r="BU31" s="671"/>
      <c r="BV31" s="671"/>
      <c r="BW31" s="671"/>
      <c r="BX31" s="672">
        <v>90.1</v>
      </c>
      <c r="BY31" s="671"/>
      <c r="BZ31" s="671"/>
      <c r="CA31" s="671"/>
      <c r="CB31" s="673"/>
      <c r="CD31" s="631"/>
      <c r="CE31" s="632"/>
      <c r="CF31" s="606" t="s">
        <v>310</v>
      </c>
      <c r="CG31" s="607"/>
      <c r="CH31" s="607"/>
      <c r="CI31" s="607"/>
      <c r="CJ31" s="607"/>
      <c r="CK31" s="607"/>
      <c r="CL31" s="607"/>
      <c r="CM31" s="607"/>
      <c r="CN31" s="607"/>
      <c r="CO31" s="607"/>
      <c r="CP31" s="607"/>
      <c r="CQ31" s="608"/>
      <c r="CR31" s="609">
        <v>9908</v>
      </c>
      <c r="CS31" s="619"/>
      <c r="CT31" s="619"/>
      <c r="CU31" s="619"/>
      <c r="CV31" s="619"/>
      <c r="CW31" s="619"/>
      <c r="CX31" s="619"/>
      <c r="CY31" s="620"/>
      <c r="CZ31" s="612">
        <v>0.2</v>
      </c>
      <c r="DA31" s="621"/>
      <c r="DB31" s="621"/>
      <c r="DC31" s="622"/>
      <c r="DD31" s="615">
        <v>9908</v>
      </c>
      <c r="DE31" s="619"/>
      <c r="DF31" s="619"/>
      <c r="DG31" s="619"/>
      <c r="DH31" s="619"/>
      <c r="DI31" s="619"/>
      <c r="DJ31" s="619"/>
      <c r="DK31" s="620"/>
      <c r="DL31" s="615">
        <v>9908</v>
      </c>
      <c r="DM31" s="619"/>
      <c r="DN31" s="619"/>
      <c r="DO31" s="619"/>
      <c r="DP31" s="619"/>
      <c r="DQ31" s="619"/>
      <c r="DR31" s="619"/>
      <c r="DS31" s="619"/>
      <c r="DT31" s="619"/>
      <c r="DU31" s="619"/>
      <c r="DV31" s="620"/>
      <c r="DW31" s="612">
        <v>0.4</v>
      </c>
      <c r="DX31" s="621"/>
      <c r="DY31" s="621"/>
      <c r="DZ31" s="621"/>
      <c r="EA31" s="621"/>
      <c r="EB31" s="621"/>
      <c r="EC31" s="648"/>
    </row>
    <row r="32" spans="2:133" ht="11.25" customHeight="1" x14ac:dyDescent="0.15">
      <c r="B32" s="606" t="s">
        <v>311</v>
      </c>
      <c r="C32" s="607"/>
      <c r="D32" s="607"/>
      <c r="E32" s="607"/>
      <c r="F32" s="607"/>
      <c r="G32" s="607"/>
      <c r="H32" s="607"/>
      <c r="I32" s="607"/>
      <c r="J32" s="607"/>
      <c r="K32" s="607"/>
      <c r="L32" s="607"/>
      <c r="M32" s="607"/>
      <c r="N32" s="607"/>
      <c r="O32" s="607"/>
      <c r="P32" s="607"/>
      <c r="Q32" s="608"/>
      <c r="R32" s="609">
        <v>408603</v>
      </c>
      <c r="S32" s="610"/>
      <c r="T32" s="610"/>
      <c r="U32" s="610"/>
      <c r="V32" s="610"/>
      <c r="W32" s="610"/>
      <c r="X32" s="610"/>
      <c r="Y32" s="611"/>
      <c r="Z32" s="635">
        <v>9.5</v>
      </c>
      <c r="AA32" s="635"/>
      <c r="AB32" s="635"/>
      <c r="AC32" s="635"/>
      <c r="AD32" s="636" t="s">
        <v>128</v>
      </c>
      <c r="AE32" s="636"/>
      <c r="AF32" s="636"/>
      <c r="AG32" s="636"/>
      <c r="AH32" s="636"/>
      <c r="AI32" s="636"/>
      <c r="AJ32" s="636"/>
      <c r="AK32" s="636"/>
      <c r="AL32" s="612" t="s">
        <v>128</v>
      </c>
      <c r="AM32" s="613"/>
      <c r="AN32" s="613"/>
      <c r="AO32" s="637"/>
      <c r="AP32" s="649"/>
      <c r="AQ32" s="650"/>
      <c r="AR32" s="650"/>
      <c r="AS32" s="650"/>
      <c r="AT32" s="677"/>
      <c r="AU32" s="205" t="s">
        <v>312</v>
      </c>
      <c r="AX32" s="606" t="s">
        <v>313</v>
      </c>
      <c r="AY32" s="607"/>
      <c r="AZ32" s="607"/>
      <c r="BA32" s="607"/>
      <c r="BB32" s="607"/>
      <c r="BC32" s="607"/>
      <c r="BD32" s="607"/>
      <c r="BE32" s="607"/>
      <c r="BF32" s="608"/>
      <c r="BG32" s="669">
        <v>99.7</v>
      </c>
      <c r="BH32" s="619"/>
      <c r="BI32" s="619"/>
      <c r="BJ32" s="619"/>
      <c r="BK32" s="619"/>
      <c r="BL32" s="619"/>
      <c r="BM32" s="613">
        <v>99.2</v>
      </c>
      <c r="BN32" s="619"/>
      <c r="BO32" s="619"/>
      <c r="BP32" s="619"/>
      <c r="BQ32" s="646"/>
      <c r="BR32" s="669">
        <v>99.6</v>
      </c>
      <c r="BS32" s="619"/>
      <c r="BT32" s="619"/>
      <c r="BU32" s="619"/>
      <c r="BV32" s="619"/>
      <c r="BW32" s="619"/>
      <c r="BX32" s="613">
        <v>98.6</v>
      </c>
      <c r="BY32" s="619"/>
      <c r="BZ32" s="619"/>
      <c r="CA32" s="619"/>
      <c r="CB32" s="646"/>
      <c r="CD32" s="633"/>
      <c r="CE32" s="634"/>
      <c r="CF32" s="606" t="s">
        <v>314</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8"/>
    </row>
    <row r="33" spans="2:133" ht="11.25" customHeight="1" x14ac:dyDescent="0.15">
      <c r="B33" s="666" t="s">
        <v>315</v>
      </c>
      <c r="C33" s="667"/>
      <c r="D33" s="667"/>
      <c r="E33" s="667"/>
      <c r="F33" s="667"/>
      <c r="G33" s="667"/>
      <c r="H33" s="667"/>
      <c r="I33" s="667"/>
      <c r="J33" s="667"/>
      <c r="K33" s="667"/>
      <c r="L33" s="667"/>
      <c r="M33" s="667"/>
      <c r="N33" s="667"/>
      <c r="O33" s="667"/>
      <c r="P33" s="667"/>
      <c r="Q33" s="668"/>
      <c r="R33" s="609" t="s">
        <v>128</v>
      </c>
      <c r="S33" s="610"/>
      <c r="T33" s="610"/>
      <c r="U33" s="610"/>
      <c r="V33" s="610"/>
      <c r="W33" s="610"/>
      <c r="X33" s="610"/>
      <c r="Y33" s="611"/>
      <c r="Z33" s="635" t="s">
        <v>128</v>
      </c>
      <c r="AA33" s="635"/>
      <c r="AB33" s="635"/>
      <c r="AC33" s="635"/>
      <c r="AD33" s="636" t="s">
        <v>128</v>
      </c>
      <c r="AE33" s="636"/>
      <c r="AF33" s="636"/>
      <c r="AG33" s="636"/>
      <c r="AH33" s="636"/>
      <c r="AI33" s="636"/>
      <c r="AJ33" s="636"/>
      <c r="AK33" s="636"/>
      <c r="AL33" s="612" t="s">
        <v>128</v>
      </c>
      <c r="AM33" s="613"/>
      <c r="AN33" s="613"/>
      <c r="AO33" s="637"/>
      <c r="AP33" s="651"/>
      <c r="AQ33" s="652"/>
      <c r="AR33" s="652"/>
      <c r="AS33" s="652"/>
      <c r="AT33" s="678"/>
      <c r="AU33" s="343"/>
      <c r="AV33" s="343"/>
      <c r="AW33" s="343"/>
      <c r="AX33" s="586" t="s">
        <v>316</v>
      </c>
      <c r="AY33" s="587"/>
      <c r="AZ33" s="587"/>
      <c r="BA33" s="587"/>
      <c r="BB33" s="587"/>
      <c r="BC33" s="587"/>
      <c r="BD33" s="587"/>
      <c r="BE33" s="587"/>
      <c r="BF33" s="588"/>
      <c r="BG33" s="665">
        <v>96.7</v>
      </c>
      <c r="BH33" s="590"/>
      <c r="BI33" s="590"/>
      <c r="BJ33" s="590"/>
      <c r="BK33" s="590"/>
      <c r="BL33" s="590"/>
      <c r="BM33" s="627">
        <v>81.2</v>
      </c>
      <c r="BN33" s="590"/>
      <c r="BO33" s="590"/>
      <c r="BP33" s="590"/>
      <c r="BQ33" s="638"/>
      <c r="BR33" s="665">
        <v>96.4</v>
      </c>
      <c r="BS33" s="590"/>
      <c r="BT33" s="590"/>
      <c r="BU33" s="590"/>
      <c r="BV33" s="590"/>
      <c r="BW33" s="590"/>
      <c r="BX33" s="627">
        <v>81.599999999999994</v>
      </c>
      <c r="BY33" s="590"/>
      <c r="BZ33" s="590"/>
      <c r="CA33" s="590"/>
      <c r="CB33" s="638"/>
      <c r="CD33" s="606" t="s">
        <v>317</v>
      </c>
      <c r="CE33" s="607"/>
      <c r="CF33" s="607"/>
      <c r="CG33" s="607"/>
      <c r="CH33" s="607"/>
      <c r="CI33" s="607"/>
      <c r="CJ33" s="607"/>
      <c r="CK33" s="607"/>
      <c r="CL33" s="607"/>
      <c r="CM33" s="607"/>
      <c r="CN33" s="607"/>
      <c r="CO33" s="607"/>
      <c r="CP33" s="607"/>
      <c r="CQ33" s="608"/>
      <c r="CR33" s="609">
        <v>2288450</v>
      </c>
      <c r="CS33" s="619"/>
      <c r="CT33" s="619"/>
      <c r="CU33" s="619"/>
      <c r="CV33" s="619"/>
      <c r="CW33" s="619"/>
      <c r="CX33" s="619"/>
      <c r="CY33" s="620"/>
      <c r="CZ33" s="612">
        <v>55.9</v>
      </c>
      <c r="DA33" s="621"/>
      <c r="DB33" s="621"/>
      <c r="DC33" s="622"/>
      <c r="DD33" s="615">
        <v>1780058</v>
      </c>
      <c r="DE33" s="619"/>
      <c r="DF33" s="619"/>
      <c r="DG33" s="619"/>
      <c r="DH33" s="619"/>
      <c r="DI33" s="619"/>
      <c r="DJ33" s="619"/>
      <c r="DK33" s="620"/>
      <c r="DL33" s="615">
        <v>1055620</v>
      </c>
      <c r="DM33" s="619"/>
      <c r="DN33" s="619"/>
      <c r="DO33" s="619"/>
      <c r="DP33" s="619"/>
      <c r="DQ33" s="619"/>
      <c r="DR33" s="619"/>
      <c r="DS33" s="619"/>
      <c r="DT33" s="619"/>
      <c r="DU33" s="619"/>
      <c r="DV33" s="620"/>
      <c r="DW33" s="612">
        <v>39.700000000000003</v>
      </c>
      <c r="DX33" s="621"/>
      <c r="DY33" s="621"/>
      <c r="DZ33" s="621"/>
      <c r="EA33" s="621"/>
      <c r="EB33" s="621"/>
      <c r="EC33" s="648"/>
    </row>
    <row r="34" spans="2:133" ht="11.25" customHeight="1" x14ac:dyDescent="0.15">
      <c r="B34" s="606" t="s">
        <v>318</v>
      </c>
      <c r="C34" s="607"/>
      <c r="D34" s="607"/>
      <c r="E34" s="607"/>
      <c r="F34" s="607"/>
      <c r="G34" s="607"/>
      <c r="H34" s="607"/>
      <c r="I34" s="607"/>
      <c r="J34" s="607"/>
      <c r="K34" s="607"/>
      <c r="L34" s="607"/>
      <c r="M34" s="607"/>
      <c r="N34" s="607"/>
      <c r="O34" s="607"/>
      <c r="P34" s="607"/>
      <c r="Q34" s="608"/>
      <c r="R34" s="609">
        <v>256121</v>
      </c>
      <c r="S34" s="610"/>
      <c r="T34" s="610"/>
      <c r="U34" s="610"/>
      <c r="V34" s="610"/>
      <c r="W34" s="610"/>
      <c r="X34" s="610"/>
      <c r="Y34" s="611"/>
      <c r="Z34" s="635">
        <v>5.9</v>
      </c>
      <c r="AA34" s="635"/>
      <c r="AB34" s="635"/>
      <c r="AC34" s="635"/>
      <c r="AD34" s="636" t="s">
        <v>128</v>
      </c>
      <c r="AE34" s="636"/>
      <c r="AF34" s="636"/>
      <c r="AG34" s="636"/>
      <c r="AH34" s="636"/>
      <c r="AI34" s="636"/>
      <c r="AJ34" s="636"/>
      <c r="AK34" s="636"/>
      <c r="AL34" s="612" t="s">
        <v>128</v>
      </c>
      <c r="AM34" s="613"/>
      <c r="AN34" s="613"/>
      <c r="AO34" s="637"/>
      <c r="AP34" s="208"/>
      <c r="AQ34" s="209"/>
      <c r="AS34" s="342"/>
      <c r="AT34" s="342"/>
      <c r="AU34" s="342"/>
      <c r="AV34" s="342"/>
      <c r="AW34" s="342"/>
      <c r="AX34" s="342"/>
      <c r="AY34" s="342"/>
      <c r="AZ34" s="342"/>
      <c r="BA34" s="342"/>
      <c r="BB34" s="342"/>
      <c r="BC34" s="342"/>
      <c r="BD34" s="342"/>
      <c r="BE34" s="342"/>
      <c r="BF34" s="342"/>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6" t="s">
        <v>319</v>
      </c>
      <c r="CE34" s="607"/>
      <c r="CF34" s="607"/>
      <c r="CG34" s="607"/>
      <c r="CH34" s="607"/>
      <c r="CI34" s="607"/>
      <c r="CJ34" s="607"/>
      <c r="CK34" s="607"/>
      <c r="CL34" s="607"/>
      <c r="CM34" s="607"/>
      <c r="CN34" s="607"/>
      <c r="CO34" s="607"/>
      <c r="CP34" s="607"/>
      <c r="CQ34" s="608"/>
      <c r="CR34" s="609">
        <v>506788</v>
      </c>
      <c r="CS34" s="610"/>
      <c r="CT34" s="610"/>
      <c r="CU34" s="610"/>
      <c r="CV34" s="610"/>
      <c r="CW34" s="610"/>
      <c r="CX34" s="610"/>
      <c r="CY34" s="611"/>
      <c r="CZ34" s="612">
        <v>12.4</v>
      </c>
      <c r="DA34" s="621"/>
      <c r="DB34" s="621"/>
      <c r="DC34" s="622"/>
      <c r="DD34" s="615">
        <v>329777</v>
      </c>
      <c r="DE34" s="610"/>
      <c r="DF34" s="610"/>
      <c r="DG34" s="610"/>
      <c r="DH34" s="610"/>
      <c r="DI34" s="610"/>
      <c r="DJ34" s="610"/>
      <c r="DK34" s="611"/>
      <c r="DL34" s="615">
        <v>215578</v>
      </c>
      <c r="DM34" s="610"/>
      <c r="DN34" s="610"/>
      <c r="DO34" s="610"/>
      <c r="DP34" s="610"/>
      <c r="DQ34" s="610"/>
      <c r="DR34" s="610"/>
      <c r="DS34" s="610"/>
      <c r="DT34" s="610"/>
      <c r="DU34" s="610"/>
      <c r="DV34" s="611"/>
      <c r="DW34" s="612">
        <v>8.1</v>
      </c>
      <c r="DX34" s="621"/>
      <c r="DY34" s="621"/>
      <c r="DZ34" s="621"/>
      <c r="EA34" s="621"/>
      <c r="EB34" s="621"/>
      <c r="EC34" s="648"/>
    </row>
    <row r="35" spans="2:133" ht="11.25" customHeight="1" x14ac:dyDescent="0.15">
      <c r="B35" s="606" t="s">
        <v>320</v>
      </c>
      <c r="C35" s="607"/>
      <c r="D35" s="607"/>
      <c r="E35" s="607"/>
      <c r="F35" s="607"/>
      <c r="G35" s="607"/>
      <c r="H35" s="607"/>
      <c r="I35" s="607"/>
      <c r="J35" s="607"/>
      <c r="K35" s="607"/>
      <c r="L35" s="607"/>
      <c r="M35" s="607"/>
      <c r="N35" s="607"/>
      <c r="O35" s="607"/>
      <c r="P35" s="607"/>
      <c r="Q35" s="608"/>
      <c r="R35" s="609">
        <v>21545</v>
      </c>
      <c r="S35" s="610"/>
      <c r="T35" s="610"/>
      <c r="U35" s="610"/>
      <c r="V35" s="610"/>
      <c r="W35" s="610"/>
      <c r="X35" s="610"/>
      <c r="Y35" s="611"/>
      <c r="Z35" s="635">
        <v>0.5</v>
      </c>
      <c r="AA35" s="635"/>
      <c r="AB35" s="635"/>
      <c r="AC35" s="635"/>
      <c r="AD35" s="636">
        <v>8098</v>
      </c>
      <c r="AE35" s="636"/>
      <c r="AF35" s="636"/>
      <c r="AG35" s="636"/>
      <c r="AH35" s="636"/>
      <c r="AI35" s="636"/>
      <c r="AJ35" s="636"/>
      <c r="AK35" s="636"/>
      <c r="AL35" s="612">
        <v>0.3</v>
      </c>
      <c r="AM35" s="613"/>
      <c r="AN35" s="613"/>
      <c r="AO35" s="637"/>
      <c r="AP35" s="210"/>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323</v>
      </c>
      <c r="CE35" s="607"/>
      <c r="CF35" s="607"/>
      <c r="CG35" s="607"/>
      <c r="CH35" s="607"/>
      <c r="CI35" s="607"/>
      <c r="CJ35" s="607"/>
      <c r="CK35" s="607"/>
      <c r="CL35" s="607"/>
      <c r="CM35" s="607"/>
      <c r="CN35" s="607"/>
      <c r="CO35" s="607"/>
      <c r="CP35" s="607"/>
      <c r="CQ35" s="608"/>
      <c r="CR35" s="609">
        <v>201790</v>
      </c>
      <c r="CS35" s="619"/>
      <c r="CT35" s="619"/>
      <c r="CU35" s="619"/>
      <c r="CV35" s="619"/>
      <c r="CW35" s="619"/>
      <c r="CX35" s="619"/>
      <c r="CY35" s="620"/>
      <c r="CZ35" s="612">
        <v>4.9000000000000004</v>
      </c>
      <c r="DA35" s="621"/>
      <c r="DB35" s="621"/>
      <c r="DC35" s="622"/>
      <c r="DD35" s="615">
        <v>176704</v>
      </c>
      <c r="DE35" s="619"/>
      <c r="DF35" s="619"/>
      <c r="DG35" s="619"/>
      <c r="DH35" s="619"/>
      <c r="DI35" s="619"/>
      <c r="DJ35" s="619"/>
      <c r="DK35" s="620"/>
      <c r="DL35" s="615">
        <v>163946</v>
      </c>
      <c r="DM35" s="619"/>
      <c r="DN35" s="619"/>
      <c r="DO35" s="619"/>
      <c r="DP35" s="619"/>
      <c r="DQ35" s="619"/>
      <c r="DR35" s="619"/>
      <c r="DS35" s="619"/>
      <c r="DT35" s="619"/>
      <c r="DU35" s="619"/>
      <c r="DV35" s="620"/>
      <c r="DW35" s="612">
        <v>6.2</v>
      </c>
      <c r="DX35" s="621"/>
      <c r="DY35" s="621"/>
      <c r="DZ35" s="621"/>
      <c r="EA35" s="621"/>
      <c r="EB35" s="621"/>
      <c r="EC35" s="648"/>
    </row>
    <row r="36" spans="2:133" ht="11.25" customHeight="1" x14ac:dyDescent="0.15">
      <c r="B36" s="606" t="s">
        <v>324</v>
      </c>
      <c r="C36" s="607"/>
      <c r="D36" s="607"/>
      <c r="E36" s="607"/>
      <c r="F36" s="607"/>
      <c r="G36" s="607"/>
      <c r="H36" s="607"/>
      <c r="I36" s="607"/>
      <c r="J36" s="607"/>
      <c r="K36" s="607"/>
      <c r="L36" s="607"/>
      <c r="M36" s="607"/>
      <c r="N36" s="607"/>
      <c r="O36" s="607"/>
      <c r="P36" s="607"/>
      <c r="Q36" s="608"/>
      <c r="R36" s="609">
        <v>63019</v>
      </c>
      <c r="S36" s="610"/>
      <c r="T36" s="610"/>
      <c r="U36" s="610"/>
      <c r="V36" s="610"/>
      <c r="W36" s="610"/>
      <c r="X36" s="610"/>
      <c r="Y36" s="611"/>
      <c r="Z36" s="635">
        <v>1.5</v>
      </c>
      <c r="AA36" s="635"/>
      <c r="AB36" s="635"/>
      <c r="AC36" s="635"/>
      <c r="AD36" s="636" t="s">
        <v>128</v>
      </c>
      <c r="AE36" s="636"/>
      <c r="AF36" s="636"/>
      <c r="AG36" s="636"/>
      <c r="AH36" s="636"/>
      <c r="AI36" s="636"/>
      <c r="AJ36" s="636"/>
      <c r="AK36" s="636"/>
      <c r="AL36" s="612" t="s">
        <v>128</v>
      </c>
      <c r="AM36" s="613"/>
      <c r="AN36" s="613"/>
      <c r="AO36" s="637"/>
      <c r="AP36" s="210"/>
      <c r="AQ36" s="653" t="s">
        <v>325</v>
      </c>
      <c r="AR36" s="654"/>
      <c r="AS36" s="654"/>
      <c r="AT36" s="654"/>
      <c r="AU36" s="654"/>
      <c r="AV36" s="654"/>
      <c r="AW36" s="654"/>
      <c r="AX36" s="654"/>
      <c r="AY36" s="655"/>
      <c r="AZ36" s="656">
        <v>544867</v>
      </c>
      <c r="BA36" s="657"/>
      <c r="BB36" s="657"/>
      <c r="BC36" s="657"/>
      <c r="BD36" s="657"/>
      <c r="BE36" s="657"/>
      <c r="BF36" s="658"/>
      <c r="BG36" s="659" t="s">
        <v>326</v>
      </c>
      <c r="BH36" s="660"/>
      <c r="BI36" s="660"/>
      <c r="BJ36" s="660"/>
      <c r="BK36" s="660"/>
      <c r="BL36" s="660"/>
      <c r="BM36" s="660"/>
      <c r="BN36" s="660"/>
      <c r="BO36" s="660"/>
      <c r="BP36" s="660"/>
      <c r="BQ36" s="660"/>
      <c r="BR36" s="660"/>
      <c r="BS36" s="660"/>
      <c r="BT36" s="660"/>
      <c r="BU36" s="661"/>
      <c r="BV36" s="656">
        <v>1365</v>
      </c>
      <c r="BW36" s="657"/>
      <c r="BX36" s="657"/>
      <c r="BY36" s="657"/>
      <c r="BZ36" s="657"/>
      <c r="CA36" s="657"/>
      <c r="CB36" s="658"/>
      <c r="CD36" s="606" t="s">
        <v>327</v>
      </c>
      <c r="CE36" s="607"/>
      <c r="CF36" s="607"/>
      <c r="CG36" s="607"/>
      <c r="CH36" s="607"/>
      <c r="CI36" s="607"/>
      <c r="CJ36" s="607"/>
      <c r="CK36" s="607"/>
      <c r="CL36" s="607"/>
      <c r="CM36" s="607"/>
      <c r="CN36" s="607"/>
      <c r="CO36" s="607"/>
      <c r="CP36" s="607"/>
      <c r="CQ36" s="608"/>
      <c r="CR36" s="609">
        <v>634977</v>
      </c>
      <c r="CS36" s="610"/>
      <c r="CT36" s="610"/>
      <c r="CU36" s="610"/>
      <c r="CV36" s="610"/>
      <c r="CW36" s="610"/>
      <c r="CX36" s="610"/>
      <c r="CY36" s="611"/>
      <c r="CZ36" s="612">
        <v>15.5</v>
      </c>
      <c r="DA36" s="621"/>
      <c r="DB36" s="621"/>
      <c r="DC36" s="622"/>
      <c r="DD36" s="615">
        <v>496190</v>
      </c>
      <c r="DE36" s="610"/>
      <c r="DF36" s="610"/>
      <c r="DG36" s="610"/>
      <c r="DH36" s="610"/>
      <c r="DI36" s="610"/>
      <c r="DJ36" s="610"/>
      <c r="DK36" s="611"/>
      <c r="DL36" s="615">
        <v>235718</v>
      </c>
      <c r="DM36" s="610"/>
      <c r="DN36" s="610"/>
      <c r="DO36" s="610"/>
      <c r="DP36" s="610"/>
      <c r="DQ36" s="610"/>
      <c r="DR36" s="610"/>
      <c r="DS36" s="610"/>
      <c r="DT36" s="610"/>
      <c r="DU36" s="610"/>
      <c r="DV36" s="611"/>
      <c r="DW36" s="612">
        <v>8.9</v>
      </c>
      <c r="DX36" s="621"/>
      <c r="DY36" s="621"/>
      <c r="DZ36" s="621"/>
      <c r="EA36" s="621"/>
      <c r="EB36" s="621"/>
      <c r="EC36" s="648"/>
    </row>
    <row r="37" spans="2:133" ht="11.25" customHeight="1" x14ac:dyDescent="0.15">
      <c r="B37" s="606" t="s">
        <v>328</v>
      </c>
      <c r="C37" s="607"/>
      <c r="D37" s="607"/>
      <c r="E37" s="607"/>
      <c r="F37" s="607"/>
      <c r="G37" s="607"/>
      <c r="H37" s="607"/>
      <c r="I37" s="607"/>
      <c r="J37" s="607"/>
      <c r="K37" s="607"/>
      <c r="L37" s="607"/>
      <c r="M37" s="607"/>
      <c r="N37" s="607"/>
      <c r="O37" s="607"/>
      <c r="P37" s="607"/>
      <c r="Q37" s="608"/>
      <c r="R37" s="609">
        <v>303069</v>
      </c>
      <c r="S37" s="610"/>
      <c r="T37" s="610"/>
      <c r="U37" s="610"/>
      <c r="V37" s="610"/>
      <c r="W37" s="610"/>
      <c r="X37" s="610"/>
      <c r="Y37" s="611"/>
      <c r="Z37" s="635">
        <v>7</v>
      </c>
      <c r="AA37" s="635"/>
      <c r="AB37" s="635"/>
      <c r="AC37" s="635"/>
      <c r="AD37" s="636" t="s">
        <v>128</v>
      </c>
      <c r="AE37" s="636"/>
      <c r="AF37" s="636"/>
      <c r="AG37" s="636"/>
      <c r="AH37" s="636"/>
      <c r="AI37" s="636"/>
      <c r="AJ37" s="636"/>
      <c r="AK37" s="636"/>
      <c r="AL37" s="612" t="s">
        <v>128</v>
      </c>
      <c r="AM37" s="613"/>
      <c r="AN37" s="613"/>
      <c r="AO37" s="637"/>
      <c r="AQ37" s="643" t="s">
        <v>329</v>
      </c>
      <c r="AR37" s="644"/>
      <c r="AS37" s="644"/>
      <c r="AT37" s="644"/>
      <c r="AU37" s="644"/>
      <c r="AV37" s="644"/>
      <c r="AW37" s="644"/>
      <c r="AX37" s="644"/>
      <c r="AY37" s="645"/>
      <c r="AZ37" s="609">
        <v>275313</v>
      </c>
      <c r="BA37" s="610"/>
      <c r="BB37" s="610"/>
      <c r="BC37" s="610"/>
      <c r="BD37" s="619"/>
      <c r="BE37" s="619"/>
      <c r="BF37" s="646"/>
      <c r="BG37" s="606" t="s">
        <v>330</v>
      </c>
      <c r="BH37" s="607"/>
      <c r="BI37" s="607"/>
      <c r="BJ37" s="607"/>
      <c r="BK37" s="607"/>
      <c r="BL37" s="607"/>
      <c r="BM37" s="607"/>
      <c r="BN37" s="607"/>
      <c r="BO37" s="607"/>
      <c r="BP37" s="607"/>
      <c r="BQ37" s="607"/>
      <c r="BR37" s="607"/>
      <c r="BS37" s="607"/>
      <c r="BT37" s="607"/>
      <c r="BU37" s="608"/>
      <c r="BV37" s="609">
        <v>1365</v>
      </c>
      <c r="BW37" s="610"/>
      <c r="BX37" s="610"/>
      <c r="BY37" s="610"/>
      <c r="BZ37" s="610"/>
      <c r="CA37" s="610"/>
      <c r="CB37" s="647"/>
      <c r="CD37" s="606" t="s">
        <v>331</v>
      </c>
      <c r="CE37" s="607"/>
      <c r="CF37" s="607"/>
      <c r="CG37" s="607"/>
      <c r="CH37" s="607"/>
      <c r="CI37" s="607"/>
      <c r="CJ37" s="607"/>
      <c r="CK37" s="607"/>
      <c r="CL37" s="607"/>
      <c r="CM37" s="607"/>
      <c r="CN37" s="607"/>
      <c r="CO37" s="607"/>
      <c r="CP37" s="607"/>
      <c r="CQ37" s="608"/>
      <c r="CR37" s="609">
        <v>197050</v>
      </c>
      <c r="CS37" s="619"/>
      <c r="CT37" s="619"/>
      <c r="CU37" s="619"/>
      <c r="CV37" s="619"/>
      <c r="CW37" s="619"/>
      <c r="CX37" s="619"/>
      <c r="CY37" s="620"/>
      <c r="CZ37" s="612">
        <v>4.8</v>
      </c>
      <c r="DA37" s="621"/>
      <c r="DB37" s="621"/>
      <c r="DC37" s="622"/>
      <c r="DD37" s="615">
        <v>192205</v>
      </c>
      <c r="DE37" s="619"/>
      <c r="DF37" s="619"/>
      <c r="DG37" s="619"/>
      <c r="DH37" s="619"/>
      <c r="DI37" s="619"/>
      <c r="DJ37" s="619"/>
      <c r="DK37" s="620"/>
      <c r="DL37" s="615">
        <v>188352</v>
      </c>
      <c r="DM37" s="619"/>
      <c r="DN37" s="619"/>
      <c r="DO37" s="619"/>
      <c r="DP37" s="619"/>
      <c r="DQ37" s="619"/>
      <c r="DR37" s="619"/>
      <c r="DS37" s="619"/>
      <c r="DT37" s="619"/>
      <c r="DU37" s="619"/>
      <c r="DV37" s="620"/>
      <c r="DW37" s="612">
        <v>7.1</v>
      </c>
      <c r="DX37" s="621"/>
      <c r="DY37" s="621"/>
      <c r="DZ37" s="621"/>
      <c r="EA37" s="621"/>
      <c r="EB37" s="621"/>
      <c r="EC37" s="648"/>
    </row>
    <row r="38" spans="2:133" ht="11.25" customHeight="1" x14ac:dyDescent="0.15">
      <c r="B38" s="606" t="s">
        <v>332</v>
      </c>
      <c r="C38" s="607"/>
      <c r="D38" s="607"/>
      <c r="E38" s="607"/>
      <c r="F38" s="607"/>
      <c r="G38" s="607"/>
      <c r="H38" s="607"/>
      <c r="I38" s="607"/>
      <c r="J38" s="607"/>
      <c r="K38" s="607"/>
      <c r="L38" s="607"/>
      <c r="M38" s="607"/>
      <c r="N38" s="607"/>
      <c r="O38" s="607"/>
      <c r="P38" s="607"/>
      <c r="Q38" s="608"/>
      <c r="R38" s="609">
        <v>116516</v>
      </c>
      <c r="S38" s="610"/>
      <c r="T38" s="610"/>
      <c r="U38" s="610"/>
      <c r="V38" s="610"/>
      <c r="W38" s="610"/>
      <c r="X38" s="610"/>
      <c r="Y38" s="611"/>
      <c r="Z38" s="635">
        <v>2.7</v>
      </c>
      <c r="AA38" s="635"/>
      <c r="AB38" s="635"/>
      <c r="AC38" s="635"/>
      <c r="AD38" s="636" t="s">
        <v>128</v>
      </c>
      <c r="AE38" s="636"/>
      <c r="AF38" s="636"/>
      <c r="AG38" s="636"/>
      <c r="AH38" s="636"/>
      <c r="AI38" s="636"/>
      <c r="AJ38" s="636"/>
      <c r="AK38" s="636"/>
      <c r="AL38" s="612" t="s">
        <v>128</v>
      </c>
      <c r="AM38" s="613"/>
      <c r="AN38" s="613"/>
      <c r="AO38" s="637"/>
      <c r="AQ38" s="643" t="s">
        <v>333</v>
      </c>
      <c r="AR38" s="644"/>
      <c r="AS38" s="644"/>
      <c r="AT38" s="644"/>
      <c r="AU38" s="644"/>
      <c r="AV38" s="644"/>
      <c r="AW38" s="644"/>
      <c r="AX38" s="644"/>
      <c r="AY38" s="645"/>
      <c r="AZ38" s="609">
        <v>33467</v>
      </c>
      <c r="BA38" s="610"/>
      <c r="BB38" s="610"/>
      <c r="BC38" s="610"/>
      <c r="BD38" s="619"/>
      <c r="BE38" s="619"/>
      <c r="BF38" s="646"/>
      <c r="BG38" s="606" t="s">
        <v>334</v>
      </c>
      <c r="BH38" s="607"/>
      <c r="BI38" s="607"/>
      <c r="BJ38" s="607"/>
      <c r="BK38" s="607"/>
      <c r="BL38" s="607"/>
      <c r="BM38" s="607"/>
      <c r="BN38" s="607"/>
      <c r="BO38" s="607"/>
      <c r="BP38" s="607"/>
      <c r="BQ38" s="607"/>
      <c r="BR38" s="607"/>
      <c r="BS38" s="607"/>
      <c r="BT38" s="607"/>
      <c r="BU38" s="608"/>
      <c r="BV38" s="609">
        <v>710</v>
      </c>
      <c r="BW38" s="610"/>
      <c r="BX38" s="610"/>
      <c r="BY38" s="610"/>
      <c r="BZ38" s="610"/>
      <c r="CA38" s="610"/>
      <c r="CB38" s="647"/>
      <c r="CD38" s="606" t="s">
        <v>335</v>
      </c>
      <c r="CE38" s="607"/>
      <c r="CF38" s="607"/>
      <c r="CG38" s="607"/>
      <c r="CH38" s="607"/>
      <c r="CI38" s="607"/>
      <c r="CJ38" s="607"/>
      <c r="CK38" s="607"/>
      <c r="CL38" s="607"/>
      <c r="CM38" s="607"/>
      <c r="CN38" s="607"/>
      <c r="CO38" s="607"/>
      <c r="CP38" s="607"/>
      <c r="CQ38" s="608"/>
      <c r="CR38" s="609">
        <v>543247</v>
      </c>
      <c r="CS38" s="610"/>
      <c r="CT38" s="610"/>
      <c r="CU38" s="610"/>
      <c r="CV38" s="610"/>
      <c r="CW38" s="610"/>
      <c r="CX38" s="610"/>
      <c r="CY38" s="611"/>
      <c r="CZ38" s="612">
        <v>13.3</v>
      </c>
      <c r="DA38" s="621"/>
      <c r="DB38" s="621"/>
      <c r="DC38" s="622"/>
      <c r="DD38" s="615">
        <v>461195</v>
      </c>
      <c r="DE38" s="610"/>
      <c r="DF38" s="610"/>
      <c r="DG38" s="610"/>
      <c r="DH38" s="610"/>
      <c r="DI38" s="610"/>
      <c r="DJ38" s="610"/>
      <c r="DK38" s="611"/>
      <c r="DL38" s="615">
        <v>440378</v>
      </c>
      <c r="DM38" s="610"/>
      <c r="DN38" s="610"/>
      <c r="DO38" s="610"/>
      <c r="DP38" s="610"/>
      <c r="DQ38" s="610"/>
      <c r="DR38" s="610"/>
      <c r="DS38" s="610"/>
      <c r="DT38" s="610"/>
      <c r="DU38" s="610"/>
      <c r="DV38" s="611"/>
      <c r="DW38" s="612">
        <v>16.600000000000001</v>
      </c>
      <c r="DX38" s="621"/>
      <c r="DY38" s="621"/>
      <c r="DZ38" s="621"/>
      <c r="EA38" s="621"/>
      <c r="EB38" s="621"/>
      <c r="EC38" s="648"/>
    </row>
    <row r="39" spans="2:133" ht="11.25" customHeight="1" x14ac:dyDescent="0.15">
      <c r="B39" s="606" t="s">
        <v>336</v>
      </c>
      <c r="C39" s="607"/>
      <c r="D39" s="607"/>
      <c r="E39" s="607"/>
      <c r="F39" s="607"/>
      <c r="G39" s="607"/>
      <c r="H39" s="607"/>
      <c r="I39" s="607"/>
      <c r="J39" s="607"/>
      <c r="K39" s="607"/>
      <c r="L39" s="607"/>
      <c r="M39" s="607"/>
      <c r="N39" s="607"/>
      <c r="O39" s="607"/>
      <c r="P39" s="607"/>
      <c r="Q39" s="608"/>
      <c r="R39" s="609">
        <v>94814</v>
      </c>
      <c r="S39" s="610"/>
      <c r="T39" s="610"/>
      <c r="U39" s="610"/>
      <c r="V39" s="610"/>
      <c r="W39" s="610"/>
      <c r="X39" s="610"/>
      <c r="Y39" s="611"/>
      <c r="Z39" s="635">
        <v>2.2000000000000002</v>
      </c>
      <c r="AA39" s="635"/>
      <c r="AB39" s="635"/>
      <c r="AC39" s="635"/>
      <c r="AD39" s="636">
        <v>39</v>
      </c>
      <c r="AE39" s="636"/>
      <c r="AF39" s="636"/>
      <c r="AG39" s="636"/>
      <c r="AH39" s="636"/>
      <c r="AI39" s="636"/>
      <c r="AJ39" s="636"/>
      <c r="AK39" s="636"/>
      <c r="AL39" s="612">
        <v>0</v>
      </c>
      <c r="AM39" s="613"/>
      <c r="AN39" s="613"/>
      <c r="AO39" s="637"/>
      <c r="AQ39" s="643" t="s">
        <v>337</v>
      </c>
      <c r="AR39" s="644"/>
      <c r="AS39" s="644"/>
      <c r="AT39" s="644"/>
      <c r="AU39" s="644"/>
      <c r="AV39" s="644"/>
      <c r="AW39" s="644"/>
      <c r="AX39" s="644"/>
      <c r="AY39" s="645"/>
      <c r="AZ39" s="609">
        <v>9506</v>
      </c>
      <c r="BA39" s="610"/>
      <c r="BB39" s="610"/>
      <c r="BC39" s="610"/>
      <c r="BD39" s="619"/>
      <c r="BE39" s="619"/>
      <c r="BF39" s="646"/>
      <c r="BG39" s="606" t="s">
        <v>338</v>
      </c>
      <c r="BH39" s="607"/>
      <c r="BI39" s="607"/>
      <c r="BJ39" s="607"/>
      <c r="BK39" s="607"/>
      <c r="BL39" s="607"/>
      <c r="BM39" s="607"/>
      <c r="BN39" s="607"/>
      <c r="BO39" s="607"/>
      <c r="BP39" s="607"/>
      <c r="BQ39" s="607"/>
      <c r="BR39" s="607"/>
      <c r="BS39" s="607"/>
      <c r="BT39" s="607"/>
      <c r="BU39" s="608"/>
      <c r="BV39" s="609">
        <v>1116</v>
      </c>
      <c r="BW39" s="610"/>
      <c r="BX39" s="610"/>
      <c r="BY39" s="610"/>
      <c r="BZ39" s="610"/>
      <c r="CA39" s="610"/>
      <c r="CB39" s="647"/>
      <c r="CD39" s="606" t="s">
        <v>339</v>
      </c>
      <c r="CE39" s="607"/>
      <c r="CF39" s="607"/>
      <c r="CG39" s="607"/>
      <c r="CH39" s="607"/>
      <c r="CI39" s="607"/>
      <c r="CJ39" s="607"/>
      <c r="CK39" s="607"/>
      <c r="CL39" s="607"/>
      <c r="CM39" s="607"/>
      <c r="CN39" s="607"/>
      <c r="CO39" s="607"/>
      <c r="CP39" s="607"/>
      <c r="CQ39" s="608"/>
      <c r="CR39" s="609">
        <v>381242</v>
      </c>
      <c r="CS39" s="619"/>
      <c r="CT39" s="619"/>
      <c r="CU39" s="619"/>
      <c r="CV39" s="619"/>
      <c r="CW39" s="619"/>
      <c r="CX39" s="619"/>
      <c r="CY39" s="620"/>
      <c r="CZ39" s="612">
        <v>9.3000000000000007</v>
      </c>
      <c r="DA39" s="621"/>
      <c r="DB39" s="621"/>
      <c r="DC39" s="622"/>
      <c r="DD39" s="615">
        <v>316192</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8"/>
    </row>
    <row r="40" spans="2:133" ht="11.25" customHeight="1" x14ac:dyDescent="0.15">
      <c r="B40" s="606" t="s">
        <v>340</v>
      </c>
      <c r="C40" s="607"/>
      <c r="D40" s="607"/>
      <c r="E40" s="607"/>
      <c r="F40" s="607"/>
      <c r="G40" s="607"/>
      <c r="H40" s="607"/>
      <c r="I40" s="607"/>
      <c r="J40" s="607"/>
      <c r="K40" s="607"/>
      <c r="L40" s="607"/>
      <c r="M40" s="607"/>
      <c r="N40" s="607"/>
      <c r="O40" s="607"/>
      <c r="P40" s="607"/>
      <c r="Q40" s="608"/>
      <c r="R40" s="609">
        <v>288238</v>
      </c>
      <c r="S40" s="610"/>
      <c r="T40" s="610"/>
      <c r="U40" s="610"/>
      <c r="V40" s="610"/>
      <c r="W40" s="610"/>
      <c r="X40" s="610"/>
      <c r="Y40" s="611"/>
      <c r="Z40" s="635">
        <v>6.7</v>
      </c>
      <c r="AA40" s="635"/>
      <c r="AB40" s="635"/>
      <c r="AC40" s="635"/>
      <c r="AD40" s="636" t="s">
        <v>128</v>
      </c>
      <c r="AE40" s="636"/>
      <c r="AF40" s="636"/>
      <c r="AG40" s="636"/>
      <c r="AH40" s="636"/>
      <c r="AI40" s="636"/>
      <c r="AJ40" s="636"/>
      <c r="AK40" s="636"/>
      <c r="AL40" s="612" t="s">
        <v>128</v>
      </c>
      <c r="AM40" s="613"/>
      <c r="AN40" s="613"/>
      <c r="AO40" s="637"/>
      <c r="AQ40" s="643" t="s">
        <v>341</v>
      </c>
      <c r="AR40" s="644"/>
      <c r="AS40" s="644"/>
      <c r="AT40" s="644"/>
      <c r="AU40" s="644"/>
      <c r="AV40" s="644"/>
      <c r="AW40" s="644"/>
      <c r="AX40" s="644"/>
      <c r="AY40" s="645"/>
      <c r="AZ40" s="609">
        <v>2890</v>
      </c>
      <c r="BA40" s="610"/>
      <c r="BB40" s="610"/>
      <c r="BC40" s="610"/>
      <c r="BD40" s="619"/>
      <c r="BE40" s="619"/>
      <c r="BF40" s="646"/>
      <c r="BG40" s="649" t="s">
        <v>342</v>
      </c>
      <c r="BH40" s="650"/>
      <c r="BI40" s="650"/>
      <c r="BJ40" s="650"/>
      <c r="BK40" s="650"/>
      <c r="BL40" s="346"/>
      <c r="BM40" s="607" t="s">
        <v>343</v>
      </c>
      <c r="BN40" s="607"/>
      <c r="BO40" s="607"/>
      <c r="BP40" s="607"/>
      <c r="BQ40" s="607"/>
      <c r="BR40" s="607"/>
      <c r="BS40" s="607"/>
      <c r="BT40" s="607"/>
      <c r="BU40" s="608"/>
      <c r="BV40" s="609">
        <v>102</v>
      </c>
      <c r="BW40" s="610"/>
      <c r="BX40" s="610"/>
      <c r="BY40" s="610"/>
      <c r="BZ40" s="610"/>
      <c r="CA40" s="610"/>
      <c r="CB40" s="647"/>
      <c r="CD40" s="606" t="s">
        <v>344</v>
      </c>
      <c r="CE40" s="607"/>
      <c r="CF40" s="607"/>
      <c r="CG40" s="607"/>
      <c r="CH40" s="607"/>
      <c r="CI40" s="607"/>
      <c r="CJ40" s="607"/>
      <c r="CK40" s="607"/>
      <c r="CL40" s="607"/>
      <c r="CM40" s="607"/>
      <c r="CN40" s="607"/>
      <c r="CO40" s="607"/>
      <c r="CP40" s="607"/>
      <c r="CQ40" s="608"/>
      <c r="CR40" s="609">
        <v>20406</v>
      </c>
      <c r="CS40" s="610"/>
      <c r="CT40" s="610"/>
      <c r="CU40" s="610"/>
      <c r="CV40" s="610"/>
      <c r="CW40" s="610"/>
      <c r="CX40" s="610"/>
      <c r="CY40" s="611"/>
      <c r="CZ40" s="612">
        <v>0.5</v>
      </c>
      <c r="DA40" s="621"/>
      <c r="DB40" s="621"/>
      <c r="DC40" s="622"/>
      <c r="DD40" s="615" t="s">
        <v>128</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8"/>
    </row>
    <row r="41" spans="2:133" ht="11.25" customHeight="1" x14ac:dyDescent="0.15">
      <c r="B41" s="606" t="s">
        <v>345</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3" t="s">
        <v>346</v>
      </c>
      <c r="AR41" s="644"/>
      <c r="AS41" s="644"/>
      <c r="AT41" s="644"/>
      <c r="AU41" s="644"/>
      <c r="AV41" s="644"/>
      <c r="AW41" s="644"/>
      <c r="AX41" s="644"/>
      <c r="AY41" s="645"/>
      <c r="AZ41" s="609">
        <v>42761</v>
      </c>
      <c r="BA41" s="610"/>
      <c r="BB41" s="610"/>
      <c r="BC41" s="610"/>
      <c r="BD41" s="619"/>
      <c r="BE41" s="619"/>
      <c r="BF41" s="646"/>
      <c r="BG41" s="649"/>
      <c r="BH41" s="650"/>
      <c r="BI41" s="650"/>
      <c r="BJ41" s="650"/>
      <c r="BK41" s="650"/>
      <c r="BL41" s="346"/>
      <c r="BM41" s="607" t="s">
        <v>347</v>
      </c>
      <c r="BN41" s="607"/>
      <c r="BO41" s="607"/>
      <c r="BP41" s="607"/>
      <c r="BQ41" s="607"/>
      <c r="BR41" s="607"/>
      <c r="BS41" s="607"/>
      <c r="BT41" s="607"/>
      <c r="BU41" s="608"/>
      <c r="BV41" s="609" t="s">
        <v>128</v>
      </c>
      <c r="BW41" s="610"/>
      <c r="BX41" s="610"/>
      <c r="BY41" s="610"/>
      <c r="BZ41" s="610"/>
      <c r="CA41" s="610"/>
      <c r="CB41" s="647"/>
      <c r="CD41" s="606" t="s">
        <v>348</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349</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40" t="s">
        <v>337</v>
      </c>
      <c r="AR42" s="641"/>
      <c r="AS42" s="641"/>
      <c r="AT42" s="641"/>
      <c r="AU42" s="641"/>
      <c r="AV42" s="641"/>
      <c r="AW42" s="641"/>
      <c r="AX42" s="641"/>
      <c r="AY42" s="642"/>
      <c r="AZ42" s="589">
        <v>180930</v>
      </c>
      <c r="BA42" s="623"/>
      <c r="BB42" s="623"/>
      <c r="BC42" s="623"/>
      <c r="BD42" s="590"/>
      <c r="BE42" s="590"/>
      <c r="BF42" s="638"/>
      <c r="BG42" s="651"/>
      <c r="BH42" s="652"/>
      <c r="BI42" s="652"/>
      <c r="BJ42" s="652"/>
      <c r="BK42" s="652"/>
      <c r="BL42" s="344"/>
      <c r="BM42" s="587" t="s">
        <v>350</v>
      </c>
      <c r="BN42" s="587"/>
      <c r="BO42" s="587"/>
      <c r="BP42" s="587"/>
      <c r="BQ42" s="587"/>
      <c r="BR42" s="587"/>
      <c r="BS42" s="587"/>
      <c r="BT42" s="587"/>
      <c r="BU42" s="588"/>
      <c r="BV42" s="589">
        <v>340</v>
      </c>
      <c r="BW42" s="623"/>
      <c r="BX42" s="623"/>
      <c r="BY42" s="623"/>
      <c r="BZ42" s="623"/>
      <c r="CA42" s="623"/>
      <c r="CB42" s="639"/>
      <c r="CD42" s="606" t="s">
        <v>351</v>
      </c>
      <c r="CE42" s="607"/>
      <c r="CF42" s="607"/>
      <c r="CG42" s="607"/>
      <c r="CH42" s="607"/>
      <c r="CI42" s="607"/>
      <c r="CJ42" s="607"/>
      <c r="CK42" s="607"/>
      <c r="CL42" s="607"/>
      <c r="CM42" s="607"/>
      <c r="CN42" s="607"/>
      <c r="CO42" s="607"/>
      <c r="CP42" s="607"/>
      <c r="CQ42" s="608"/>
      <c r="CR42" s="609">
        <v>284510</v>
      </c>
      <c r="CS42" s="619"/>
      <c r="CT42" s="619"/>
      <c r="CU42" s="619"/>
      <c r="CV42" s="619"/>
      <c r="CW42" s="619"/>
      <c r="CX42" s="619"/>
      <c r="CY42" s="620"/>
      <c r="CZ42" s="612">
        <v>7</v>
      </c>
      <c r="DA42" s="621"/>
      <c r="DB42" s="621"/>
      <c r="DC42" s="622"/>
      <c r="DD42" s="615">
        <v>67691</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352</v>
      </c>
      <c r="C43" s="607"/>
      <c r="D43" s="607"/>
      <c r="E43" s="607"/>
      <c r="F43" s="607"/>
      <c r="G43" s="607"/>
      <c r="H43" s="607"/>
      <c r="I43" s="607"/>
      <c r="J43" s="607"/>
      <c r="K43" s="607"/>
      <c r="L43" s="607"/>
      <c r="M43" s="607"/>
      <c r="N43" s="607"/>
      <c r="O43" s="607"/>
      <c r="P43" s="607"/>
      <c r="Q43" s="608"/>
      <c r="R43" s="609">
        <v>85838</v>
      </c>
      <c r="S43" s="610"/>
      <c r="T43" s="610"/>
      <c r="U43" s="610"/>
      <c r="V43" s="610"/>
      <c r="W43" s="610"/>
      <c r="X43" s="610"/>
      <c r="Y43" s="611"/>
      <c r="Z43" s="635">
        <v>2</v>
      </c>
      <c r="AA43" s="635"/>
      <c r="AB43" s="635"/>
      <c r="AC43" s="635"/>
      <c r="AD43" s="636" t="s">
        <v>128</v>
      </c>
      <c r="AE43" s="636"/>
      <c r="AF43" s="636"/>
      <c r="AG43" s="636"/>
      <c r="AH43" s="636"/>
      <c r="AI43" s="636"/>
      <c r="AJ43" s="636"/>
      <c r="AK43" s="636"/>
      <c r="AL43" s="612" t="s">
        <v>128</v>
      </c>
      <c r="AM43" s="613"/>
      <c r="AN43" s="613"/>
      <c r="AO43" s="637"/>
      <c r="CD43" s="606" t="s">
        <v>353</v>
      </c>
      <c r="CE43" s="607"/>
      <c r="CF43" s="607"/>
      <c r="CG43" s="607"/>
      <c r="CH43" s="607"/>
      <c r="CI43" s="607"/>
      <c r="CJ43" s="607"/>
      <c r="CK43" s="607"/>
      <c r="CL43" s="607"/>
      <c r="CM43" s="607"/>
      <c r="CN43" s="607"/>
      <c r="CO43" s="607"/>
      <c r="CP43" s="607"/>
      <c r="CQ43" s="608"/>
      <c r="CR43" s="609" t="s">
        <v>128</v>
      </c>
      <c r="CS43" s="619"/>
      <c r="CT43" s="619"/>
      <c r="CU43" s="619"/>
      <c r="CV43" s="619"/>
      <c r="CW43" s="619"/>
      <c r="CX43" s="619"/>
      <c r="CY43" s="620"/>
      <c r="CZ43" s="612" t="s">
        <v>128</v>
      </c>
      <c r="DA43" s="621"/>
      <c r="DB43" s="621"/>
      <c r="DC43" s="622"/>
      <c r="DD43" s="615" t="s">
        <v>128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354</v>
      </c>
      <c r="C44" s="587"/>
      <c r="D44" s="587"/>
      <c r="E44" s="587"/>
      <c r="F44" s="587"/>
      <c r="G44" s="587"/>
      <c r="H44" s="587"/>
      <c r="I44" s="587"/>
      <c r="J44" s="587"/>
      <c r="K44" s="587"/>
      <c r="L44" s="587"/>
      <c r="M44" s="587"/>
      <c r="N44" s="587"/>
      <c r="O44" s="587"/>
      <c r="P44" s="587"/>
      <c r="Q44" s="588"/>
      <c r="R44" s="589">
        <v>4322920</v>
      </c>
      <c r="S44" s="623"/>
      <c r="T44" s="623"/>
      <c r="U44" s="623"/>
      <c r="V44" s="623"/>
      <c r="W44" s="623"/>
      <c r="X44" s="623"/>
      <c r="Y44" s="624"/>
      <c r="Z44" s="625">
        <v>100</v>
      </c>
      <c r="AA44" s="625"/>
      <c r="AB44" s="625"/>
      <c r="AC44" s="625"/>
      <c r="AD44" s="626">
        <v>2571585</v>
      </c>
      <c r="AE44" s="626"/>
      <c r="AF44" s="626"/>
      <c r="AG44" s="626"/>
      <c r="AH44" s="626"/>
      <c r="AI44" s="626"/>
      <c r="AJ44" s="626"/>
      <c r="AK44" s="626"/>
      <c r="AL44" s="592">
        <v>100</v>
      </c>
      <c r="AM44" s="627"/>
      <c r="AN44" s="627"/>
      <c r="AO44" s="628"/>
      <c r="CD44" s="629" t="s">
        <v>302</v>
      </c>
      <c r="CE44" s="630"/>
      <c r="CF44" s="606" t="s">
        <v>355</v>
      </c>
      <c r="CG44" s="607"/>
      <c r="CH44" s="607"/>
      <c r="CI44" s="607"/>
      <c r="CJ44" s="607"/>
      <c r="CK44" s="607"/>
      <c r="CL44" s="607"/>
      <c r="CM44" s="607"/>
      <c r="CN44" s="607"/>
      <c r="CO44" s="607"/>
      <c r="CP44" s="607"/>
      <c r="CQ44" s="608"/>
      <c r="CR44" s="609">
        <v>249284</v>
      </c>
      <c r="CS44" s="610"/>
      <c r="CT44" s="610"/>
      <c r="CU44" s="610"/>
      <c r="CV44" s="610"/>
      <c r="CW44" s="610"/>
      <c r="CX44" s="610"/>
      <c r="CY44" s="611"/>
      <c r="CZ44" s="612">
        <v>6.1</v>
      </c>
      <c r="DA44" s="613"/>
      <c r="DB44" s="613"/>
      <c r="DC44" s="614"/>
      <c r="DD44" s="615">
        <v>40631</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356</v>
      </c>
      <c r="CG45" s="607"/>
      <c r="CH45" s="607"/>
      <c r="CI45" s="607"/>
      <c r="CJ45" s="607"/>
      <c r="CK45" s="607"/>
      <c r="CL45" s="607"/>
      <c r="CM45" s="607"/>
      <c r="CN45" s="607"/>
      <c r="CO45" s="607"/>
      <c r="CP45" s="607"/>
      <c r="CQ45" s="608"/>
      <c r="CR45" s="609">
        <v>130907</v>
      </c>
      <c r="CS45" s="619"/>
      <c r="CT45" s="619"/>
      <c r="CU45" s="619"/>
      <c r="CV45" s="619"/>
      <c r="CW45" s="619"/>
      <c r="CX45" s="619"/>
      <c r="CY45" s="620"/>
      <c r="CZ45" s="612">
        <v>3.2</v>
      </c>
      <c r="DA45" s="621"/>
      <c r="DB45" s="621"/>
      <c r="DC45" s="622"/>
      <c r="DD45" s="615">
        <v>6175</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357</v>
      </c>
      <c r="CD46" s="631"/>
      <c r="CE46" s="632"/>
      <c r="CF46" s="606" t="s">
        <v>358</v>
      </c>
      <c r="CG46" s="607"/>
      <c r="CH46" s="607"/>
      <c r="CI46" s="607"/>
      <c r="CJ46" s="607"/>
      <c r="CK46" s="607"/>
      <c r="CL46" s="607"/>
      <c r="CM46" s="607"/>
      <c r="CN46" s="607"/>
      <c r="CO46" s="607"/>
      <c r="CP46" s="607"/>
      <c r="CQ46" s="608"/>
      <c r="CR46" s="609">
        <v>118377</v>
      </c>
      <c r="CS46" s="610"/>
      <c r="CT46" s="610"/>
      <c r="CU46" s="610"/>
      <c r="CV46" s="610"/>
      <c r="CW46" s="610"/>
      <c r="CX46" s="610"/>
      <c r="CY46" s="611"/>
      <c r="CZ46" s="612">
        <v>2.9</v>
      </c>
      <c r="DA46" s="613"/>
      <c r="DB46" s="613"/>
      <c r="DC46" s="614"/>
      <c r="DD46" s="615">
        <v>34456</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359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360</v>
      </c>
      <c r="CG47" s="607"/>
      <c r="CH47" s="607"/>
      <c r="CI47" s="607"/>
      <c r="CJ47" s="607"/>
      <c r="CK47" s="607"/>
      <c r="CL47" s="607"/>
      <c r="CM47" s="607"/>
      <c r="CN47" s="607"/>
      <c r="CO47" s="607"/>
      <c r="CP47" s="607"/>
      <c r="CQ47" s="608"/>
      <c r="CR47" s="609">
        <v>35226</v>
      </c>
      <c r="CS47" s="619"/>
      <c r="CT47" s="619"/>
      <c r="CU47" s="619"/>
      <c r="CV47" s="619"/>
      <c r="CW47" s="619"/>
      <c r="CX47" s="619"/>
      <c r="CY47" s="620"/>
      <c r="CZ47" s="612">
        <v>0.9</v>
      </c>
      <c r="DA47" s="621"/>
      <c r="DB47" s="621"/>
      <c r="DC47" s="622"/>
      <c r="DD47" s="615">
        <v>27060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362</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347"/>
      <c r="CD49" s="586" t="s">
        <v>363</v>
      </c>
      <c r="CE49" s="587"/>
      <c r="CF49" s="587"/>
      <c r="CG49" s="587"/>
      <c r="CH49" s="587"/>
      <c r="CI49" s="587"/>
      <c r="CJ49" s="587"/>
      <c r="CK49" s="587"/>
      <c r="CL49" s="587"/>
      <c r="CM49" s="587"/>
      <c r="CN49" s="587"/>
      <c r="CO49" s="587"/>
      <c r="CP49" s="587"/>
      <c r="CQ49" s="588"/>
      <c r="CR49" s="589">
        <v>4093154</v>
      </c>
      <c r="CS49" s="590"/>
      <c r="CT49" s="590"/>
      <c r="CU49" s="590"/>
      <c r="CV49" s="590"/>
      <c r="CW49" s="590"/>
      <c r="CX49" s="590"/>
      <c r="CY49" s="591"/>
      <c r="CZ49" s="592">
        <v>100</v>
      </c>
      <c r="DA49" s="593"/>
      <c r="DB49" s="593"/>
      <c r="DC49" s="594"/>
      <c r="DD49" s="595">
        <v>3045875</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347"/>
    </row>
  </sheetData>
  <sheetProtection algorithmName="SHA-512" hashValue="Wz9hyW5R8lWe5qvxL8Kz712ohlcTp3HSdDvr3QQAOk3iAtK2jpAlsUxQ8i6vayh2HbrsGKiyejnRQErQgErR9g==" saltValue="BLGL4dx/H6bDCiaKJFEkA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4" zoomScale="85" zoomScaleNormal="85" zoomScaleSheetLayoutView="70" workbookViewId="0">
      <selection activeCell="Q78" sqref="Q78:U78"/>
    </sheetView>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5" t="s">
        <v>365</v>
      </c>
      <c r="DK2" s="706"/>
      <c r="DL2" s="706"/>
      <c r="DM2" s="706"/>
      <c r="DN2" s="706"/>
      <c r="DO2" s="707"/>
      <c r="DP2" s="213"/>
      <c r="DQ2" s="705" t="s">
        <v>366</v>
      </c>
      <c r="DR2" s="706"/>
      <c r="DS2" s="706"/>
      <c r="DT2" s="706"/>
      <c r="DU2" s="706"/>
      <c r="DV2" s="706"/>
      <c r="DW2" s="706"/>
      <c r="DX2" s="706"/>
      <c r="DY2" s="706"/>
      <c r="DZ2" s="707"/>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7"/>
      <c r="BA4" s="217"/>
      <c r="BB4" s="217"/>
      <c r="BC4" s="217"/>
      <c r="BD4" s="217"/>
      <c r="BE4" s="218"/>
      <c r="BF4" s="218"/>
      <c r="BG4" s="218"/>
      <c r="BH4" s="218"/>
      <c r="BI4" s="218"/>
      <c r="BJ4" s="218"/>
      <c r="BK4" s="218"/>
      <c r="BL4" s="218"/>
      <c r="BM4" s="218"/>
      <c r="BN4" s="218"/>
      <c r="BO4" s="218"/>
      <c r="BP4" s="218"/>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19"/>
    </row>
    <row r="5" spans="1:131" s="220" customFormat="1" ht="26.25" customHeight="1" x14ac:dyDescent="0.15">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17"/>
      <c r="BA5" s="217"/>
      <c r="BB5" s="217"/>
      <c r="BC5" s="217"/>
      <c r="BD5" s="217"/>
      <c r="BE5" s="218"/>
      <c r="BF5" s="218"/>
      <c r="BG5" s="218"/>
      <c r="BH5" s="218"/>
      <c r="BI5" s="218"/>
      <c r="BJ5" s="218"/>
      <c r="BK5" s="218"/>
      <c r="BL5" s="218"/>
      <c r="BM5" s="218"/>
      <c r="BN5" s="218"/>
      <c r="BO5" s="218"/>
      <c r="BP5" s="218"/>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6" t="s">
        <v>383</v>
      </c>
      <c r="DH5" s="747"/>
      <c r="DI5" s="747"/>
      <c r="DJ5" s="747"/>
      <c r="DK5" s="748"/>
      <c r="DL5" s="746" t="s">
        <v>384</v>
      </c>
      <c r="DM5" s="747"/>
      <c r="DN5" s="747"/>
      <c r="DO5" s="747"/>
      <c r="DP5" s="748"/>
      <c r="DQ5" s="716" t="s">
        <v>385</v>
      </c>
      <c r="DR5" s="717"/>
      <c r="DS5" s="717"/>
      <c r="DT5" s="717"/>
      <c r="DU5" s="718"/>
      <c r="DV5" s="716" t="s">
        <v>376</v>
      </c>
      <c r="DW5" s="717"/>
      <c r="DX5" s="717"/>
      <c r="DY5" s="717"/>
      <c r="DZ5" s="723"/>
      <c r="EA5" s="219"/>
    </row>
    <row r="6" spans="1:131" s="220"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7"/>
      <c r="BA6" s="217"/>
      <c r="BB6" s="217"/>
      <c r="BC6" s="217"/>
      <c r="BD6" s="217"/>
      <c r="BE6" s="218"/>
      <c r="BF6" s="218"/>
      <c r="BG6" s="218"/>
      <c r="BH6" s="218"/>
      <c r="BI6" s="218"/>
      <c r="BJ6" s="218"/>
      <c r="BK6" s="218"/>
      <c r="BL6" s="218"/>
      <c r="BM6" s="218"/>
      <c r="BN6" s="218"/>
      <c r="BO6" s="218"/>
      <c r="BP6" s="218"/>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19"/>
    </row>
    <row r="7" spans="1:131" s="220" customFormat="1" ht="26.25" customHeight="1" thickTop="1" x14ac:dyDescent="0.15">
      <c r="A7" s="221">
        <v>1</v>
      </c>
      <c r="B7" s="732" t="s">
        <v>386</v>
      </c>
      <c r="C7" s="733"/>
      <c r="D7" s="733"/>
      <c r="E7" s="733"/>
      <c r="F7" s="733"/>
      <c r="G7" s="733"/>
      <c r="H7" s="733"/>
      <c r="I7" s="733"/>
      <c r="J7" s="733"/>
      <c r="K7" s="733"/>
      <c r="L7" s="733"/>
      <c r="M7" s="733"/>
      <c r="N7" s="733"/>
      <c r="O7" s="733"/>
      <c r="P7" s="734"/>
      <c r="Q7" s="735">
        <v>4258</v>
      </c>
      <c r="R7" s="736"/>
      <c r="S7" s="736"/>
      <c r="T7" s="736"/>
      <c r="U7" s="736"/>
      <c r="V7" s="736">
        <v>4034</v>
      </c>
      <c r="W7" s="736"/>
      <c r="X7" s="736"/>
      <c r="Y7" s="736"/>
      <c r="Z7" s="736"/>
      <c r="AA7" s="736">
        <v>224</v>
      </c>
      <c r="AB7" s="736"/>
      <c r="AC7" s="736"/>
      <c r="AD7" s="736"/>
      <c r="AE7" s="737"/>
      <c r="AF7" s="738">
        <v>185</v>
      </c>
      <c r="AG7" s="739"/>
      <c r="AH7" s="739"/>
      <c r="AI7" s="739"/>
      <c r="AJ7" s="740"/>
      <c r="AK7" s="741">
        <v>306</v>
      </c>
      <c r="AL7" s="742"/>
      <c r="AM7" s="742"/>
      <c r="AN7" s="742"/>
      <c r="AO7" s="742"/>
      <c r="AP7" s="742">
        <v>3390</v>
      </c>
      <c r="AQ7" s="742"/>
      <c r="AR7" s="742"/>
      <c r="AS7" s="742"/>
      <c r="AT7" s="742"/>
      <c r="AU7" s="743"/>
      <c r="AV7" s="743"/>
      <c r="AW7" s="743"/>
      <c r="AX7" s="743"/>
      <c r="AY7" s="744"/>
      <c r="AZ7" s="217"/>
      <c r="BA7" s="217"/>
      <c r="BB7" s="217"/>
      <c r="BC7" s="217"/>
      <c r="BD7" s="217"/>
      <c r="BE7" s="218"/>
      <c r="BF7" s="218"/>
      <c r="BG7" s="218"/>
      <c r="BH7" s="218"/>
      <c r="BI7" s="218"/>
      <c r="BJ7" s="218"/>
      <c r="BK7" s="218"/>
      <c r="BL7" s="218"/>
      <c r="BM7" s="218"/>
      <c r="BN7" s="218"/>
      <c r="BO7" s="218"/>
      <c r="BP7" s="218"/>
      <c r="BQ7" s="221">
        <v>1</v>
      </c>
      <c r="BR7" s="222"/>
      <c r="BS7" s="729" t="s">
        <v>595</v>
      </c>
      <c r="BT7" s="730"/>
      <c r="BU7" s="730"/>
      <c r="BV7" s="730"/>
      <c r="BW7" s="730"/>
      <c r="BX7" s="730"/>
      <c r="BY7" s="730"/>
      <c r="BZ7" s="730"/>
      <c r="CA7" s="730"/>
      <c r="CB7" s="730"/>
      <c r="CC7" s="730"/>
      <c r="CD7" s="730"/>
      <c r="CE7" s="730"/>
      <c r="CF7" s="730"/>
      <c r="CG7" s="745"/>
      <c r="CH7" s="726">
        <v>-10</v>
      </c>
      <c r="CI7" s="727"/>
      <c r="CJ7" s="727"/>
      <c r="CK7" s="727"/>
      <c r="CL7" s="728"/>
      <c r="CM7" s="726">
        <v>-23</v>
      </c>
      <c r="CN7" s="727"/>
      <c r="CO7" s="727"/>
      <c r="CP7" s="727"/>
      <c r="CQ7" s="728"/>
      <c r="CR7" s="726">
        <v>53</v>
      </c>
      <c r="CS7" s="727"/>
      <c r="CT7" s="727"/>
      <c r="CU7" s="727"/>
      <c r="CV7" s="728"/>
      <c r="CW7" s="726">
        <v>59</v>
      </c>
      <c r="CX7" s="727"/>
      <c r="CY7" s="727"/>
      <c r="CZ7" s="727"/>
      <c r="DA7" s="728"/>
      <c r="DB7" s="726">
        <v>80</v>
      </c>
      <c r="DC7" s="727"/>
      <c r="DD7" s="727"/>
      <c r="DE7" s="727"/>
      <c r="DF7" s="728"/>
      <c r="DG7" s="726" t="s">
        <v>594</v>
      </c>
      <c r="DH7" s="727"/>
      <c r="DI7" s="727"/>
      <c r="DJ7" s="727"/>
      <c r="DK7" s="728"/>
      <c r="DL7" s="726">
        <v>20</v>
      </c>
      <c r="DM7" s="727"/>
      <c r="DN7" s="727"/>
      <c r="DO7" s="727"/>
      <c r="DP7" s="728"/>
      <c r="DQ7" s="726">
        <v>18</v>
      </c>
      <c r="DR7" s="727"/>
      <c r="DS7" s="727"/>
      <c r="DT7" s="727"/>
      <c r="DU7" s="728"/>
      <c r="DV7" s="729"/>
      <c r="DW7" s="730"/>
      <c r="DX7" s="730"/>
      <c r="DY7" s="730"/>
      <c r="DZ7" s="731"/>
      <c r="EA7" s="219"/>
    </row>
    <row r="8" spans="1:131" s="220" customFormat="1" ht="26.25" customHeight="1" x14ac:dyDescent="0.15">
      <c r="A8" s="223">
        <v>2</v>
      </c>
      <c r="B8" s="763" t="s">
        <v>387</v>
      </c>
      <c r="C8" s="764"/>
      <c r="D8" s="764"/>
      <c r="E8" s="764"/>
      <c r="F8" s="764"/>
      <c r="G8" s="764"/>
      <c r="H8" s="764"/>
      <c r="I8" s="764"/>
      <c r="J8" s="764"/>
      <c r="K8" s="764"/>
      <c r="L8" s="764"/>
      <c r="M8" s="764"/>
      <c r="N8" s="764"/>
      <c r="O8" s="764"/>
      <c r="P8" s="765"/>
      <c r="Q8" s="766">
        <v>55</v>
      </c>
      <c r="R8" s="767"/>
      <c r="S8" s="767"/>
      <c r="T8" s="767"/>
      <c r="U8" s="767"/>
      <c r="V8" s="767">
        <v>50</v>
      </c>
      <c r="W8" s="767"/>
      <c r="X8" s="767"/>
      <c r="Y8" s="767"/>
      <c r="Z8" s="767"/>
      <c r="AA8" s="767">
        <v>5</v>
      </c>
      <c r="AB8" s="767"/>
      <c r="AC8" s="767"/>
      <c r="AD8" s="767"/>
      <c r="AE8" s="768"/>
      <c r="AF8" s="769">
        <v>5</v>
      </c>
      <c r="AG8" s="770"/>
      <c r="AH8" s="770"/>
      <c r="AI8" s="770"/>
      <c r="AJ8" s="771"/>
      <c r="AK8" s="752">
        <v>14</v>
      </c>
      <c r="AL8" s="753"/>
      <c r="AM8" s="753"/>
      <c r="AN8" s="753"/>
      <c r="AO8" s="753"/>
      <c r="AP8" s="753">
        <v>155</v>
      </c>
      <c r="AQ8" s="753"/>
      <c r="AR8" s="753"/>
      <c r="AS8" s="753"/>
      <c r="AT8" s="753"/>
      <c r="AU8" s="754"/>
      <c r="AV8" s="754"/>
      <c r="AW8" s="754"/>
      <c r="AX8" s="754"/>
      <c r="AY8" s="755"/>
      <c r="AZ8" s="217"/>
      <c r="BA8" s="217"/>
      <c r="BB8" s="217"/>
      <c r="BC8" s="217"/>
      <c r="BD8" s="217"/>
      <c r="BE8" s="218"/>
      <c r="BF8" s="218"/>
      <c r="BG8" s="218"/>
      <c r="BH8" s="218"/>
      <c r="BI8" s="218"/>
      <c r="BJ8" s="218"/>
      <c r="BK8" s="218"/>
      <c r="BL8" s="218"/>
      <c r="BM8" s="218"/>
      <c r="BN8" s="218"/>
      <c r="BO8" s="218"/>
      <c r="BP8" s="218"/>
      <c r="BQ8" s="223">
        <v>2</v>
      </c>
      <c r="BR8" s="224"/>
      <c r="BS8" s="756" t="s">
        <v>596</v>
      </c>
      <c r="BT8" s="757"/>
      <c r="BU8" s="757"/>
      <c r="BV8" s="757"/>
      <c r="BW8" s="757"/>
      <c r="BX8" s="757"/>
      <c r="BY8" s="757"/>
      <c r="BZ8" s="757"/>
      <c r="CA8" s="757"/>
      <c r="CB8" s="757"/>
      <c r="CC8" s="757"/>
      <c r="CD8" s="757"/>
      <c r="CE8" s="757"/>
      <c r="CF8" s="757"/>
      <c r="CG8" s="758"/>
      <c r="CH8" s="759">
        <v>0</v>
      </c>
      <c r="CI8" s="760"/>
      <c r="CJ8" s="760"/>
      <c r="CK8" s="760"/>
      <c r="CL8" s="761"/>
      <c r="CM8" s="759">
        <v>67</v>
      </c>
      <c r="CN8" s="760"/>
      <c r="CO8" s="760"/>
      <c r="CP8" s="760"/>
      <c r="CQ8" s="761"/>
      <c r="CR8" s="759">
        <v>39</v>
      </c>
      <c r="CS8" s="760"/>
      <c r="CT8" s="760"/>
      <c r="CU8" s="760"/>
      <c r="CV8" s="761"/>
      <c r="CW8" s="759">
        <v>55</v>
      </c>
      <c r="CX8" s="760"/>
      <c r="CY8" s="760"/>
      <c r="CZ8" s="760"/>
      <c r="DA8" s="761"/>
      <c r="DB8" s="759" t="s">
        <v>594</v>
      </c>
      <c r="DC8" s="760"/>
      <c r="DD8" s="760"/>
      <c r="DE8" s="760"/>
      <c r="DF8" s="761"/>
      <c r="DG8" s="759" t="s">
        <v>594</v>
      </c>
      <c r="DH8" s="760"/>
      <c r="DI8" s="760"/>
      <c r="DJ8" s="760"/>
      <c r="DK8" s="761"/>
      <c r="DL8" s="759" t="s">
        <v>594</v>
      </c>
      <c r="DM8" s="760"/>
      <c r="DN8" s="760"/>
      <c r="DO8" s="760"/>
      <c r="DP8" s="761"/>
      <c r="DQ8" s="759" t="s">
        <v>594</v>
      </c>
      <c r="DR8" s="760"/>
      <c r="DS8" s="760"/>
      <c r="DT8" s="760"/>
      <c r="DU8" s="761"/>
      <c r="DV8" s="756"/>
      <c r="DW8" s="757"/>
      <c r="DX8" s="757"/>
      <c r="DY8" s="757"/>
      <c r="DZ8" s="762"/>
      <c r="EA8" s="219"/>
    </row>
    <row r="9" spans="1:131" s="220" customFormat="1" ht="26.25" customHeight="1" x14ac:dyDescent="0.15">
      <c r="A9" s="223">
        <v>3</v>
      </c>
      <c r="B9" s="763" t="s">
        <v>388</v>
      </c>
      <c r="C9" s="764"/>
      <c r="D9" s="764"/>
      <c r="E9" s="764"/>
      <c r="F9" s="764"/>
      <c r="G9" s="764"/>
      <c r="H9" s="764"/>
      <c r="I9" s="764"/>
      <c r="J9" s="764"/>
      <c r="K9" s="764"/>
      <c r="L9" s="764"/>
      <c r="M9" s="764"/>
      <c r="N9" s="764"/>
      <c r="O9" s="764"/>
      <c r="P9" s="765"/>
      <c r="Q9" s="766">
        <v>21</v>
      </c>
      <c r="R9" s="767"/>
      <c r="S9" s="767"/>
      <c r="T9" s="767"/>
      <c r="U9" s="767"/>
      <c r="V9" s="767">
        <v>20</v>
      </c>
      <c r="W9" s="767"/>
      <c r="X9" s="767"/>
      <c r="Y9" s="767"/>
      <c r="Z9" s="767"/>
      <c r="AA9" s="767">
        <v>1</v>
      </c>
      <c r="AB9" s="767"/>
      <c r="AC9" s="767"/>
      <c r="AD9" s="767"/>
      <c r="AE9" s="768"/>
      <c r="AF9" s="769">
        <v>1</v>
      </c>
      <c r="AG9" s="770"/>
      <c r="AH9" s="770"/>
      <c r="AI9" s="770"/>
      <c r="AJ9" s="771"/>
      <c r="AK9" s="752" t="s">
        <v>582</v>
      </c>
      <c r="AL9" s="753"/>
      <c r="AM9" s="753"/>
      <c r="AN9" s="753"/>
      <c r="AO9" s="753"/>
      <c r="AP9" s="753" t="s">
        <v>582</v>
      </c>
      <c r="AQ9" s="753"/>
      <c r="AR9" s="753"/>
      <c r="AS9" s="753"/>
      <c r="AT9" s="753"/>
      <c r="AU9" s="754"/>
      <c r="AV9" s="754"/>
      <c r="AW9" s="754"/>
      <c r="AX9" s="754"/>
      <c r="AY9" s="755"/>
      <c r="AZ9" s="217"/>
      <c r="BA9" s="217"/>
      <c r="BB9" s="217"/>
      <c r="BC9" s="217"/>
      <c r="BD9" s="217"/>
      <c r="BE9" s="218"/>
      <c r="BF9" s="218"/>
      <c r="BG9" s="218"/>
      <c r="BH9" s="218"/>
      <c r="BI9" s="218"/>
      <c r="BJ9" s="218"/>
      <c r="BK9" s="218"/>
      <c r="BL9" s="218"/>
      <c r="BM9" s="218"/>
      <c r="BN9" s="218"/>
      <c r="BO9" s="218"/>
      <c r="BP9" s="218"/>
      <c r="BQ9" s="223">
        <v>3</v>
      </c>
      <c r="BR9" s="224"/>
      <c r="BS9" s="756" t="s">
        <v>597</v>
      </c>
      <c r="BT9" s="757"/>
      <c r="BU9" s="757"/>
      <c r="BV9" s="757"/>
      <c r="BW9" s="757"/>
      <c r="BX9" s="757"/>
      <c r="BY9" s="757"/>
      <c r="BZ9" s="757"/>
      <c r="CA9" s="757"/>
      <c r="CB9" s="757"/>
      <c r="CC9" s="757"/>
      <c r="CD9" s="757"/>
      <c r="CE9" s="757"/>
      <c r="CF9" s="757"/>
      <c r="CG9" s="758"/>
      <c r="CH9" s="759">
        <v>0</v>
      </c>
      <c r="CI9" s="760"/>
      <c r="CJ9" s="760"/>
      <c r="CK9" s="760"/>
      <c r="CL9" s="761"/>
      <c r="CM9" s="759">
        <v>95</v>
      </c>
      <c r="CN9" s="760"/>
      <c r="CO9" s="760"/>
      <c r="CP9" s="760"/>
      <c r="CQ9" s="761"/>
      <c r="CR9" s="759">
        <v>3</v>
      </c>
      <c r="CS9" s="760"/>
      <c r="CT9" s="760"/>
      <c r="CU9" s="760"/>
      <c r="CV9" s="761"/>
      <c r="CW9" s="759" t="s">
        <v>594</v>
      </c>
      <c r="CX9" s="760"/>
      <c r="CY9" s="760"/>
      <c r="CZ9" s="760"/>
      <c r="DA9" s="761"/>
      <c r="DB9" s="759" t="s">
        <v>594</v>
      </c>
      <c r="DC9" s="760"/>
      <c r="DD9" s="760"/>
      <c r="DE9" s="760"/>
      <c r="DF9" s="761"/>
      <c r="DG9" s="759" t="s">
        <v>594</v>
      </c>
      <c r="DH9" s="760"/>
      <c r="DI9" s="760"/>
      <c r="DJ9" s="760"/>
      <c r="DK9" s="761"/>
      <c r="DL9" s="759" t="s">
        <v>594</v>
      </c>
      <c r="DM9" s="760"/>
      <c r="DN9" s="760"/>
      <c r="DO9" s="760"/>
      <c r="DP9" s="761"/>
      <c r="DQ9" s="759" t="s">
        <v>594</v>
      </c>
      <c r="DR9" s="760"/>
      <c r="DS9" s="760"/>
      <c r="DT9" s="760"/>
      <c r="DU9" s="761"/>
      <c r="DV9" s="756"/>
      <c r="DW9" s="757"/>
      <c r="DX9" s="757"/>
      <c r="DY9" s="757"/>
      <c r="DZ9" s="762"/>
      <c r="EA9" s="219"/>
    </row>
    <row r="10" spans="1:131" s="220" customFormat="1" ht="26.25" customHeight="1" x14ac:dyDescent="0.15">
      <c r="A10" s="223">
        <v>4</v>
      </c>
      <c r="B10" s="763" t="s">
        <v>389</v>
      </c>
      <c r="C10" s="764"/>
      <c r="D10" s="764"/>
      <c r="E10" s="764"/>
      <c r="F10" s="764"/>
      <c r="G10" s="764"/>
      <c r="H10" s="764"/>
      <c r="I10" s="764"/>
      <c r="J10" s="764"/>
      <c r="K10" s="764"/>
      <c r="L10" s="764"/>
      <c r="M10" s="764"/>
      <c r="N10" s="764"/>
      <c r="O10" s="764"/>
      <c r="P10" s="765"/>
      <c r="Q10" s="766">
        <v>6</v>
      </c>
      <c r="R10" s="767"/>
      <c r="S10" s="767"/>
      <c r="T10" s="767"/>
      <c r="U10" s="767"/>
      <c r="V10" s="767">
        <v>6</v>
      </c>
      <c r="W10" s="767"/>
      <c r="X10" s="767"/>
      <c r="Y10" s="767"/>
      <c r="Z10" s="767"/>
      <c r="AA10" s="767">
        <v>0</v>
      </c>
      <c r="AB10" s="767"/>
      <c r="AC10" s="767"/>
      <c r="AD10" s="767"/>
      <c r="AE10" s="768"/>
      <c r="AF10" s="769">
        <v>0</v>
      </c>
      <c r="AG10" s="770"/>
      <c r="AH10" s="770"/>
      <c r="AI10" s="770"/>
      <c r="AJ10" s="771"/>
      <c r="AK10" s="752" t="s">
        <v>582</v>
      </c>
      <c r="AL10" s="753"/>
      <c r="AM10" s="753"/>
      <c r="AN10" s="753"/>
      <c r="AO10" s="753"/>
      <c r="AP10" s="753" t="s">
        <v>582</v>
      </c>
      <c r="AQ10" s="753"/>
      <c r="AR10" s="753"/>
      <c r="AS10" s="753"/>
      <c r="AT10" s="753"/>
      <c r="AU10" s="754"/>
      <c r="AV10" s="754"/>
      <c r="AW10" s="754"/>
      <c r="AX10" s="754"/>
      <c r="AY10" s="755"/>
      <c r="AZ10" s="217"/>
      <c r="BA10" s="217"/>
      <c r="BB10" s="217"/>
      <c r="BC10" s="217"/>
      <c r="BD10" s="217"/>
      <c r="BE10" s="218"/>
      <c r="BF10" s="218"/>
      <c r="BG10" s="218"/>
      <c r="BH10" s="218"/>
      <c r="BI10" s="218"/>
      <c r="BJ10" s="218"/>
      <c r="BK10" s="218"/>
      <c r="BL10" s="218"/>
      <c r="BM10" s="218"/>
      <c r="BN10" s="218"/>
      <c r="BO10" s="218"/>
      <c r="BP10" s="218"/>
      <c r="BQ10" s="223">
        <v>4</v>
      </c>
      <c r="BR10" s="224"/>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19"/>
    </row>
    <row r="11" spans="1:131" s="220" customFormat="1" ht="26.25" customHeight="1" x14ac:dyDescent="0.15">
      <c r="A11" s="223">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7"/>
      <c r="BA11" s="217"/>
      <c r="BB11" s="217"/>
      <c r="BC11" s="217"/>
      <c r="BD11" s="217"/>
      <c r="BE11" s="218"/>
      <c r="BF11" s="218"/>
      <c r="BG11" s="218"/>
      <c r="BH11" s="218"/>
      <c r="BI11" s="218"/>
      <c r="BJ11" s="218"/>
      <c r="BK11" s="218"/>
      <c r="BL11" s="218"/>
      <c r="BM11" s="218"/>
      <c r="BN11" s="218"/>
      <c r="BO11" s="218"/>
      <c r="BP11" s="218"/>
      <c r="BQ11" s="223">
        <v>5</v>
      </c>
      <c r="BR11" s="224"/>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19"/>
    </row>
    <row r="12" spans="1:131" s="220" customFormat="1" ht="26.25" customHeight="1" x14ac:dyDescent="0.15">
      <c r="A12" s="223">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7"/>
      <c r="BA12" s="217"/>
      <c r="BB12" s="217"/>
      <c r="BC12" s="217"/>
      <c r="BD12" s="217"/>
      <c r="BE12" s="218"/>
      <c r="BF12" s="218"/>
      <c r="BG12" s="218"/>
      <c r="BH12" s="218"/>
      <c r="BI12" s="218"/>
      <c r="BJ12" s="218"/>
      <c r="BK12" s="218"/>
      <c r="BL12" s="218"/>
      <c r="BM12" s="218"/>
      <c r="BN12" s="218"/>
      <c r="BO12" s="218"/>
      <c r="BP12" s="218"/>
      <c r="BQ12" s="223">
        <v>6</v>
      </c>
      <c r="BR12" s="224"/>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19"/>
    </row>
    <row r="13" spans="1:131" s="220" customFormat="1" ht="26.25" customHeight="1" x14ac:dyDescent="0.15">
      <c r="A13" s="223">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7"/>
      <c r="BA13" s="217"/>
      <c r="BB13" s="217"/>
      <c r="BC13" s="217"/>
      <c r="BD13" s="217"/>
      <c r="BE13" s="218"/>
      <c r="BF13" s="218"/>
      <c r="BG13" s="218"/>
      <c r="BH13" s="218"/>
      <c r="BI13" s="218"/>
      <c r="BJ13" s="218"/>
      <c r="BK13" s="218"/>
      <c r="BL13" s="218"/>
      <c r="BM13" s="218"/>
      <c r="BN13" s="218"/>
      <c r="BO13" s="218"/>
      <c r="BP13" s="218"/>
      <c r="BQ13" s="223">
        <v>7</v>
      </c>
      <c r="BR13" s="224"/>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19"/>
    </row>
    <row r="14" spans="1:131" s="220" customFormat="1" ht="26.25" customHeight="1" x14ac:dyDescent="0.15">
      <c r="A14" s="223">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7"/>
      <c r="BA14" s="217"/>
      <c r="BB14" s="217"/>
      <c r="BC14" s="217"/>
      <c r="BD14" s="217"/>
      <c r="BE14" s="218"/>
      <c r="BF14" s="218"/>
      <c r="BG14" s="218"/>
      <c r="BH14" s="218"/>
      <c r="BI14" s="218"/>
      <c r="BJ14" s="218"/>
      <c r="BK14" s="218"/>
      <c r="BL14" s="218"/>
      <c r="BM14" s="218"/>
      <c r="BN14" s="218"/>
      <c r="BO14" s="218"/>
      <c r="BP14" s="218"/>
      <c r="BQ14" s="223">
        <v>8</v>
      </c>
      <c r="BR14" s="224"/>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19"/>
    </row>
    <row r="15" spans="1:131" s="220" customFormat="1" ht="26.25" customHeight="1" x14ac:dyDescent="0.15">
      <c r="A15" s="223">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7"/>
      <c r="BA15" s="217"/>
      <c r="BB15" s="217"/>
      <c r="BC15" s="217"/>
      <c r="BD15" s="217"/>
      <c r="BE15" s="218"/>
      <c r="BF15" s="218"/>
      <c r="BG15" s="218"/>
      <c r="BH15" s="218"/>
      <c r="BI15" s="218"/>
      <c r="BJ15" s="218"/>
      <c r="BK15" s="218"/>
      <c r="BL15" s="218"/>
      <c r="BM15" s="218"/>
      <c r="BN15" s="218"/>
      <c r="BO15" s="218"/>
      <c r="BP15" s="218"/>
      <c r="BQ15" s="223">
        <v>9</v>
      </c>
      <c r="BR15" s="224"/>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19"/>
    </row>
    <row r="16" spans="1:131" s="220" customFormat="1" ht="26.25" customHeight="1" x14ac:dyDescent="0.15">
      <c r="A16" s="223">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7"/>
      <c r="BA16" s="217"/>
      <c r="BB16" s="217"/>
      <c r="BC16" s="217"/>
      <c r="BD16" s="217"/>
      <c r="BE16" s="218"/>
      <c r="BF16" s="218"/>
      <c r="BG16" s="218"/>
      <c r="BH16" s="218"/>
      <c r="BI16" s="218"/>
      <c r="BJ16" s="218"/>
      <c r="BK16" s="218"/>
      <c r="BL16" s="218"/>
      <c r="BM16" s="218"/>
      <c r="BN16" s="218"/>
      <c r="BO16" s="218"/>
      <c r="BP16" s="218"/>
      <c r="BQ16" s="223">
        <v>10</v>
      </c>
      <c r="BR16" s="224"/>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19"/>
    </row>
    <row r="17" spans="1:131" s="220" customFormat="1" ht="26.25" customHeight="1" x14ac:dyDescent="0.15">
      <c r="A17" s="223">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7"/>
      <c r="BA17" s="217"/>
      <c r="BB17" s="217"/>
      <c r="BC17" s="217"/>
      <c r="BD17" s="217"/>
      <c r="BE17" s="218"/>
      <c r="BF17" s="218"/>
      <c r="BG17" s="218"/>
      <c r="BH17" s="218"/>
      <c r="BI17" s="218"/>
      <c r="BJ17" s="218"/>
      <c r="BK17" s="218"/>
      <c r="BL17" s="218"/>
      <c r="BM17" s="218"/>
      <c r="BN17" s="218"/>
      <c r="BO17" s="218"/>
      <c r="BP17" s="218"/>
      <c r="BQ17" s="223">
        <v>11</v>
      </c>
      <c r="BR17" s="224"/>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19"/>
    </row>
    <row r="18" spans="1:131" s="220" customFormat="1" ht="26.25" customHeight="1" x14ac:dyDescent="0.15">
      <c r="A18" s="223">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7"/>
      <c r="BA18" s="217"/>
      <c r="BB18" s="217"/>
      <c r="BC18" s="217"/>
      <c r="BD18" s="217"/>
      <c r="BE18" s="218"/>
      <c r="BF18" s="218"/>
      <c r="BG18" s="218"/>
      <c r="BH18" s="218"/>
      <c r="BI18" s="218"/>
      <c r="BJ18" s="218"/>
      <c r="BK18" s="218"/>
      <c r="BL18" s="218"/>
      <c r="BM18" s="218"/>
      <c r="BN18" s="218"/>
      <c r="BO18" s="218"/>
      <c r="BP18" s="218"/>
      <c r="BQ18" s="223">
        <v>12</v>
      </c>
      <c r="BR18" s="224"/>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19"/>
    </row>
    <row r="19" spans="1:131" s="220" customFormat="1" ht="26.25" customHeight="1" x14ac:dyDescent="0.15">
      <c r="A19" s="223">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7"/>
      <c r="BA19" s="217"/>
      <c r="BB19" s="217"/>
      <c r="BC19" s="217"/>
      <c r="BD19" s="217"/>
      <c r="BE19" s="218"/>
      <c r="BF19" s="218"/>
      <c r="BG19" s="218"/>
      <c r="BH19" s="218"/>
      <c r="BI19" s="218"/>
      <c r="BJ19" s="218"/>
      <c r="BK19" s="218"/>
      <c r="BL19" s="218"/>
      <c r="BM19" s="218"/>
      <c r="BN19" s="218"/>
      <c r="BO19" s="218"/>
      <c r="BP19" s="218"/>
      <c r="BQ19" s="223">
        <v>13</v>
      </c>
      <c r="BR19" s="224"/>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19"/>
    </row>
    <row r="20" spans="1:131" s="220" customFormat="1" ht="26.25" customHeight="1" x14ac:dyDescent="0.15">
      <c r="A20" s="223">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7"/>
      <c r="BA20" s="217"/>
      <c r="BB20" s="217"/>
      <c r="BC20" s="217"/>
      <c r="BD20" s="217"/>
      <c r="BE20" s="218"/>
      <c r="BF20" s="218"/>
      <c r="BG20" s="218"/>
      <c r="BH20" s="218"/>
      <c r="BI20" s="218"/>
      <c r="BJ20" s="218"/>
      <c r="BK20" s="218"/>
      <c r="BL20" s="218"/>
      <c r="BM20" s="218"/>
      <c r="BN20" s="218"/>
      <c r="BO20" s="218"/>
      <c r="BP20" s="218"/>
      <c r="BQ20" s="223">
        <v>14</v>
      </c>
      <c r="BR20" s="224"/>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19"/>
    </row>
    <row r="21" spans="1:131" s="220" customFormat="1" ht="26.25" customHeight="1" thickBot="1" x14ac:dyDescent="0.2">
      <c r="A21" s="223">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7"/>
      <c r="BA21" s="217"/>
      <c r="BB21" s="217"/>
      <c r="BC21" s="217"/>
      <c r="BD21" s="217"/>
      <c r="BE21" s="218"/>
      <c r="BF21" s="218"/>
      <c r="BG21" s="218"/>
      <c r="BH21" s="218"/>
      <c r="BI21" s="218"/>
      <c r="BJ21" s="218"/>
      <c r="BK21" s="218"/>
      <c r="BL21" s="218"/>
      <c r="BM21" s="218"/>
      <c r="BN21" s="218"/>
      <c r="BO21" s="218"/>
      <c r="BP21" s="218"/>
      <c r="BQ21" s="223">
        <v>15</v>
      </c>
      <c r="BR21" s="224"/>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19"/>
    </row>
    <row r="22" spans="1:131" s="220" customFormat="1" ht="26.25" customHeight="1" x14ac:dyDescent="0.15">
      <c r="A22" s="223">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390</v>
      </c>
      <c r="BA22" s="789"/>
      <c r="BB22" s="789"/>
      <c r="BC22" s="789"/>
      <c r="BD22" s="790"/>
      <c r="BE22" s="218"/>
      <c r="BF22" s="218"/>
      <c r="BG22" s="218"/>
      <c r="BH22" s="218"/>
      <c r="BI22" s="218"/>
      <c r="BJ22" s="218"/>
      <c r="BK22" s="218"/>
      <c r="BL22" s="218"/>
      <c r="BM22" s="218"/>
      <c r="BN22" s="218"/>
      <c r="BO22" s="218"/>
      <c r="BP22" s="218"/>
      <c r="BQ22" s="223">
        <v>16</v>
      </c>
      <c r="BR22" s="224"/>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19"/>
    </row>
    <row r="23" spans="1:131" s="220" customFormat="1" ht="26.25" customHeight="1" thickBot="1" x14ac:dyDescent="0.2">
      <c r="A23" s="225" t="s">
        <v>391</v>
      </c>
      <c r="B23" s="772" t="s">
        <v>392</v>
      </c>
      <c r="C23" s="773"/>
      <c r="D23" s="773"/>
      <c r="E23" s="773"/>
      <c r="F23" s="773"/>
      <c r="G23" s="773"/>
      <c r="H23" s="773"/>
      <c r="I23" s="773"/>
      <c r="J23" s="773"/>
      <c r="K23" s="773"/>
      <c r="L23" s="773"/>
      <c r="M23" s="773"/>
      <c r="N23" s="773"/>
      <c r="O23" s="773"/>
      <c r="P23" s="774"/>
      <c r="Q23" s="775">
        <v>4323</v>
      </c>
      <c r="R23" s="776"/>
      <c r="S23" s="776"/>
      <c r="T23" s="776"/>
      <c r="U23" s="776"/>
      <c r="V23" s="776">
        <v>4093</v>
      </c>
      <c r="W23" s="776"/>
      <c r="X23" s="776"/>
      <c r="Y23" s="776"/>
      <c r="Z23" s="776"/>
      <c r="AA23" s="776">
        <v>230</v>
      </c>
      <c r="AB23" s="776"/>
      <c r="AC23" s="776"/>
      <c r="AD23" s="776"/>
      <c r="AE23" s="777"/>
      <c r="AF23" s="778">
        <v>190</v>
      </c>
      <c r="AG23" s="776"/>
      <c r="AH23" s="776"/>
      <c r="AI23" s="776"/>
      <c r="AJ23" s="779"/>
      <c r="AK23" s="780"/>
      <c r="AL23" s="781"/>
      <c r="AM23" s="781"/>
      <c r="AN23" s="781"/>
      <c r="AO23" s="781"/>
      <c r="AP23" s="776">
        <v>3545</v>
      </c>
      <c r="AQ23" s="776"/>
      <c r="AR23" s="776"/>
      <c r="AS23" s="776"/>
      <c r="AT23" s="776"/>
      <c r="AU23" s="792"/>
      <c r="AV23" s="792"/>
      <c r="AW23" s="792"/>
      <c r="AX23" s="792"/>
      <c r="AY23" s="793"/>
      <c r="AZ23" s="794" t="s">
        <v>128</v>
      </c>
      <c r="BA23" s="795"/>
      <c r="BB23" s="795"/>
      <c r="BC23" s="795"/>
      <c r="BD23" s="796"/>
      <c r="BE23" s="218"/>
      <c r="BF23" s="218"/>
      <c r="BG23" s="218"/>
      <c r="BH23" s="218"/>
      <c r="BI23" s="218"/>
      <c r="BJ23" s="218"/>
      <c r="BK23" s="218"/>
      <c r="BL23" s="218"/>
      <c r="BM23" s="218"/>
      <c r="BN23" s="218"/>
      <c r="BO23" s="218"/>
      <c r="BP23" s="218"/>
      <c r="BQ23" s="223">
        <v>17</v>
      </c>
      <c r="BR23" s="224"/>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19"/>
    </row>
    <row r="24" spans="1:131" s="220" customFormat="1" ht="26.25" customHeight="1" x14ac:dyDescent="0.15">
      <c r="A24" s="791" t="s">
        <v>393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7"/>
      <c r="BA24" s="217"/>
      <c r="BB24" s="217"/>
      <c r="BC24" s="217"/>
      <c r="BD24" s="217"/>
      <c r="BE24" s="218"/>
      <c r="BF24" s="218"/>
      <c r="BG24" s="218"/>
      <c r="BH24" s="218"/>
      <c r="BI24" s="218"/>
      <c r="BJ24" s="218"/>
      <c r="BK24" s="218"/>
      <c r="BL24" s="218"/>
      <c r="BM24" s="218"/>
      <c r="BN24" s="218"/>
      <c r="BO24" s="218"/>
      <c r="BP24" s="218"/>
      <c r="BQ24" s="223">
        <v>18</v>
      </c>
      <c r="BR24" s="224"/>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19"/>
    </row>
    <row r="25" spans="1:131" ht="26.25" customHeight="1" thickBot="1" x14ac:dyDescent="0.2">
      <c r="A25" s="708" t="s">
        <v>394</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7"/>
      <c r="BK25" s="217"/>
      <c r="BL25" s="217"/>
      <c r="BM25" s="217"/>
      <c r="BN25" s="217"/>
      <c r="BO25" s="226"/>
      <c r="BP25" s="226"/>
      <c r="BQ25" s="223">
        <v>19</v>
      </c>
      <c r="BR25" s="224"/>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5"/>
    </row>
    <row r="26" spans="1:131" ht="26.25" customHeight="1" x14ac:dyDescent="0.15">
      <c r="A26" s="710" t="s">
        <v>369</v>
      </c>
      <c r="B26" s="711"/>
      <c r="C26" s="711"/>
      <c r="D26" s="711"/>
      <c r="E26" s="711"/>
      <c r="F26" s="711"/>
      <c r="G26" s="711"/>
      <c r="H26" s="711"/>
      <c r="I26" s="711"/>
      <c r="J26" s="711"/>
      <c r="K26" s="711"/>
      <c r="L26" s="711"/>
      <c r="M26" s="711"/>
      <c r="N26" s="711"/>
      <c r="O26" s="711"/>
      <c r="P26" s="712"/>
      <c r="Q26" s="716" t="s">
        <v>395</v>
      </c>
      <c r="R26" s="717"/>
      <c r="S26" s="717"/>
      <c r="T26" s="717"/>
      <c r="U26" s="718"/>
      <c r="V26" s="716" t="s">
        <v>396</v>
      </c>
      <c r="W26" s="717"/>
      <c r="X26" s="717"/>
      <c r="Y26" s="717"/>
      <c r="Z26" s="718"/>
      <c r="AA26" s="716" t="s">
        <v>397</v>
      </c>
      <c r="AB26" s="717"/>
      <c r="AC26" s="717"/>
      <c r="AD26" s="717"/>
      <c r="AE26" s="717"/>
      <c r="AF26" s="797" t="s">
        <v>398</v>
      </c>
      <c r="AG26" s="798"/>
      <c r="AH26" s="798"/>
      <c r="AI26" s="798"/>
      <c r="AJ26" s="799"/>
      <c r="AK26" s="717" t="s">
        <v>399</v>
      </c>
      <c r="AL26" s="717"/>
      <c r="AM26" s="717"/>
      <c r="AN26" s="717"/>
      <c r="AO26" s="718"/>
      <c r="AP26" s="716" t="s">
        <v>400</v>
      </c>
      <c r="AQ26" s="717"/>
      <c r="AR26" s="717"/>
      <c r="AS26" s="717"/>
      <c r="AT26" s="718"/>
      <c r="AU26" s="716" t="s">
        <v>401</v>
      </c>
      <c r="AV26" s="717"/>
      <c r="AW26" s="717"/>
      <c r="AX26" s="717"/>
      <c r="AY26" s="718"/>
      <c r="AZ26" s="716" t="s">
        <v>402</v>
      </c>
      <c r="BA26" s="717"/>
      <c r="BB26" s="717"/>
      <c r="BC26" s="717"/>
      <c r="BD26" s="718"/>
      <c r="BE26" s="716" t="s">
        <v>376</v>
      </c>
      <c r="BF26" s="717"/>
      <c r="BG26" s="717"/>
      <c r="BH26" s="717"/>
      <c r="BI26" s="723"/>
      <c r="BJ26" s="217"/>
      <c r="BK26" s="217"/>
      <c r="BL26" s="217"/>
      <c r="BM26" s="217"/>
      <c r="BN26" s="217"/>
      <c r="BO26" s="226"/>
      <c r="BP26" s="226"/>
      <c r="BQ26" s="223">
        <v>20</v>
      </c>
      <c r="BR26" s="224"/>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5"/>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7"/>
      <c r="BK27" s="217"/>
      <c r="BL27" s="217"/>
      <c r="BM27" s="217"/>
      <c r="BN27" s="217"/>
      <c r="BO27" s="226"/>
      <c r="BP27" s="226"/>
      <c r="BQ27" s="223">
        <v>21</v>
      </c>
      <c r="BR27" s="224"/>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5"/>
    </row>
    <row r="28" spans="1:131" ht="26.25" customHeight="1" thickTop="1" x14ac:dyDescent="0.15">
      <c r="A28" s="227">
        <v>1</v>
      </c>
      <c r="B28" s="732" t="s">
        <v>403</v>
      </c>
      <c r="C28" s="733"/>
      <c r="D28" s="733"/>
      <c r="E28" s="733"/>
      <c r="F28" s="733"/>
      <c r="G28" s="733"/>
      <c r="H28" s="733"/>
      <c r="I28" s="733"/>
      <c r="J28" s="733"/>
      <c r="K28" s="733"/>
      <c r="L28" s="733"/>
      <c r="M28" s="733"/>
      <c r="N28" s="733"/>
      <c r="O28" s="733"/>
      <c r="P28" s="734"/>
      <c r="Q28" s="805">
        <v>546</v>
      </c>
      <c r="R28" s="806"/>
      <c r="S28" s="806"/>
      <c r="T28" s="806"/>
      <c r="U28" s="806"/>
      <c r="V28" s="806">
        <v>545</v>
      </c>
      <c r="W28" s="806"/>
      <c r="X28" s="806"/>
      <c r="Y28" s="806"/>
      <c r="Z28" s="806"/>
      <c r="AA28" s="806">
        <v>1</v>
      </c>
      <c r="AB28" s="806"/>
      <c r="AC28" s="806"/>
      <c r="AD28" s="806"/>
      <c r="AE28" s="807"/>
      <c r="AF28" s="808">
        <v>1</v>
      </c>
      <c r="AG28" s="806"/>
      <c r="AH28" s="806"/>
      <c r="AI28" s="806"/>
      <c r="AJ28" s="809"/>
      <c r="AK28" s="810">
        <v>43</v>
      </c>
      <c r="AL28" s="811"/>
      <c r="AM28" s="811"/>
      <c r="AN28" s="811"/>
      <c r="AO28" s="811"/>
      <c r="AP28" s="811" t="s">
        <v>582</v>
      </c>
      <c r="AQ28" s="811"/>
      <c r="AR28" s="811"/>
      <c r="AS28" s="811"/>
      <c r="AT28" s="811"/>
      <c r="AU28" s="811" t="s">
        <v>582</v>
      </c>
      <c r="AV28" s="811"/>
      <c r="AW28" s="811"/>
      <c r="AX28" s="811"/>
      <c r="AY28" s="811"/>
      <c r="AZ28" s="812"/>
      <c r="BA28" s="812"/>
      <c r="BB28" s="812"/>
      <c r="BC28" s="812"/>
      <c r="BD28" s="812"/>
      <c r="BE28" s="803"/>
      <c r="BF28" s="803"/>
      <c r="BG28" s="803"/>
      <c r="BH28" s="803"/>
      <c r="BI28" s="804"/>
      <c r="BJ28" s="217"/>
      <c r="BK28" s="217"/>
      <c r="BL28" s="217"/>
      <c r="BM28" s="217"/>
      <c r="BN28" s="217"/>
      <c r="BO28" s="226"/>
      <c r="BP28" s="226"/>
      <c r="BQ28" s="223">
        <v>22</v>
      </c>
      <c r="BR28" s="224"/>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5"/>
    </row>
    <row r="29" spans="1:131" ht="26.25" customHeight="1" x14ac:dyDescent="0.15">
      <c r="A29" s="227">
        <v>2</v>
      </c>
      <c r="B29" s="763" t="s">
        <v>404</v>
      </c>
      <c r="C29" s="764"/>
      <c r="D29" s="764"/>
      <c r="E29" s="764"/>
      <c r="F29" s="764"/>
      <c r="G29" s="764"/>
      <c r="H29" s="764"/>
      <c r="I29" s="764"/>
      <c r="J29" s="764"/>
      <c r="K29" s="764"/>
      <c r="L29" s="764"/>
      <c r="M29" s="764"/>
      <c r="N29" s="764"/>
      <c r="O29" s="764"/>
      <c r="P29" s="765"/>
      <c r="Q29" s="766">
        <v>618</v>
      </c>
      <c r="R29" s="767"/>
      <c r="S29" s="767"/>
      <c r="T29" s="767"/>
      <c r="U29" s="767"/>
      <c r="V29" s="767">
        <v>589</v>
      </c>
      <c r="W29" s="767"/>
      <c r="X29" s="767"/>
      <c r="Y29" s="767"/>
      <c r="Z29" s="767"/>
      <c r="AA29" s="767">
        <v>29</v>
      </c>
      <c r="AB29" s="767"/>
      <c r="AC29" s="767"/>
      <c r="AD29" s="767"/>
      <c r="AE29" s="768"/>
      <c r="AF29" s="769">
        <v>29</v>
      </c>
      <c r="AG29" s="770"/>
      <c r="AH29" s="770"/>
      <c r="AI29" s="770"/>
      <c r="AJ29" s="771"/>
      <c r="AK29" s="817">
        <v>90</v>
      </c>
      <c r="AL29" s="813"/>
      <c r="AM29" s="813"/>
      <c r="AN29" s="813"/>
      <c r="AO29" s="813"/>
      <c r="AP29" s="813" t="s">
        <v>582</v>
      </c>
      <c r="AQ29" s="813"/>
      <c r="AR29" s="813"/>
      <c r="AS29" s="813"/>
      <c r="AT29" s="813"/>
      <c r="AU29" s="813" t="s">
        <v>582</v>
      </c>
      <c r="AV29" s="813"/>
      <c r="AW29" s="813"/>
      <c r="AX29" s="813"/>
      <c r="AY29" s="813"/>
      <c r="AZ29" s="814"/>
      <c r="BA29" s="814"/>
      <c r="BB29" s="814"/>
      <c r="BC29" s="814"/>
      <c r="BD29" s="814"/>
      <c r="BE29" s="815"/>
      <c r="BF29" s="815"/>
      <c r="BG29" s="815"/>
      <c r="BH29" s="815"/>
      <c r="BI29" s="816"/>
      <c r="BJ29" s="217"/>
      <c r="BK29" s="217"/>
      <c r="BL29" s="217"/>
      <c r="BM29" s="217"/>
      <c r="BN29" s="217"/>
      <c r="BO29" s="226"/>
      <c r="BP29" s="226"/>
      <c r="BQ29" s="223">
        <v>23</v>
      </c>
      <c r="BR29" s="224"/>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5"/>
    </row>
    <row r="30" spans="1:131" ht="26.25" customHeight="1" x14ac:dyDescent="0.15">
      <c r="A30" s="227">
        <v>3</v>
      </c>
      <c r="B30" s="763" t="s">
        <v>405</v>
      </c>
      <c r="C30" s="764"/>
      <c r="D30" s="764"/>
      <c r="E30" s="764"/>
      <c r="F30" s="764"/>
      <c r="G30" s="764"/>
      <c r="H30" s="764"/>
      <c r="I30" s="764"/>
      <c r="J30" s="764"/>
      <c r="K30" s="764"/>
      <c r="L30" s="764"/>
      <c r="M30" s="764"/>
      <c r="N30" s="764"/>
      <c r="O30" s="764"/>
      <c r="P30" s="765"/>
      <c r="Q30" s="766">
        <v>58</v>
      </c>
      <c r="R30" s="767"/>
      <c r="S30" s="767"/>
      <c r="T30" s="767"/>
      <c r="U30" s="767"/>
      <c r="V30" s="767">
        <v>58</v>
      </c>
      <c r="W30" s="767"/>
      <c r="X30" s="767"/>
      <c r="Y30" s="767"/>
      <c r="Z30" s="767"/>
      <c r="AA30" s="767">
        <v>0</v>
      </c>
      <c r="AB30" s="767"/>
      <c r="AC30" s="767"/>
      <c r="AD30" s="767"/>
      <c r="AE30" s="768"/>
      <c r="AF30" s="769">
        <v>0</v>
      </c>
      <c r="AG30" s="770"/>
      <c r="AH30" s="770"/>
      <c r="AI30" s="770"/>
      <c r="AJ30" s="771"/>
      <c r="AK30" s="817">
        <v>17</v>
      </c>
      <c r="AL30" s="813"/>
      <c r="AM30" s="813"/>
      <c r="AN30" s="813"/>
      <c r="AO30" s="813"/>
      <c r="AP30" s="813" t="s">
        <v>582</v>
      </c>
      <c r="AQ30" s="813"/>
      <c r="AR30" s="813"/>
      <c r="AS30" s="813"/>
      <c r="AT30" s="813"/>
      <c r="AU30" s="813" t="s">
        <v>582</v>
      </c>
      <c r="AV30" s="813"/>
      <c r="AW30" s="813"/>
      <c r="AX30" s="813"/>
      <c r="AY30" s="813"/>
      <c r="AZ30" s="814"/>
      <c r="BA30" s="814"/>
      <c r="BB30" s="814"/>
      <c r="BC30" s="814"/>
      <c r="BD30" s="814"/>
      <c r="BE30" s="815"/>
      <c r="BF30" s="815"/>
      <c r="BG30" s="815"/>
      <c r="BH30" s="815"/>
      <c r="BI30" s="816"/>
      <c r="BJ30" s="217"/>
      <c r="BK30" s="217"/>
      <c r="BL30" s="217"/>
      <c r="BM30" s="217"/>
      <c r="BN30" s="217"/>
      <c r="BO30" s="226"/>
      <c r="BP30" s="226"/>
      <c r="BQ30" s="223">
        <v>24</v>
      </c>
      <c r="BR30" s="224"/>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5"/>
    </row>
    <row r="31" spans="1:131" ht="26.25" customHeight="1" x14ac:dyDescent="0.15">
      <c r="A31" s="227">
        <v>4</v>
      </c>
      <c r="B31" s="763" t="s">
        <v>406</v>
      </c>
      <c r="C31" s="764"/>
      <c r="D31" s="764"/>
      <c r="E31" s="764"/>
      <c r="F31" s="764"/>
      <c r="G31" s="764"/>
      <c r="H31" s="764"/>
      <c r="I31" s="764"/>
      <c r="J31" s="764"/>
      <c r="K31" s="764"/>
      <c r="L31" s="764"/>
      <c r="M31" s="764"/>
      <c r="N31" s="764"/>
      <c r="O31" s="764"/>
      <c r="P31" s="765"/>
      <c r="Q31" s="766">
        <v>94</v>
      </c>
      <c r="R31" s="767"/>
      <c r="S31" s="767"/>
      <c r="T31" s="767"/>
      <c r="U31" s="767"/>
      <c r="V31" s="767">
        <v>67</v>
      </c>
      <c r="W31" s="767"/>
      <c r="X31" s="767"/>
      <c r="Y31" s="767"/>
      <c r="Z31" s="767"/>
      <c r="AA31" s="767">
        <v>27</v>
      </c>
      <c r="AB31" s="767"/>
      <c r="AC31" s="767"/>
      <c r="AD31" s="767"/>
      <c r="AE31" s="768"/>
      <c r="AF31" s="769">
        <v>381</v>
      </c>
      <c r="AG31" s="770"/>
      <c r="AH31" s="770"/>
      <c r="AI31" s="770"/>
      <c r="AJ31" s="771"/>
      <c r="AK31" s="817">
        <v>4</v>
      </c>
      <c r="AL31" s="813"/>
      <c r="AM31" s="813"/>
      <c r="AN31" s="813"/>
      <c r="AO31" s="813"/>
      <c r="AP31" s="813">
        <v>220</v>
      </c>
      <c r="AQ31" s="813"/>
      <c r="AR31" s="813"/>
      <c r="AS31" s="813"/>
      <c r="AT31" s="813"/>
      <c r="AU31" s="813">
        <v>35</v>
      </c>
      <c r="AV31" s="813"/>
      <c r="AW31" s="813"/>
      <c r="AX31" s="813"/>
      <c r="AY31" s="813"/>
      <c r="AZ31" s="814"/>
      <c r="BA31" s="814"/>
      <c r="BB31" s="814"/>
      <c r="BC31" s="814"/>
      <c r="BD31" s="814"/>
      <c r="BE31" s="815" t="s">
        <v>407</v>
      </c>
      <c r="BF31" s="815"/>
      <c r="BG31" s="815"/>
      <c r="BH31" s="815"/>
      <c r="BI31" s="816"/>
      <c r="BJ31" s="217"/>
      <c r="BK31" s="217"/>
      <c r="BL31" s="217"/>
      <c r="BM31" s="217"/>
      <c r="BN31" s="217"/>
      <c r="BO31" s="226"/>
      <c r="BP31" s="226"/>
      <c r="BQ31" s="223">
        <v>25</v>
      </c>
      <c r="BR31" s="224"/>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5"/>
    </row>
    <row r="32" spans="1:131" ht="26.25" customHeight="1" x14ac:dyDescent="0.15">
      <c r="A32" s="227">
        <v>5</v>
      </c>
      <c r="B32" s="763" t="s">
        <v>408</v>
      </c>
      <c r="C32" s="764"/>
      <c r="D32" s="764"/>
      <c r="E32" s="764"/>
      <c r="F32" s="764"/>
      <c r="G32" s="764"/>
      <c r="H32" s="764"/>
      <c r="I32" s="764"/>
      <c r="J32" s="764"/>
      <c r="K32" s="764"/>
      <c r="L32" s="764"/>
      <c r="M32" s="764"/>
      <c r="N32" s="764"/>
      <c r="O32" s="764"/>
      <c r="P32" s="765"/>
      <c r="Q32" s="766">
        <v>14</v>
      </c>
      <c r="R32" s="767"/>
      <c r="S32" s="767"/>
      <c r="T32" s="767"/>
      <c r="U32" s="767"/>
      <c r="V32" s="767">
        <v>12</v>
      </c>
      <c r="W32" s="767"/>
      <c r="X32" s="767"/>
      <c r="Y32" s="767"/>
      <c r="Z32" s="767"/>
      <c r="AA32" s="767">
        <v>2</v>
      </c>
      <c r="AB32" s="767"/>
      <c r="AC32" s="767"/>
      <c r="AD32" s="767"/>
      <c r="AE32" s="768"/>
      <c r="AF32" s="769">
        <v>1</v>
      </c>
      <c r="AG32" s="770"/>
      <c r="AH32" s="770"/>
      <c r="AI32" s="770"/>
      <c r="AJ32" s="771"/>
      <c r="AK32" s="817">
        <v>5</v>
      </c>
      <c r="AL32" s="813"/>
      <c r="AM32" s="813"/>
      <c r="AN32" s="813"/>
      <c r="AO32" s="813"/>
      <c r="AP32" s="813">
        <v>30</v>
      </c>
      <c r="AQ32" s="813"/>
      <c r="AR32" s="813"/>
      <c r="AS32" s="813"/>
      <c r="AT32" s="813"/>
      <c r="AU32" s="813">
        <v>15</v>
      </c>
      <c r="AV32" s="813"/>
      <c r="AW32" s="813"/>
      <c r="AX32" s="813"/>
      <c r="AY32" s="813"/>
      <c r="AZ32" s="814"/>
      <c r="BA32" s="814"/>
      <c r="BB32" s="814"/>
      <c r="BC32" s="814"/>
      <c r="BD32" s="814"/>
      <c r="BE32" s="815" t="s">
        <v>409</v>
      </c>
      <c r="BF32" s="815"/>
      <c r="BG32" s="815"/>
      <c r="BH32" s="815"/>
      <c r="BI32" s="816"/>
      <c r="BJ32" s="217"/>
      <c r="BK32" s="217"/>
      <c r="BL32" s="217"/>
      <c r="BM32" s="217"/>
      <c r="BN32" s="217"/>
      <c r="BO32" s="226"/>
      <c r="BP32" s="226"/>
      <c r="BQ32" s="223">
        <v>26</v>
      </c>
      <c r="BR32" s="224"/>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5"/>
    </row>
    <row r="33" spans="1:131" ht="26.25" customHeight="1" x14ac:dyDescent="0.15">
      <c r="A33" s="227">
        <v>6</v>
      </c>
      <c r="B33" s="763" t="s">
        <v>410</v>
      </c>
      <c r="C33" s="764"/>
      <c r="D33" s="764"/>
      <c r="E33" s="764"/>
      <c r="F33" s="764"/>
      <c r="G33" s="764"/>
      <c r="H33" s="764"/>
      <c r="I33" s="764"/>
      <c r="J33" s="764"/>
      <c r="K33" s="764"/>
      <c r="L33" s="764"/>
      <c r="M33" s="764"/>
      <c r="N33" s="764"/>
      <c r="O33" s="764"/>
      <c r="P33" s="765"/>
      <c r="Q33" s="766">
        <v>379</v>
      </c>
      <c r="R33" s="767"/>
      <c r="S33" s="767"/>
      <c r="T33" s="767"/>
      <c r="U33" s="767"/>
      <c r="V33" s="767">
        <v>376</v>
      </c>
      <c r="W33" s="767"/>
      <c r="X33" s="767"/>
      <c r="Y33" s="767"/>
      <c r="Z33" s="767"/>
      <c r="AA33" s="767">
        <v>3</v>
      </c>
      <c r="AB33" s="767"/>
      <c r="AC33" s="767"/>
      <c r="AD33" s="767"/>
      <c r="AE33" s="768"/>
      <c r="AF33" s="769">
        <v>3</v>
      </c>
      <c r="AG33" s="770"/>
      <c r="AH33" s="770"/>
      <c r="AI33" s="770"/>
      <c r="AJ33" s="771"/>
      <c r="AK33" s="817">
        <v>256</v>
      </c>
      <c r="AL33" s="813"/>
      <c r="AM33" s="813"/>
      <c r="AN33" s="813"/>
      <c r="AO33" s="813"/>
      <c r="AP33" s="813">
        <v>992</v>
      </c>
      <c r="AQ33" s="813"/>
      <c r="AR33" s="813"/>
      <c r="AS33" s="813"/>
      <c r="AT33" s="813"/>
      <c r="AU33" s="813">
        <v>992</v>
      </c>
      <c r="AV33" s="813"/>
      <c r="AW33" s="813"/>
      <c r="AX33" s="813"/>
      <c r="AY33" s="813"/>
      <c r="AZ33" s="814"/>
      <c r="BA33" s="814"/>
      <c r="BB33" s="814"/>
      <c r="BC33" s="814"/>
      <c r="BD33" s="814"/>
      <c r="BE33" s="815" t="s">
        <v>409</v>
      </c>
      <c r="BF33" s="815"/>
      <c r="BG33" s="815"/>
      <c r="BH33" s="815"/>
      <c r="BI33" s="816"/>
      <c r="BJ33" s="217"/>
      <c r="BK33" s="217"/>
      <c r="BL33" s="217"/>
      <c r="BM33" s="217"/>
      <c r="BN33" s="217"/>
      <c r="BO33" s="226"/>
      <c r="BP33" s="226"/>
      <c r="BQ33" s="223">
        <v>27</v>
      </c>
      <c r="BR33" s="224"/>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5"/>
    </row>
    <row r="34" spans="1:131" ht="26.25" customHeight="1" x14ac:dyDescent="0.15">
      <c r="A34" s="227">
        <v>7</v>
      </c>
      <c r="B34" s="763" t="s">
        <v>411</v>
      </c>
      <c r="C34" s="764"/>
      <c r="D34" s="764"/>
      <c r="E34" s="764"/>
      <c r="F34" s="764"/>
      <c r="G34" s="764"/>
      <c r="H34" s="764"/>
      <c r="I34" s="764"/>
      <c r="J34" s="764"/>
      <c r="K34" s="764"/>
      <c r="L34" s="764"/>
      <c r="M34" s="764"/>
      <c r="N34" s="764"/>
      <c r="O34" s="764"/>
      <c r="P34" s="765"/>
      <c r="Q34" s="766">
        <v>25</v>
      </c>
      <c r="R34" s="767"/>
      <c r="S34" s="767"/>
      <c r="T34" s="767"/>
      <c r="U34" s="767"/>
      <c r="V34" s="767">
        <v>25</v>
      </c>
      <c r="W34" s="767"/>
      <c r="X34" s="767"/>
      <c r="Y34" s="767"/>
      <c r="Z34" s="767"/>
      <c r="AA34" s="767">
        <v>0</v>
      </c>
      <c r="AB34" s="767"/>
      <c r="AC34" s="767"/>
      <c r="AD34" s="767"/>
      <c r="AE34" s="768"/>
      <c r="AF34" s="769">
        <v>0</v>
      </c>
      <c r="AG34" s="770"/>
      <c r="AH34" s="770"/>
      <c r="AI34" s="770"/>
      <c r="AJ34" s="771"/>
      <c r="AK34" s="817">
        <v>19</v>
      </c>
      <c r="AL34" s="813"/>
      <c r="AM34" s="813"/>
      <c r="AN34" s="813"/>
      <c r="AO34" s="813"/>
      <c r="AP34" s="813">
        <v>74</v>
      </c>
      <c r="AQ34" s="813"/>
      <c r="AR34" s="813"/>
      <c r="AS34" s="813"/>
      <c r="AT34" s="813"/>
      <c r="AU34" s="813">
        <v>74</v>
      </c>
      <c r="AV34" s="813"/>
      <c r="AW34" s="813"/>
      <c r="AX34" s="813"/>
      <c r="AY34" s="813"/>
      <c r="AZ34" s="814"/>
      <c r="BA34" s="814"/>
      <c r="BB34" s="814"/>
      <c r="BC34" s="814"/>
      <c r="BD34" s="814"/>
      <c r="BE34" s="815" t="s">
        <v>412</v>
      </c>
      <c r="BF34" s="815"/>
      <c r="BG34" s="815"/>
      <c r="BH34" s="815"/>
      <c r="BI34" s="816"/>
      <c r="BJ34" s="217"/>
      <c r="BK34" s="217"/>
      <c r="BL34" s="217"/>
      <c r="BM34" s="217"/>
      <c r="BN34" s="217"/>
      <c r="BO34" s="226"/>
      <c r="BP34" s="226"/>
      <c r="BQ34" s="223">
        <v>28</v>
      </c>
      <c r="BR34" s="224"/>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5"/>
    </row>
    <row r="35" spans="1:131" ht="26.25" customHeight="1" x14ac:dyDescent="0.15">
      <c r="A35" s="227">
        <v>8</v>
      </c>
      <c r="B35" s="763" t="s">
        <v>413</v>
      </c>
      <c r="C35" s="764"/>
      <c r="D35" s="764"/>
      <c r="E35" s="764"/>
      <c r="F35" s="764"/>
      <c r="G35" s="764"/>
      <c r="H35" s="764"/>
      <c r="I35" s="764"/>
      <c r="J35" s="764"/>
      <c r="K35" s="764"/>
      <c r="L35" s="764"/>
      <c r="M35" s="764"/>
      <c r="N35" s="764"/>
      <c r="O35" s="764"/>
      <c r="P35" s="765"/>
      <c r="Q35" s="766">
        <v>38</v>
      </c>
      <c r="R35" s="767"/>
      <c r="S35" s="767"/>
      <c r="T35" s="767"/>
      <c r="U35" s="767"/>
      <c r="V35" s="767">
        <v>38</v>
      </c>
      <c r="W35" s="767"/>
      <c r="X35" s="767"/>
      <c r="Y35" s="767"/>
      <c r="Z35" s="767"/>
      <c r="AA35" s="767">
        <v>0</v>
      </c>
      <c r="AB35" s="767"/>
      <c r="AC35" s="767"/>
      <c r="AD35" s="767"/>
      <c r="AE35" s="768"/>
      <c r="AF35" s="769">
        <v>0</v>
      </c>
      <c r="AG35" s="770"/>
      <c r="AH35" s="770"/>
      <c r="AI35" s="770"/>
      <c r="AJ35" s="771"/>
      <c r="AK35" s="817">
        <v>33</v>
      </c>
      <c r="AL35" s="813"/>
      <c r="AM35" s="813"/>
      <c r="AN35" s="813"/>
      <c r="AO35" s="813"/>
      <c r="AP35" s="813" t="s">
        <v>582</v>
      </c>
      <c r="AQ35" s="813"/>
      <c r="AR35" s="813"/>
      <c r="AS35" s="813"/>
      <c r="AT35" s="813"/>
      <c r="AU35" s="813" t="s">
        <v>582</v>
      </c>
      <c r="AV35" s="813"/>
      <c r="AW35" s="813"/>
      <c r="AX35" s="813"/>
      <c r="AY35" s="813"/>
      <c r="AZ35" s="814"/>
      <c r="BA35" s="814"/>
      <c r="BB35" s="814"/>
      <c r="BC35" s="814"/>
      <c r="BD35" s="814"/>
      <c r="BE35" s="815" t="s">
        <v>409</v>
      </c>
      <c r="BF35" s="815"/>
      <c r="BG35" s="815"/>
      <c r="BH35" s="815"/>
      <c r="BI35" s="816"/>
      <c r="BJ35" s="217"/>
      <c r="BK35" s="217"/>
      <c r="BL35" s="217"/>
      <c r="BM35" s="217"/>
      <c r="BN35" s="217"/>
      <c r="BO35" s="226"/>
      <c r="BP35" s="226"/>
      <c r="BQ35" s="223">
        <v>29</v>
      </c>
      <c r="BR35" s="224"/>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5"/>
    </row>
    <row r="36" spans="1:131" ht="26.25" customHeight="1" x14ac:dyDescent="0.15">
      <c r="A36" s="227">
        <v>9</v>
      </c>
      <c r="B36" s="763" t="s">
        <v>414</v>
      </c>
      <c r="C36" s="764"/>
      <c r="D36" s="764"/>
      <c r="E36" s="764"/>
      <c r="F36" s="764"/>
      <c r="G36" s="764"/>
      <c r="H36" s="764"/>
      <c r="I36" s="764"/>
      <c r="J36" s="764"/>
      <c r="K36" s="764"/>
      <c r="L36" s="764"/>
      <c r="M36" s="764"/>
      <c r="N36" s="764"/>
      <c r="O36" s="764"/>
      <c r="P36" s="765"/>
      <c r="Q36" s="766">
        <v>12</v>
      </c>
      <c r="R36" s="767"/>
      <c r="S36" s="767"/>
      <c r="T36" s="767"/>
      <c r="U36" s="767"/>
      <c r="V36" s="767">
        <v>10</v>
      </c>
      <c r="W36" s="767"/>
      <c r="X36" s="767"/>
      <c r="Y36" s="767"/>
      <c r="Z36" s="767"/>
      <c r="AA36" s="767">
        <v>2</v>
      </c>
      <c r="AB36" s="767"/>
      <c r="AC36" s="767"/>
      <c r="AD36" s="767"/>
      <c r="AE36" s="768"/>
      <c r="AF36" s="769">
        <v>0</v>
      </c>
      <c r="AG36" s="770"/>
      <c r="AH36" s="770"/>
      <c r="AI36" s="770"/>
      <c r="AJ36" s="771"/>
      <c r="AK36" s="817">
        <v>10</v>
      </c>
      <c r="AL36" s="813"/>
      <c r="AM36" s="813"/>
      <c r="AN36" s="813"/>
      <c r="AO36" s="813"/>
      <c r="AP36" s="813" t="s">
        <v>582</v>
      </c>
      <c r="AQ36" s="813"/>
      <c r="AR36" s="813"/>
      <c r="AS36" s="813"/>
      <c r="AT36" s="813"/>
      <c r="AU36" s="813" t="s">
        <v>582</v>
      </c>
      <c r="AV36" s="813"/>
      <c r="AW36" s="813"/>
      <c r="AX36" s="813"/>
      <c r="AY36" s="813"/>
      <c r="AZ36" s="814"/>
      <c r="BA36" s="814"/>
      <c r="BB36" s="814"/>
      <c r="BC36" s="814"/>
      <c r="BD36" s="814"/>
      <c r="BE36" s="815" t="s">
        <v>412</v>
      </c>
      <c r="BF36" s="815"/>
      <c r="BG36" s="815"/>
      <c r="BH36" s="815"/>
      <c r="BI36" s="816"/>
      <c r="BJ36" s="217"/>
      <c r="BK36" s="217"/>
      <c r="BL36" s="217"/>
      <c r="BM36" s="217"/>
      <c r="BN36" s="217"/>
      <c r="BO36" s="226"/>
      <c r="BP36" s="226"/>
      <c r="BQ36" s="223">
        <v>30</v>
      </c>
      <c r="BR36" s="224"/>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5"/>
    </row>
    <row r="37" spans="1:131" ht="26.25" customHeight="1" x14ac:dyDescent="0.15">
      <c r="A37" s="227">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7"/>
      <c r="BK37" s="217"/>
      <c r="BL37" s="217"/>
      <c r="BM37" s="217"/>
      <c r="BN37" s="217"/>
      <c r="BO37" s="226"/>
      <c r="BP37" s="226"/>
      <c r="BQ37" s="223">
        <v>31</v>
      </c>
      <c r="BR37" s="224"/>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5"/>
    </row>
    <row r="38" spans="1:131" ht="26.25" customHeight="1" x14ac:dyDescent="0.15">
      <c r="A38" s="227">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7"/>
      <c r="BK38" s="217"/>
      <c r="BL38" s="217"/>
      <c r="BM38" s="217"/>
      <c r="BN38" s="217"/>
      <c r="BO38" s="226"/>
      <c r="BP38" s="226"/>
      <c r="BQ38" s="223">
        <v>32</v>
      </c>
      <c r="BR38" s="224"/>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5"/>
    </row>
    <row r="39" spans="1:131" ht="26.25" customHeight="1" x14ac:dyDescent="0.15">
      <c r="A39" s="227">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7"/>
      <c r="BK39" s="217"/>
      <c r="BL39" s="217"/>
      <c r="BM39" s="217"/>
      <c r="BN39" s="217"/>
      <c r="BO39" s="226"/>
      <c r="BP39" s="226"/>
      <c r="BQ39" s="223">
        <v>33</v>
      </c>
      <c r="BR39" s="224"/>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5"/>
    </row>
    <row r="40" spans="1:131" ht="26.25" customHeight="1" x14ac:dyDescent="0.15">
      <c r="A40" s="223">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7"/>
      <c r="BK40" s="217"/>
      <c r="BL40" s="217"/>
      <c r="BM40" s="217"/>
      <c r="BN40" s="217"/>
      <c r="BO40" s="226"/>
      <c r="BP40" s="226"/>
      <c r="BQ40" s="223">
        <v>34</v>
      </c>
      <c r="BR40" s="224"/>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5"/>
    </row>
    <row r="41" spans="1:131" ht="26.25" customHeight="1" x14ac:dyDescent="0.15">
      <c r="A41" s="223">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7"/>
      <c r="BK41" s="217"/>
      <c r="BL41" s="217"/>
      <c r="BM41" s="217"/>
      <c r="BN41" s="217"/>
      <c r="BO41" s="226"/>
      <c r="BP41" s="226"/>
      <c r="BQ41" s="223">
        <v>35</v>
      </c>
      <c r="BR41" s="224"/>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5"/>
    </row>
    <row r="42" spans="1:131" ht="26.25" customHeight="1" x14ac:dyDescent="0.15">
      <c r="A42" s="223">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7"/>
      <c r="BK42" s="217"/>
      <c r="BL42" s="217"/>
      <c r="BM42" s="217"/>
      <c r="BN42" s="217"/>
      <c r="BO42" s="226"/>
      <c r="BP42" s="226"/>
      <c r="BQ42" s="223">
        <v>36</v>
      </c>
      <c r="BR42" s="224"/>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5"/>
    </row>
    <row r="43" spans="1:131" ht="26.25" customHeight="1" x14ac:dyDescent="0.15">
      <c r="A43" s="223">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7"/>
      <c r="BK43" s="217"/>
      <c r="BL43" s="217"/>
      <c r="BM43" s="217"/>
      <c r="BN43" s="217"/>
      <c r="BO43" s="226"/>
      <c r="BP43" s="226"/>
      <c r="BQ43" s="223">
        <v>37</v>
      </c>
      <c r="BR43" s="224"/>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5"/>
    </row>
    <row r="44" spans="1:131" ht="26.25" customHeight="1" x14ac:dyDescent="0.15">
      <c r="A44" s="223">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7"/>
      <c r="BK44" s="217"/>
      <c r="BL44" s="217"/>
      <c r="BM44" s="217"/>
      <c r="BN44" s="217"/>
      <c r="BO44" s="226"/>
      <c r="BP44" s="226"/>
      <c r="BQ44" s="223">
        <v>38</v>
      </c>
      <c r="BR44" s="224"/>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5"/>
    </row>
    <row r="45" spans="1:131" ht="26.25" customHeight="1" x14ac:dyDescent="0.15">
      <c r="A45" s="223">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7"/>
      <c r="BK45" s="217"/>
      <c r="BL45" s="217"/>
      <c r="BM45" s="217"/>
      <c r="BN45" s="217"/>
      <c r="BO45" s="226"/>
      <c r="BP45" s="226"/>
      <c r="BQ45" s="223">
        <v>39</v>
      </c>
      <c r="BR45" s="224"/>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5"/>
    </row>
    <row r="46" spans="1:131" ht="26.25" customHeight="1" x14ac:dyDescent="0.15">
      <c r="A46" s="223">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7"/>
      <c r="BK46" s="217"/>
      <c r="BL46" s="217"/>
      <c r="BM46" s="217"/>
      <c r="BN46" s="217"/>
      <c r="BO46" s="226"/>
      <c r="BP46" s="226"/>
      <c r="BQ46" s="223">
        <v>40</v>
      </c>
      <c r="BR46" s="224"/>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5"/>
    </row>
    <row r="47" spans="1:131" ht="26.25" customHeight="1" x14ac:dyDescent="0.15">
      <c r="A47" s="223">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7"/>
      <c r="BK47" s="217"/>
      <c r="BL47" s="217"/>
      <c r="BM47" s="217"/>
      <c r="BN47" s="217"/>
      <c r="BO47" s="226"/>
      <c r="BP47" s="226"/>
      <c r="BQ47" s="223">
        <v>41</v>
      </c>
      <c r="BR47" s="224"/>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5"/>
    </row>
    <row r="48" spans="1:131" ht="26.25" customHeight="1" x14ac:dyDescent="0.15">
      <c r="A48" s="223">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7"/>
      <c r="BK48" s="217"/>
      <c r="BL48" s="217"/>
      <c r="BM48" s="217"/>
      <c r="BN48" s="217"/>
      <c r="BO48" s="226"/>
      <c r="BP48" s="226"/>
      <c r="BQ48" s="223">
        <v>42</v>
      </c>
      <c r="BR48" s="224"/>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5"/>
    </row>
    <row r="49" spans="1:131" ht="26.25" customHeight="1" x14ac:dyDescent="0.15">
      <c r="A49" s="223">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7"/>
      <c r="BK49" s="217"/>
      <c r="BL49" s="217"/>
      <c r="BM49" s="217"/>
      <c r="BN49" s="217"/>
      <c r="BO49" s="226"/>
      <c r="BP49" s="226"/>
      <c r="BQ49" s="223">
        <v>43</v>
      </c>
      <c r="BR49" s="224"/>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5"/>
    </row>
    <row r="50" spans="1:131" ht="26.25" customHeight="1" x14ac:dyDescent="0.15">
      <c r="A50" s="223">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7"/>
      <c r="BK50" s="217"/>
      <c r="BL50" s="217"/>
      <c r="BM50" s="217"/>
      <c r="BN50" s="217"/>
      <c r="BO50" s="226"/>
      <c r="BP50" s="226"/>
      <c r="BQ50" s="223">
        <v>44</v>
      </c>
      <c r="BR50" s="224"/>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5"/>
    </row>
    <row r="51" spans="1:131" ht="26.25" customHeight="1" x14ac:dyDescent="0.15">
      <c r="A51" s="223">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7"/>
      <c r="BK51" s="217"/>
      <c r="BL51" s="217"/>
      <c r="BM51" s="217"/>
      <c r="BN51" s="217"/>
      <c r="BO51" s="226"/>
      <c r="BP51" s="226"/>
      <c r="BQ51" s="223">
        <v>45</v>
      </c>
      <c r="BR51" s="224"/>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5"/>
    </row>
    <row r="52" spans="1:131" ht="26.25" customHeight="1" x14ac:dyDescent="0.15">
      <c r="A52" s="223">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7"/>
      <c r="BK52" s="217"/>
      <c r="BL52" s="217"/>
      <c r="BM52" s="217"/>
      <c r="BN52" s="217"/>
      <c r="BO52" s="226"/>
      <c r="BP52" s="226"/>
      <c r="BQ52" s="223">
        <v>46</v>
      </c>
      <c r="BR52" s="224"/>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5"/>
    </row>
    <row r="53" spans="1:131" ht="26.25" customHeight="1" x14ac:dyDescent="0.15">
      <c r="A53" s="223">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7"/>
      <c r="BK53" s="217"/>
      <c r="BL53" s="217"/>
      <c r="BM53" s="217"/>
      <c r="BN53" s="217"/>
      <c r="BO53" s="226"/>
      <c r="BP53" s="226"/>
      <c r="BQ53" s="223">
        <v>47</v>
      </c>
      <c r="BR53" s="224"/>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5"/>
    </row>
    <row r="54" spans="1:131" ht="26.25" customHeight="1" x14ac:dyDescent="0.15">
      <c r="A54" s="223">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7"/>
      <c r="BK54" s="217"/>
      <c r="BL54" s="217"/>
      <c r="BM54" s="217"/>
      <c r="BN54" s="217"/>
      <c r="BO54" s="226"/>
      <c r="BP54" s="226"/>
      <c r="BQ54" s="223">
        <v>48</v>
      </c>
      <c r="BR54" s="224"/>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5"/>
    </row>
    <row r="55" spans="1:131" ht="26.25" customHeight="1" x14ac:dyDescent="0.15">
      <c r="A55" s="223">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7"/>
      <c r="BK55" s="217"/>
      <c r="BL55" s="217"/>
      <c r="BM55" s="217"/>
      <c r="BN55" s="217"/>
      <c r="BO55" s="226"/>
      <c r="BP55" s="226"/>
      <c r="BQ55" s="223">
        <v>49</v>
      </c>
      <c r="BR55" s="224"/>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5"/>
    </row>
    <row r="56" spans="1:131" ht="26.25" customHeight="1" x14ac:dyDescent="0.15">
      <c r="A56" s="223">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7"/>
      <c r="BK56" s="217"/>
      <c r="BL56" s="217"/>
      <c r="BM56" s="217"/>
      <c r="BN56" s="217"/>
      <c r="BO56" s="226"/>
      <c r="BP56" s="226"/>
      <c r="BQ56" s="223">
        <v>50</v>
      </c>
      <c r="BR56" s="224"/>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5"/>
    </row>
    <row r="57" spans="1:131" ht="26.25" customHeight="1" x14ac:dyDescent="0.15">
      <c r="A57" s="223">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7"/>
      <c r="BK57" s="217"/>
      <c r="BL57" s="217"/>
      <c r="BM57" s="217"/>
      <c r="BN57" s="217"/>
      <c r="BO57" s="226"/>
      <c r="BP57" s="226"/>
      <c r="BQ57" s="223">
        <v>51</v>
      </c>
      <c r="BR57" s="224"/>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5"/>
    </row>
    <row r="58" spans="1:131" ht="26.25" customHeight="1" x14ac:dyDescent="0.15">
      <c r="A58" s="223">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7"/>
      <c r="BK58" s="217"/>
      <c r="BL58" s="217"/>
      <c r="BM58" s="217"/>
      <c r="BN58" s="217"/>
      <c r="BO58" s="226"/>
      <c r="BP58" s="226"/>
      <c r="BQ58" s="223">
        <v>52</v>
      </c>
      <c r="BR58" s="224"/>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5"/>
    </row>
    <row r="59" spans="1:131" ht="26.25" customHeight="1" x14ac:dyDescent="0.15">
      <c r="A59" s="223">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7"/>
      <c r="BK59" s="217"/>
      <c r="BL59" s="217"/>
      <c r="BM59" s="217"/>
      <c r="BN59" s="217"/>
      <c r="BO59" s="226"/>
      <c r="BP59" s="226"/>
      <c r="BQ59" s="223">
        <v>53</v>
      </c>
      <c r="BR59" s="224"/>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5"/>
    </row>
    <row r="60" spans="1:131" ht="26.25" customHeight="1" x14ac:dyDescent="0.15">
      <c r="A60" s="223">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7"/>
      <c r="BK60" s="217"/>
      <c r="BL60" s="217"/>
      <c r="BM60" s="217"/>
      <c r="BN60" s="217"/>
      <c r="BO60" s="226"/>
      <c r="BP60" s="226"/>
      <c r="BQ60" s="223">
        <v>54</v>
      </c>
      <c r="BR60" s="224"/>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5"/>
    </row>
    <row r="61" spans="1:131" ht="26.25" customHeight="1" thickBot="1" x14ac:dyDescent="0.2">
      <c r="A61" s="223">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7"/>
      <c r="BK61" s="217"/>
      <c r="BL61" s="217"/>
      <c r="BM61" s="217"/>
      <c r="BN61" s="217"/>
      <c r="BO61" s="226"/>
      <c r="BP61" s="226"/>
      <c r="BQ61" s="223">
        <v>55</v>
      </c>
      <c r="BR61" s="224"/>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5"/>
    </row>
    <row r="62" spans="1:131" ht="26.25" customHeight="1" x14ac:dyDescent="0.15">
      <c r="A62" s="223">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415</v>
      </c>
      <c r="BK62" s="789"/>
      <c r="BL62" s="789"/>
      <c r="BM62" s="789"/>
      <c r="BN62" s="790"/>
      <c r="BO62" s="226"/>
      <c r="BP62" s="226"/>
      <c r="BQ62" s="223">
        <v>56</v>
      </c>
      <c r="BR62" s="224"/>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5"/>
    </row>
    <row r="63" spans="1:131" ht="26.25" customHeight="1" thickBot="1" x14ac:dyDescent="0.2">
      <c r="A63" s="225" t="s">
        <v>391</v>
      </c>
      <c r="B63" s="772" t="s">
        <v>416</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415</v>
      </c>
      <c r="AG63" s="827"/>
      <c r="AH63" s="827"/>
      <c r="AI63" s="827"/>
      <c r="AJ63" s="828"/>
      <c r="AK63" s="829"/>
      <c r="AL63" s="824"/>
      <c r="AM63" s="824"/>
      <c r="AN63" s="824"/>
      <c r="AO63" s="824"/>
      <c r="AP63" s="827">
        <v>1316</v>
      </c>
      <c r="AQ63" s="827"/>
      <c r="AR63" s="827"/>
      <c r="AS63" s="827"/>
      <c r="AT63" s="827"/>
      <c r="AU63" s="827">
        <v>1116</v>
      </c>
      <c r="AV63" s="827"/>
      <c r="AW63" s="827"/>
      <c r="AX63" s="827"/>
      <c r="AY63" s="827"/>
      <c r="AZ63" s="831"/>
      <c r="BA63" s="831"/>
      <c r="BB63" s="831"/>
      <c r="BC63" s="831"/>
      <c r="BD63" s="831"/>
      <c r="BE63" s="832"/>
      <c r="BF63" s="832"/>
      <c r="BG63" s="832"/>
      <c r="BH63" s="832"/>
      <c r="BI63" s="833"/>
      <c r="BJ63" s="834" t="s">
        <v>417</v>
      </c>
      <c r="BK63" s="835"/>
      <c r="BL63" s="835"/>
      <c r="BM63" s="835"/>
      <c r="BN63" s="836"/>
      <c r="BO63" s="226"/>
      <c r="BP63" s="226"/>
      <c r="BQ63" s="223">
        <v>57</v>
      </c>
      <c r="BR63" s="224"/>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5"/>
    </row>
    <row r="65" spans="1:131" ht="26.25" customHeight="1" thickBot="1" x14ac:dyDescent="0.2">
      <c r="A65" s="217" t="s">
        <v>418</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5"/>
    </row>
    <row r="66" spans="1:131" ht="26.25" customHeight="1" x14ac:dyDescent="0.15">
      <c r="A66" s="710" t="s">
        <v>419</v>
      </c>
      <c r="B66" s="711"/>
      <c r="C66" s="711"/>
      <c r="D66" s="711"/>
      <c r="E66" s="711"/>
      <c r="F66" s="711"/>
      <c r="G66" s="711"/>
      <c r="H66" s="711"/>
      <c r="I66" s="711"/>
      <c r="J66" s="711"/>
      <c r="K66" s="711"/>
      <c r="L66" s="711"/>
      <c r="M66" s="711"/>
      <c r="N66" s="711"/>
      <c r="O66" s="711"/>
      <c r="P66" s="712"/>
      <c r="Q66" s="716" t="s">
        <v>420</v>
      </c>
      <c r="R66" s="717"/>
      <c r="S66" s="717"/>
      <c r="T66" s="717"/>
      <c r="U66" s="718"/>
      <c r="V66" s="716" t="s">
        <v>421</v>
      </c>
      <c r="W66" s="717"/>
      <c r="X66" s="717"/>
      <c r="Y66" s="717"/>
      <c r="Z66" s="718"/>
      <c r="AA66" s="716" t="s">
        <v>397</v>
      </c>
      <c r="AB66" s="717"/>
      <c r="AC66" s="717"/>
      <c r="AD66" s="717"/>
      <c r="AE66" s="718"/>
      <c r="AF66" s="837" t="s">
        <v>422</v>
      </c>
      <c r="AG66" s="798"/>
      <c r="AH66" s="798"/>
      <c r="AI66" s="798"/>
      <c r="AJ66" s="838"/>
      <c r="AK66" s="716" t="s">
        <v>423</v>
      </c>
      <c r="AL66" s="711"/>
      <c r="AM66" s="711"/>
      <c r="AN66" s="711"/>
      <c r="AO66" s="712"/>
      <c r="AP66" s="716" t="s">
        <v>424</v>
      </c>
      <c r="AQ66" s="717"/>
      <c r="AR66" s="717"/>
      <c r="AS66" s="717"/>
      <c r="AT66" s="718"/>
      <c r="AU66" s="716" t="s">
        <v>425</v>
      </c>
      <c r="AV66" s="717"/>
      <c r="AW66" s="717"/>
      <c r="AX66" s="717"/>
      <c r="AY66" s="718"/>
      <c r="AZ66" s="716" t="s">
        <v>376</v>
      </c>
      <c r="BA66" s="717"/>
      <c r="BB66" s="717"/>
      <c r="BC66" s="717"/>
      <c r="BD66" s="723"/>
      <c r="BE66" s="226"/>
      <c r="BF66" s="226"/>
      <c r="BG66" s="226"/>
      <c r="BH66" s="226"/>
      <c r="BI66" s="226"/>
      <c r="BJ66" s="226"/>
      <c r="BK66" s="226"/>
      <c r="BL66" s="226"/>
      <c r="BM66" s="226"/>
      <c r="BN66" s="226"/>
      <c r="BO66" s="226"/>
      <c r="BP66" s="226"/>
      <c r="BQ66" s="223">
        <v>60</v>
      </c>
      <c r="BR66" s="228"/>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5"/>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6"/>
      <c r="BF67" s="226"/>
      <c r="BG67" s="226"/>
      <c r="BH67" s="226"/>
      <c r="BI67" s="226"/>
      <c r="BJ67" s="226"/>
      <c r="BK67" s="226"/>
      <c r="BL67" s="226"/>
      <c r="BM67" s="226"/>
      <c r="BN67" s="226"/>
      <c r="BO67" s="226"/>
      <c r="BP67" s="226"/>
      <c r="BQ67" s="223">
        <v>61</v>
      </c>
      <c r="BR67" s="228"/>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5"/>
    </row>
    <row r="68" spans="1:131" ht="26.25" customHeight="1" thickTop="1" x14ac:dyDescent="0.15">
      <c r="A68" s="221">
        <v>1</v>
      </c>
      <c r="B68" s="852" t="s">
        <v>583</v>
      </c>
      <c r="C68" s="853"/>
      <c r="D68" s="853"/>
      <c r="E68" s="853"/>
      <c r="F68" s="853"/>
      <c r="G68" s="853"/>
      <c r="H68" s="853"/>
      <c r="I68" s="853"/>
      <c r="J68" s="853"/>
      <c r="K68" s="853"/>
      <c r="L68" s="853"/>
      <c r="M68" s="853"/>
      <c r="N68" s="853"/>
      <c r="O68" s="853"/>
      <c r="P68" s="854"/>
      <c r="Q68" s="855">
        <v>1374</v>
      </c>
      <c r="R68" s="849"/>
      <c r="S68" s="849"/>
      <c r="T68" s="849"/>
      <c r="U68" s="849"/>
      <c r="V68" s="849">
        <v>1332</v>
      </c>
      <c r="W68" s="849"/>
      <c r="X68" s="849"/>
      <c r="Y68" s="849"/>
      <c r="Z68" s="849"/>
      <c r="AA68" s="849"/>
      <c r="AB68" s="849"/>
      <c r="AC68" s="849"/>
      <c r="AD68" s="849"/>
      <c r="AE68" s="849"/>
      <c r="AF68" s="849">
        <v>42</v>
      </c>
      <c r="AG68" s="849"/>
      <c r="AH68" s="849"/>
      <c r="AI68" s="849"/>
      <c r="AJ68" s="849"/>
      <c r="AK68" s="849"/>
      <c r="AL68" s="849"/>
      <c r="AM68" s="849"/>
      <c r="AN68" s="849"/>
      <c r="AO68" s="849"/>
      <c r="AP68" s="849">
        <v>935</v>
      </c>
      <c r="AQ68" s="849"/>
      <c r="AR68" s="849"/>
      <c r="AS68" s="849"/>
      <c r="AT68" s="849"/>
      <c r="AU68" s="849">
        <v>161</v>
      </c>
      <c r="AV68" s="849"/>
      <c r="AW68" s="849"/>
      <c r="AX68" s="849"/>
      <c r="AY68" s="849"/>
      <c r="AZ68" s="850"/>
      <c r="BA68" s="850"/>
      <c r="BB68" s="850"/>
      <c r="BC68" s="850"/>
      <c r="BD68" s="851"/>
      <c r="BE68" s="226"/>
      <c r="BF68" s="226"/>
      <c r="BG68" s="226"/>
      <c r="BH68" s="226"/>
      <c r="BI68" s="226"/>
      <c r="BJ68" s="226"/>
      <c r="BK68" s="226"/>
      <c r="BL68" s="226"/>
      <c r="BM68" s="226"/>
      <c r="BN68" s="226"/>
      <c r="BO68" s="226"/>
      <c r="BP68" s="226"/>
      <c r="BQ68" s="223">
        <v>62</v>
      </c>
      <c r="BR68" s="228"/>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5"/>
    </row>
    <row r="69" spans="1:131" ht="26.25" customHeight="1" x14ac:dyDescent="0.15">
      <c r="A69" s="223">
        <v>2</v>
      </c>
      <c r="B69" s="856" t="s">
        <v>584</v>
      </c>
      <c r="C69" s="857"/>
      <c r="D69" s="857"/>
      <c r="E69" s="857"/>
      <c r="F69" s="857"/>
      <c r="G69" s="857"/>
      <c r="H69" s="857"/>
      <c r="I69" s="857"/>
      <c r="J69" s="857"/>
      <c r="K69" s="857"/>
      <c r="L69" s="857"/>
      <c r="M69" s="857"/>
      <c r="N69" s="857"/>
      <c r="O69" s="857"/>
      <c r="P69" s="858"/>
      <c r="Q69" s="859">
        <v>161</v>
      </c>
      <c r="R69" s="813"/>
      <c r="S69" s="813"/>
      <c r="T69" s="813"/>
      <c r="U69" s="813"/>
      <c r="V69" s="813">
        <v>158</v>
      </c>
      <c r="W69" s="813"/>
      <c r="X69" s="813"/>
      <c r="Y69" s="813"/>
      <c r="Z69" s="813"/>
      <c r="AA69" s="813">
        <v>3</v>
      </c>
      <c r="AB69" s="813"/>
      <c r="AC69" s="813"/>
      <c r="AD69" s="813"/>
      <c r="AE69" s="813"/>
      <c r="AF69" s="813">
        <v>4</v>
      </c>
      <c r="AG69" s="813"/>
      <c r="AH69" s="813"/>
      <c r="AI69" s="813"/>
      <c r="AJ69" s="813"/>
      <c r="AK69" s="813">
        <v>22</v>
      </c>
      <c r="AL69" s="813"/>
      <c r="AM69" s="813"/>
      <c r="AN69" s="813"/>
      <c r="AO69" s="813"/>
      <c r="AP69" s="813" t="s">
        <v>594</v>
      </c>
      <c r="AQ69" s="813"/>
      <c r="AR69" s="813"/>
      <c r="AS69" s="813"/>
      <c r="AT69" s="813"/>
      <c r="AU69" s="813" t="s">
        <v>594</v>
      </c>
      <c r="AV69" s="813"/>
      <c r="AW69" s="813"/>
      <c r="AX69" s="813"/>
      <c r="AY69" s="813"/>
      <c r="AZ69" s="815"/>
      <c r="BA69" s="815"/>
      <c r="BB69" s="815"/>
      <c r="BC69" s="815"/>
      <c r="BD69" s="816"/>
      <c r="BE69" s="226"/>
      <c r="BF69" s="226"/>
      <c r="BG69" s="226"/>
      <c r="BH69" s="226"/>
      <c r="BI69" s="226"/>
      <c r="BJ69" s="226"/>
      <c r="BK69" s="226"/>
      <c r="BL69" s="226"/>
      <c r="BM69" s="226"/>
      <c r="BN69" s="226"/>
      <c r="BO69" s="226"/>
      <c r="BP69" s="226"/>
      <c r="BQ69" s="223">
        <v>63</v>
      </c>
      <c r="BR69" s="228"/>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5"/>
    </row>
    <row r="70" spans="1:131" ht="26.25" customHeight="1" x14ac:dyDescent="0.15">
      <c r="A70" s="223">
        <v>3</v>
      </c>
      <c r="B70" s="856" t="s">
        <v>585</v>
      </c>
      <c r="C70" s="857"/>
      <c r="D70" s="857"/>
      <c r="E70" s="857"/>
      <c r="F70" s="857"/>
      <c r="G70" s="857"/>
      <c r="H70" s="857"/>
      <c r="I70" s="857"/>
      <c r="J70" s="857"/>
      <c r="K70" s="857"/>
      <c r="L70" s="857"/>
      <c r="M70" s="857"/>
      <c r="N70" s="857"/>
      <c r="O70" s="857"/>
      <c r="P70" s="858"/>
      <c r="Q70" s="859">
        <v>170</v>
      </c>
      <c r="R70" s="813"/>
      <c r="S70" s="813"/>
      <c r="T70" s="813"/>
      <c r="U70" s="813"/>
      <c r="V70" s="813">
        <v>159</v>
      </c>
      <c r="W70" s="813"/>
      <c r="X70" s="813"/>
      <c r="Y70" s="813"/>
      <c r="Z70" s="813"/>
      <c r="AA70" s="813">
        <v>11</v>
      </c>
      <c r="AB70" s="813"/>
      <c r="AC70" s="813"/>
      <c r="AD70" s="813"/>
      <c r="AE70" s="813"/>
      <c r="AF70" s="813"/>
      <c r="AG70" s="813"/>
      <c r="AH70" s="813"/>
      <c r="AI70" s="813"/>
      <c r="AJ70" s="813"/>
      <c r="AK70" s="813">
        <v>0</v>
      </c>
      <c r="AL70" s="813"/>
      <c r="AM70" s="813"/>
      <c r="AN70" s="813"/>
      <c r="AO70" s="813"/>
      <c r="AP70" s="813" t="s">
        <v>594</v>
      </c>
      <c r="AQ70" s="813"/>
      <c r="AR70" s="813"/>
      <c r="AS70" s="813"/>
      <c r="AT70" s="813"/>
      <c r="AU70" s="813" t="s">
        <v>594</v>
      </c>
      <c r="AV70" s="813"/>
      <c r="AW70" s="813"/>
      <c r="AX70" s="813"/>
      <c r="AY70" s="813"/>
      <c r="AZ70" s="815"/>
      <c r="BA70" s="815"/>
      <c r="BB70" s="815"/>
      <c r="BC70" s="815"/>
      <c r="BD70" s="816"/>
      <c r="BE70" s="226"/>
      <c r="BF70" s="226"/>
      <c r="BG70" s="226"/>
      <c r="BH70" s="226"/>
      <c r="BI70" s="226"/>
      <c r="BJ70" s="226"/>
      <c r="BK70" s="226"/>
      <c r="BL70" s="226"/>
      <c r="BM70" s="226"/>
      <c r="BN70" s="226"/>
      <c r="BO70" s="226"/>
      <c r="BP70" s="226"/>
      <c r="BQ70" s="223">
        <v>64</v>
      </c>
      <c r="BR70" s="228"/>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5"/>
    </row>
    <row r="71" spans="1:131" ht="26.25" customHeight="1" x14ac:dyDescent="0.15">
      <c r="A71" s="223">
        <v>4</v>
      </c>
      <c r="B71" s="856" t="s">
        <v>586</v>
      </c>
      <c r="C71" s="857"/>
      <c r="D71" s="857"/>
      <c r="E71" s="857"/>
      <c r="F71" s="857"/>
      <c r="G71" s="857"/>
      <c r="H71" s="857"/>
      <c r="I71" s="857"/>
      <c r="J71" s="857"/>
      <c r="K71" s="857"/>
      <c r="L71" s="857"/>
      <c r="M71" s="857"/>
      <c r="N71" s="857"/>
      <c r="O71" s="857"/>
      <c r="P71" s="858"/>
      <c r="Q71" s="859">
        <v>1752</v>
      </c>
      <c r="R71" s="813"/>
      <c r="S71" s="813"/>
      <c r="T71" s="813"/>
      <c r="U71" s="813"/>
      <c r="V71" s="813">
        <v>1700</v>
      </c>
      <c r="W71" s="813"/>
      <c r="X71" s="813"/>
      <c r="Y71" s="813"/>
      <c r="Z71" s="813"/>
      <c r="AA71" s="813">
        <v>52</v>
      </c>
      <c r="AB71" s="813"/>
      <c r="AC71" s="813"/>
      <c r="AD71" s="813"/>
      <c r="AE71" s="813"/>
      <c r="AF71" s="813"/>
      <c r="AG71" s="813"/>
      <c r="AH71" s="813"/>
      <c r="AI71" s="813"/>
      <c r="AJ71" s="813"/>
      <c r="AK71" s="813">
        <v>62</v>
      </c>
      <c r="AL71" s="813"/>
      <c r="AM71" s="813"/>
      <c r="AN71" s="813"/>
      <c r="AO71" s="813"/>
      <c r="AP71" s="813" t="s">
        <v>594</v>
      </c>
      <c r="AQ71" s="813"/>
      <c r="AR71" s="813"/>
      <c r="AS71" s="813"/>
      <c r="AT71" s="813"/>
      <c r="AU71" s="813" t="s">
        <v>594</v>
      </c>
      <c r="AV71" s="813"/>
      <c r="AW71" s="813"/>
      <c r="AX71" s="813"/>
      <c r="AY71" s="813"/>
      <c r="AZ71" s="815"/>
      <c r="BA71" s="815"/>
      <c r="BB71" s="815"/>
      <c r="BC71" s="815"/>
      <c r="BD71" s="816"/>
      <c r="BE71" s="226"/>
      <c r="BF71" s="226"/>
      <c r="BG71" s="226"/>
      <c r="BH71" s="226"/>
      <c r="BI71" s="226"/>
      <c r="BJ71" s="226"/>
      <c r="BK71" s="226"/>
      <c r="BL71" s="226"/>
      <c r="BM71" s="226"/>
      <c r="BN71" s="226"/>
      <c r="BO71" s="226"/>
      <c r="BP71" s="226"/>
      <c r="BQ71" s="223">
        <v>65</v>
      </c>
      <c r="BR71" s="228"/>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5"/>
    </row>
    <row r="72" spans="1:131" ht="26.25" customHeight="1" x14ac:dyDescent="0.15">
      <c r="A72" s="223">
        <v>5</v>
      </c>
      <c r="B72" s="856" t="s">
        <v>587</v>
      </c>
      <c r="C72" s="857"/>
      <c r="D72" s="857"/>
      <c r="E72" s="857"/>
      <c r="F72" s="857"/>
      <c r="G72" s="857"/>
      <c r="H72" s="857"/>
      <c r="I72" s="857"/>
      <c r="J72" s="857"/>
      <c r="K72" s="857"/>
      <c r="L72" s="857"/>
      <c r="M72" s="857"/>
      <c r="N72" s="857"/>
      <c r="O72" s="857"/>
      <c r="P72" s="858"/>
      <c r="Q72" s="859">
        <v>347</v>
      </c>
      <c r="R72" s="813"/>
      <c r="S72" s="813"/>
      <c r="T72" s="813"/>
      <c r="U72" s="813"/>
      <c r="V72" s="813">
        <v>294</v>
      </c>
      <c r="W72" s="813"/>
      <c r="X72" s="813"/>
      <c r="Y72" s="813"/>
      <c r="Z72" s="813"/>
      <c r="AA72" s="813">
        <v>54</v>
      </c>
      <c r="AB72" s="813"/>
      <c r="AC72" s="813"/>
      <c r="AD72" s="813"/>
      <c r="AE72" s="813"/>
      <c r="AF72" s="813">
        <v>54</v>
      </c>
      <c r="AG72" s="813"/>
      <c r="AH72" s="813"/>
      <c r="AI72" s="813"/>
      <c r="AJ72" s="813"/>
      <c r="AK72" s="813">
        <v>135</v>
      </c>
      <c r="AL72" s="813"/>
      <c r="AM72" s="813"/>
      <c r="AN72" s="813"/>
      <c r="AO72" s="813"/>
      <c r="AP72" s="813" t="s">
        <v>594</v>
      </c>
      <c r="AQ72" s="813"/>
      <c r="AR72" s="813"/>
      <c r="AS72" s="813"/>
      <c r="AT72" s="813"/>
      <c r="AU72" s="813" t="s">
        <v>594</v>
      </c>
      <c r="AV72" s="813"/>
      <c r="AW72" s="813"/>
      <c r="AX72" s="813"/>
      <c r="AY72" s="813"/>
      <c r="AZ72" s="815"/>
      <c r="BA72" s="815"/>
      <c r="BB72" s="815"/>
      <c r="BC72" s="815"/>
      <c r="BD72" s="816"/>
      <c r="BE72" s="226"/>
      <c r="BF72" s="226"/>
      <c r="BG72" s="226"/>
      <c r="BH72" s="226"/>
      <c r="BI72" s="226"/>
      <c r="BJ72" s="226"/>
      <c r="BK72" s="226"/>
      <c r="BL72" s="226"/>
      <c r="BM72" s="226"/>
      <c r="BN72" s="226"/>
      <c r="BO72" s="226"/>
      <c r="BP72" s="226"/>
      <c r="BQ72" s="223">
        <v>66</v>
      </c>
      <c r="BR72" s="228"/>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5"/>
    </row>
    <row r="73" spans="1:131" ht="26.25" customHeight="1" x14ac:dyDescent="0.15">
      <c r="A73" s="223">
        <v>6</v>
      </c>
      <c r="B73" s="856" t="s">
        <v>588</v>
      </c>
      <c r="C73" s="857"/>
      <c r="D73" s="857"/>
      <c r="E73" s="857"/>
      <c r="F73" s="857"/>
      <c r="G73" s="857"/>
      <c r="H73" s="857"/>
      <c r="I73" s="857"/>
      <c r="J73" s="857"/>
      <c r="K73" s="857"/>
      <c r="L73" s="857"/>
      <c r="M73" s="857"/>
      <c r="N73" s="857"/>
      <c r="O73" s="857"/>
      <c r="P73" s="858"/>
      <c r="Q73" s="859">
        <v>304201</v>
      </c>
      <c r="R73" s="813"/>
      <c r="S73" s="813"/>
      <c r="T73" s="813"/>
      <c r="U73" s="813"/>
      <c r="V73" s="813">
        <v>288028</v>
      </c>
      <c r="W73" s="813"/>
      <c r="X73" s="813"/>
      <c r="Y73" s="813"/>
      <c r="Z73" s="813"/>
      <c r="AA73" s="813">
        <v>16173</v>
      </c>
      <c r="AB73" s="813"/>
      <c r="AC73" s="813"/>
      <c r="AD73" s="813"/>
      <c r="AE73" s="813"/>
      <c r="AF73" s="813">
        <v>16179</v>
      </c>
      <c r="AG73" s="813"/>
      <c r="AH73" s="813"/>
      <c r="AI73" s="813"/>
      <c r="AJ73" s="813"/>
      <c r="AK73" s="813">
        <v>0</v>
      </c>
      <c r="AL73" s="813"/>
      <c r="AM73" s="813"/>
      <c r="AN73" s="813"/>
      <c r="AO73" s="813"/>
      <c r="AP73" s="813" t="s">
        <v>594</v>
      </c>
      <c r="AQ73" s="813"/>
      <c r="AR73" s="813"/>
      <c r="AS73" s="813"/>
      <c r="AT73" s="813"/>
      <c r="AU73" s="813" t="s">
        <v>594</v>
      </c>
      <c r="AV73" s="813"/>
      <c r="AW73" s="813"/>
      <c r="AX73" s="813"/>
      <c r="AY73" s="813"/>
      <c r="AZ73" s="815"/>
      <c r="BA73" s="815"/>
      <c r="BB73" s="815"/>
      <c r="BC73" s="815"/>
      <c r="BD73" s="816"/>
      <c r="BE73" s="226"/>
      <c r="BF73" s="226"/>
      <c r="BG73" s="226"/>
      <c r="BH73" s="226"/>
      <c r="BI73" s="226"/>
      <c r="BJ73" s="226"/>
      <c r="BK73" s="226"/>
      <c r="BL73" s="226"/>
      <c r="BM73" s="226"/>
      <c r="BN73" s="226"/>
      <c r="BO73" s="226"/>
      <c r="BP73" s="226"/>
      <c r="BQ73" s="223">
        <v>67</v>
      </c>
      <c r="BR73" s="228"/>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5"/>
    </row>
    <row r="74" spans="1:131" ht="26.25" customHeight="1" x14ac:dyDescent="0.15">
      <c r="A74" s="223">
        <v>7</v>
      </c>
      <c r="B74" s="856" t="s">
        <v>589</v>
      </c>
      <c r="C74" s="857"/>
      <c r="D74" s="857"/>
      <c r="E74" s="857"/>
      <c r="F74" s="857"/>
      <c r="G74" s="857"/>
      <c r="H74" s="857"/>
      <c r="I74" s="857"/>
      <c r="J74" s="857"/>
      <c r="K74" s="857"/>
      <c r="L74" s="857"/>
      <c r="M74" s="857"/>
      <c r="N74" s="857"/>
      <c r="O74" s="857"/>
      <c r="P74" s="858"/>
      <c r="Q74" s="859">
        <v>6522</v>
      </c>
      <c r="R74" s="813"/>
      <c r="S74" s="813"/>
      <c r="T74" s="813"/>
      <c r="U74" s="813"/>
      <c r="V74" s="813">
        <v>5585</v>
      </c>
      <c r="W74" s="813"/>
      <c r="X74" s="813"/>
      <c r="Y74" s="813"/>
      <c r="Z74" s="813"/>
      <c r="AA74" s="813">
        <v>937</v>
      </c>
      <c r="AB74" s="813"/>
      <c r="AC74" s="813"/>
      <c r="AD74" s="813"/>
      <c r="AE74" s="813"/>
      <c r="AF74" s="813">
        <v>937</v>
      </c>
      <c r="AG74" s="813"/>
      <c r="AH74" s="813"/>
      <c r="AI74" s="813"/>
      <c r="AJ74" s="813"/>
      <c r="AK74" s="813">
        <v>7</v>
      </c>
      <c r="AL74" s="813"/>
      <c r="AM74" s="813"/>
      <c r="AN74" s="813"/>
      <c r="AO74" s="813"/>
      <c r="AP74" s="813" t="s">
        <v>594</v>
      </c>
      <c r="AQ74" s="813"/>
      <c r="AR74" s="813"/>
      <c r="AS74" s="813"/>
      <c r="AT74" s="813"/>
      <c r="AU74" s="813" t="s">
        <v>594</v>
      </c>
      <c r="AV74" s="813"/>
      <c r="AW74" s="813"/>
      <c r="AX74" s="813"/>
      <c r="AY74" s="813"/>
      <c r="AZ74" s="815"/>
      <c r="BA74" s="815"/>
      <c r="BB74" s="815"/>
      <c r="BC74" s="815"/>
      <c r="BD74" s="816"/>
      <c r="BE74" s="226"/>
      <c r="BF74" s="226"/>
      <c r="BG74" s="226"/>
      <c r="BH74" s="226"/>
      <c r="BI74" s="226"/>
      <c r="BJ74" s="226"/>
      <c r="BK74" s="226"/>
      <c r="BL74" s="226"/>
      <c r="BM74" s="226"/>
      <c r="BN74" s="226"/>
      <c r="BO74" s="226"/>
      <c r="BP74" s="226"/>
      <c r="BQ74" s="223">
        <v>68</v>
      </c>
      <c r="BR74" s="228"/>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5"/>
    </row>
    <row r="75" spans="1:131" ht="26.25" customHeight="1" x14ac:dyDescent="0.15">
      <c r="A75" s="223">
        <v>8</v>
      </c>
      <c r="B75" s="856" t="s">
        <v>590</v>
      </c>
      <c r="C75" s="857"/>
      <c r="D75" s="857"/>
      <c r="E75" s="857"/>
      <c r="F75" s="857"/>
      <c r="G75" s="857"/>
      <c r="H75" s="857"/>
      <c r="I75" s="857"/>
      <c r="J75" s="857"/>
      <c r="K75" s="857"/>
      <c r="L75" s="857"/>
      <c r="M75" s="857"/>
      <c r="N75" s="857"/>
      <c r="O75" s="857"/>
      <c r="P75" s="858"/>
      <c r="Q75" s="860">
        <v>13</v>
      </c>
      <c r="R75" s="861"/>
      <c r="S75" s="861"/>
      <c r="T75" s="861"/>
      <c r="U75" s="817"/>
      <c r="V75" s="862">
        <v>11</v>
      </c>
      <c r="W75" s="861"/>
      <c r="X75" s="861"/>
      <c r="Y75" s="861"/>
      <c r="Z75" s="817"/>
      <c r="AA75" s="862">
        <v>2</v>
      </c>
      <c r="AB75" s="861"/>
      <c r="AC75" s="861"/>
      <c r="AD75" s="861"/>
      <c r="AE75" s="817"/>
      <c r="AF75" s="862">
        <v>2</v>
      </c>
      <c r="AG75" s="861"/>
      <c r="AH75" s="861"/>
      <c r="AI75" s="861"/>
      <c r="AJ75" s="817"/>
      <c r="AK75" s="862">
        <v>0</v>
      </c>
      <c r="AL75" s="861"/>
      <c r="AM75" s="861"/>
      <c r="AN75" s="861"/>
      <c r="AO75" s="817"/>
      <c r="AP75" s="862" t="s">
        <v>594</v>
      </c>
      <c r="AQ75" s="861"/>
      <c r="AR75" s="861"/>
      <c r="AS75" s="861"/>
      <c r="AT75" s="817"/>
      <c r="AU75" s="862" t="s">
        <v>594</v>
      </c>
      <c r="AV75" s="861"/>
      <c r="AW75" s="861"/>
      <c r="AX75" s="861"/>
      <c r="AY75" s="817"/>
      <c r="AZ75" s="815"/>
      <c r="BA75" s="815"/>
      <c r="BB75" s="815"/>
      <c r="BC75" s="815"/>
      <c r="BD75" s="816"/>
      <c r="BE75" s="226"/>
      <c r="BF75" s="226"/>
      <c r="BG75" s="226"/>
      <c r="BH75" s="226"/>
      <c r="BI75" s="226"/>
      <c r="BJ75" s="226"/>
      <c r="BK75" s="226"/>
      <c r="BL75" s="226"/>
      <c r="BM75" s="226"/>
      <c r="BN75" s="226"/>
      <c r="BO75" s="226"/>
      <c r="BP75" s="226"/>
      <c r="BQ75" s="223">
        <v>69</v>
      </c>
      <c r="BR75" s="228"/>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5"/>
    </row>
    <row r="76" spans="1:131" ht="26.25" customHeight="1" x14ac:dyDescent="0.15">
      <c r="A76" s="223">
        <v>9</v>
      </c>
      <c r="B76" s="856" t="s">
        <v>591</v>
      </c>
      <c r="C76" s="857"/>
      <c r="D76" s="857"/>
      <c r="E76" s="857"/>
      <c r="F76" s="857"/>
      <c r="G76" s="857"/>
      <c r="H76" s="857"/>
      <c r="I76" s="857"/>
      <c r="J76" s="857"/>
      <c r="K76" s="857"/>
      <c r="L76" s="857"/>
      <c r="M76" s="857"/>
      <c r="N76" s="857"/>
      <c r="O76" s="857"/>
      <c r="P76" s="858"/>
      <c r="Q76" s="860">
        <v>1447</v>
      </c>
      <c r="R76" s="861"/>
      <c r="S76" s="861"/>
      <c r="T76" s="861"/>
      <c r="U76" s="817"/>
      <c r="V76" s="862">
        <v>1407</v>
      </c>
      <c r="W76" s="861"/>
      <c r="X76" s="861"/>
      <c r="Y76" s="861"/>
      <c r="Z76" s="817"/>
      <c r="AA76" s="862">
        <v>39</v>
      </c>
      <c r="AB76" s="861"/>
      <c r="AC76" s="861"/>
      <c r="AD76" s="861"/>
      <c r="AE76" s="817"/>
      <c r="AF76" s="862">
        <v>39</v>
      </c>
      <c r="AG76" s="861"/>
      <c r="AH76" s="861"/>
      <c r="AI76" s="861"/>
      <c r="AJ76" s="817"/>
      <c r="AK76" s="862">
        <v>15</v>
      </c>
      <c r="AL76" s="861"/>
      <c r="AM76" s="861"/>
      <c r="AN76" s="861"/>
      <c r="AO76" s="817"/>
      <c r="AP76" s="862" t="s">
        <v>594</v>
      </c>
      <c r="AQ76" s="861"/>
      <c r="AR76" s="861"/>
      <c r="AS76" s="861"/>
      <c r="AT76" s="817"/>
      <c r="AU76" s="862" t="s">
        <v>594</v>
      </c>
      <c r="AV76" s="861"/>
      <c r="AW76" s="861"/>
      <c r="AX76" s="861"/>
      <c r="AY76" s="817"/>
      <c r="AZ76" s="815"/>
      <c r="BA76" s="815"/>
      <c r="BB76" s="815"/>
      <c r="BC76" s="815"/>
      <c r="BD76" s="816"/>
      <c r="BE76" s="226"/>
      <c r="BF76" s="226"/>
      <c r="BG76" s="226"/>
      <c r="BH76" s="226"/>
      <c r="BI76" s="226"/>
      <c r="BJ76" s="226"/>
      <c r="BK76" s="226"/>
      <c r="BL76" s="226"/>
      <c r="BM76" s="226"/>
      <c r="BN76" s="226"/>
      <c r="BO76" s="226"/>
      <c r="BP76" s="226"/>
      <c r="BQ76" s="223">
        <v>70</v>
      </c>
      <c r="BR76" s="228"/>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5"/>
    </row>
    <row r="77" spans="1:131" ht="26.25" customHeight="1" x14ac:dyDescent="0.15">
      <c r="A77" s="223">
        <v>10</v>
      </c>
      <c r="B77" s="856" t="s">
        <v>592</v>
      </c>
      <c r="C77" s="857"/>
      <c r="D77" s="857"/>
      <c r="E77" s="857"/>
      <c r="F77" s="857"/>
      <c r="G77" s="857"/>
      <c r="H77" s="857"/>
      <c r="I77" s="857"/>
      <c r="J77" s="857"/>
      <c r="K77" s="857"/>
      <c r="L77" s="857"/>
      <c r="M77" s="857"/>
      <c r="N77" s="857"/>
      <c r="O77" s="857"/>
      <c r="P77" s="858"/>
      <c r="Q77" s="860">
        <v>79</v>
      </c>
      <c r="R77" s="861"/>
      <c r="S77" s="861"/>
      <c r="T77" s="861"/>
      <c r="U77" s="817"/>
      <c r="V77" s="862">
        <v>57</v>
      </c>
      <c r="W77" s="861"/>
      <c r="X77" s="861"/>
      <c r="Y77" s="861"/>
      <c r="Z77" s="817"/>
      <c r="AA77" s="862">
        <v>21</v>
      </c>
      <c r="AB77" s="861"/>
      <c r="AC77" s="861"/>
      <c r="AD77" s="861"/>
      <c r="AE77" s="817"/>
      <c r="AF77" s="862"/>
      <c r="AG77" s="861"/>
      <c r="AH77" s="861"/>
      <c r="AI77" s="861"/>
      <c r="AJ77" s="817"/>
      <c r="AK77" s="862"/>
      <c r="AL77" s="861"/>
      <c r="AM77" s="861"/>
      <c r="AN77" s="861"/>
      <c r="AO77" s="817"/>
      <c r="AP77" s="862" t="s">
        <v>594</v>
      </c>
      <c r="AQ77" s="861"/>
      <c r="AR77" s="861"/>
      <c r="AS77" s="861"/>
      <c r="AT77" s="817"/>
      <c r="AU77" s="862" t="s">
        <v>594</v>
      </c>
      <c r="AV77" s="861"/>
      <c r="AW77" s="861"/>
      <c r="AX77" s="861"/>
      <c r="AY77" s="817"/>
      <c r="AZ77" s="815"/>
      <c r="BA77" s="815"/>
      <c r="BB77" s="815"/>
      <c r="BC77" s="815"/>
      <c r="BD77" s="816"/>
      <c r="BE77" s="226"/>
      <c r="BF77" s="226"/>
      <c r="BG77" s="226"/>
      <c r="BH77" s="226"/>
      <c r="BI77" s="226"/>
      <c r="BJ77" s="226"/>
      <c r="BK77" s="226"/>
      <c r="BL77" s="226"/>
      <c r="BM77" s="226"/>
      <c r="BN77" s="226"/>
      <c r="BO77" s="226"/>
      <c r="BP77" s="226"/>
      <c r="BQ77" s="223">
        <v>71</v>
      </c>
      <c r="BR77" s="228"/>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5"/>
    </row>
    <row r="78" spans="1:131" ht="26.25" customHeight="1" x14ac:dyDescent="0.15">
      <c r="A78" s="223">
        <v>11</v>
      </c>
      <c r="B78" s="856" t="s">
        <v>593</v>
      </c>
      <c r="C78" s="857"/>
      <c r="D78" s="857"/>
      <c r="E78" s="857"/>
      <c r="F78" s="857"/>
      <c r="G78" s="857"/>
      <c r="H78" s="857"/>
      <c r="I78" s="857"/>
      <c r="J78" s="857"/>
      <c r="K78" s="857"/>
      <c r="L78" s="857"/>
      <c r="M78" s="857"/>
      <c r="N78" s="857"/>
      <c r="O78" s="857"/>
      <c r="P78" s="858"/>
      <c r="Q78" s="859">
        <v>192</v>
      </c>
      <c r="R78" s="813"/>
      <c r="S78" s="813"/>
      <c r="T78" s="813"/>
      <c r="U78" s="813"/>
      <c r="V78" s="813">
        <v>184</v>
      </c>
      <c r="W78" s="813"/>
      <c r="X78" s="813"/>
      <c r="Y78" s="813"/>
      <c r="Z78" s="813"/>
      <c r="AA78" s="813">
        <v>7</v>
      </c>
      <c r="AB78" s="813"/>
      <c r="AC78" s="813"/>
      <c r="AD78" s="813"/>
      <c r="AE78" s="813"/>
      <c r="AF78" s="813">
        <v>7</v>
      </c>
      <c r="AG78" s="813"/>
      <c r="AH78" s="813"/>
      <c r="AI78" s="813"/>
      <c r="AJ78" s="813"/>
      <c r="AK78" s="813" t="s">
        <v>515</v>
      </c>
      <c r="AL78" s="813"/>
      <c r="AM78" s="813"/>
      <c r="AN78" s="813"/>
      <c r="AO78" s="813"/>
      <c r="AP78" s="813" t="s">
        <v>594</v>
      </c>
      <c r="AQ78" s="813"/>
      <c r="AR78" s="813"/>
      <c r="AS78" s="813"/>
      <c r="AT78" s="813"/>
      <c r="AU78" s="813" t="s">
        <v>594</v>
      </c>
      <c r="AV78" s="813"/>
      <c r="AW78" s="813"/>
      <c r="AX78" s="813"/>
      <c r="AY78" s="813"/>
      <c r="AZ78" s="815"/>
      <c r="BA78" s="815"/>
      <c r="BB78" s="815"/>
      <c r="BC78" s="815"/>
      <c r="BD78" s="816"/>
      <c r="BE78" s="226"/>
      <c r="BF78" s="226"/>
      <c r="BG78" s="226"/>
      <c r="BH78" s="226"/>
      <c r="BI78" s="226"/>
      <c r="BJ78" s="215"/>
      <c r="BK78" s="215"/>
      <c r="BL78" s="215"/>
      <c r="BM78" s="215"/>
      <c r="BN78" s="215"/>
      <c r="BO78" s="226"/>
      <c r="BP78" s="226"/>
      <c r="BQ78" s="223">
        <v>72</v>
      </c>
      <c r="BR78" s="228"/>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5"/>
    </row>
    <row r="79" spans="1:131" ht="26.25" customHeight="1" x14ac:dyDescent="0.15">
      <c r="A79" s="223">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6"/>
      <c r="BF79" s="226"/>
      <c r="BG79" s="226"/>
      <c r="BH79" s="226"/>
      <c r="BI79" s="226"/>
      <c r="BJ79" s="215"/>
      <c r="BK79" s="215"/>
      <c r="BL79" s="215"/>
      <c r="BM79" s="215"/>
      <c r="BN79" s="215"/>
      <c r="BO79" s="226"/>
      <c r="BP79" s="226"/>
      <c r="BQ79" s="223">
        <v>73</v>
      </c>
      <c r="BR79" s="228"/>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5"/>
    </row>
    <row r="80" spans="1:131" ht="26.25" customHeight="1" x14ac:dyDescent="0.15">
      <c r="A80" s="223">
        <v>13</v>
      </c>
      <c r="B80" s="856"/>
      <c r="C80" s="857"/>
      <c r="D80" s="857"/>
      <c r="E80" s="857"/>
      <c r="F80" s="857"/>
      <c r="G80" s="857"/>
      <c r="H80" s="857"/>
      <c r="I80" s="857"/>
      <c r="J80" s="857"/>
      <c r="K80" s="857"/>
      <c r="L80" s="857"/>
      <c r="M80" s="857"/>
      <c r="N80" s="857"/>
      <c r="O80" s="857"/>
      <c r="P80" s="858"/>
      <c r="Q80" s="859"/>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6"/>
      <c r="BF80" s="226"/>
      <c r="BG80" s="226"/>
      <c r="BH80" s="226"/>
      <c r="BI80" s="226"/>
      <c r="BJ80" s="226"/>
      <c r="BK80" s="226"/>
      <c r="BL80" s="226"/>
      <c r="BM80" s="226"/>
      <c r="BN80" s="226"/>
      <c r="BO80" s="226"/>
      <c r="BP80" s="226"/>
      <c r="BQ80" s="223">
        <v>74</v>
      </c>
      <c r="BR80" s="228"/>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5"/>
    </row>
    <row r="81" spans="1:131" ht="26.25" customHeight="1" x14ac:dyDescent="0.15">
      <c r="A81" s="223">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6"/>
      <c r="BF81" s="226"/>
      <c r="BG81" s="226"/>
      <c r="BH81" s="226"/>
      <c r="BI81" s="226"/>
      <c r="BJ81" s="226"/>
      <c r="BK81" s="226"/>
      <c r="BL81" s="226"/>
      <c r="BM81" s="226"/>
      <c r="BN81" s="226"/>
      <c r="BO81" s="226"/>
      <c r="BP81" s="226"/>
      <c r="BQ81" s="223">
        <v>75</v>
      </c>
      <c r="BR81" s="228"/>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5"/>
    </row>
    <row r="82" spans="1:131" ht="26.25" customHeight="1" x14ac:dyDescent="0.15">
      <c r="A82" s="223">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6"/>
      <c r="BF82" s="226"/>
      <c r="BG82" s="226"/>
      <c r="BH82" s="226"/>
      <c r="BI82" s="226"/>
      <c r="BJ82" s="226"/>
      <c r="BK82" s="226"/>
      <c r="BL82" s="226"/>
      <c r="BM82" s="226"/>
      <c r="BN82" s="226"/>
      <c r="BO82" s="226"/>
      <c r="BP82" s="226"/>
      <c r="BQ82" s="223">
        <v>76</v>
      </c>
      <c r="BR82" s="228"/>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5"/>
    </row>
    <row r="83" spans="1:131" ht="26.25" customHeight="1" x14ac:dyDescent="0.15">
      <c r="A83" s="223">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6"/>
      <c r="BF83" s="226"/>
      <c r="BG83" s="226"/>
      <c r="BH83" s="226"/>
      <c r="BI83" s="226"/>
      <c r="BJ83" s="226"/>
      <c r="BK83" s="226"/>
      <c r="BL83" s="226"/>
      <c r="BM83" s="226"/>
      <c r="BN83" s="226"/>
      <c r="BO83" s="226"/>
      <c r="BP83" s="226"/>
      <c r="BQ83" s="223">
        <v>77</v>
      </c>
      <c r="BR83" s="228"/>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5"/>
    </row>
    <row r="84" spans="1:131" ht="26.25" customHeight="1" x14ac:dyDescent="0.15">
      <c r="A84" s="223">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6"/>
      <c r="BF84" s="226"/>
      <c r="BG84" s="226"/>
      <c r="BH84" s="226"/>
      <c r="BI84" s="226"/>
      <c r="BJ84" s="226"/>
      <c r="BK84" s="226"/>
      <c r="BL84" s="226"/>
      <c r="BM84" s="226"/>
      <c r="BN84" s="226"/>
      <c r="BO84" s="226"/>
      <c r="BP84" s="226"/>
      <c r="BQ84" s="223">
        <v>78</v>
      </c>
      <c r="BR84" s="228"/>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5"/>
    </row>
    <row r="85" spans="1:131" ht="26.25" customHeight="1" x14ac:dyDescent="0.15">
      <c r="A85" s="223">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6"/>
      <c r="BF85" s="226"/>
      <c r="BG85" s="226"/>
      <c r="BH85" s="226"/>
      <c r="BI85" s="226"/>
      <c r="BJ85" s="226"/>
      <c r="BK85" s="226"/>
      <c r="BL85" s="226"/>
      <c r="BM85" s="226"/>
      <c r="BN85" s="226"/>
      <c r="BO85" s="226"/>
      <c r="BP85" s="226"/>
      <c r="BQ85" s="223">
        <v>79</v>
      </c>
      <c r="BR85" s="228"/>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5"/>
    </row>
    <row r="86" spans="1:131" ht="26.25" customHeight="1" x14ac:dyDescent="0.15">
      <c r="A86" s="223">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6"/>
      <c r="BF86" s="226"/>
      <c r="BG86" s="226"/>
      <c r="BH86" s="226"/>
      <c r="BI86" s="226"/>
      <c r="BJ86" s="226"/>
      <c r="BK86" s="226"/>
      <c r="BL86" s="226"/>
      <c r="BM86" s="226"/>
      <c r="BN86" s="226"/>
      <c r="BO86" s="226"/>
      <c r="BP86" s="226"/>
      <c r="BQ86" s="223">
        <v>80</v>
      </c>
      <c r="BR86" s="228"/>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5"/>
    </row>
    <row r="87" spans="1:131" ht="26.25" customHeight="1" x14ac:dyDescent="0.15">
      <c r="A87" s="229">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6"/>
      <c r="BF87" s="226"/>
      <c r="BG87" s="226"/>
      <c r="BH87" s="226"/>
      <c r="BI87" s="226"/>
      <c r="BJ87" s="226"/>
      <c r="BK87" s="226"/>
      <c r="BL87" s="226"/>
      <c r="BM87" s="226"/>
      <c r="BN87" s="226"/>
      <c r="BO87" s="226"/>
      <c r="BP87" s="226"/>
      <c r="BQ87" s="223">
        <v>81</v>
      </c>
      <c r="BR87" s="228"/>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5"/>
    </row>
    <row r="88" spans="1:131" ht="26.25" customHeight="1" thickBot="1" x14ac:dyDescent="0.2">
      <c r="A88" s="225" t="s">
        <v>391</v>
      </c>
      <c r="B88" s="772" t="s">
        <v>426</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17343</v>
      </c>
      <c r="AG88" s="827"/>
      <c r="AH88" s="827"/>
      <c r="AI88" s="827"/>
      <c r="AJ88" s="827"/>
      <c r="AK88" s="824"/>
      <c r="AL88" s="824"/>
      <c r="AM88" s="824"/>
      <c r="AN88" s="824"/>
      <c r="AO88" s="824"/>
      <c r="AP88" s="827">
        <v>935</v>
      </c>
      <c r="AQ88" s="827"/>
      <c r="AR88" s="827"/>
      <c r="AS88" s="827"/>
      <c r="AT88" s="827"/>
      <c r="AU88" s="827">
        <v>161</v>
      </c>
      <c r="AV88" s="827"/>
      <c r="AW88" s="827"/>
      <c r="AX88" s="827"/>
      <c r="AY88" s="827"/>
      <c r="AZ88" s="832"/>
      <c r="BA88" s="832"/>
      <c r="BB88" s="832"/>
      <c r="BC88" s="832"/>
      <c r="BD88" s="833"/>
      <c r="BE88" s="226"/>
      <c r="BF88" s="226"/>
      <c r="BG88" s="226"/>
      <c r="BH88" s="226"/>
      <c r="BI88" s="226"/>
      <c r="BJ88" s="226"/>
      <c r="BK88" s="226"/>
      <c r="BL88" s="226"/>
      <c r="BM88" s="226"/>
      <c r="BN88" s="226"/>
      <c r="BO88" s="226"/>
      <c r="BP88" s="226"/>
      <c r="BQ88" s="223">
        <v>82</v>
      </c>
      <c r="BR88" s="228"/>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391</v>
      </c>
      <c r="BR102" s="772" t="s">
        <v>427</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95</v>
      </c>
      <c r="CS102" s="835"/>
      <c r="CT102" s="835"/>
      <c r="CU102" s="835"/>
      <c r="CV102" s="874"/>
      <c r="CW102" s="873">
        <v>114</v>
      </c>
      <c r="CX102" s="835"/>
      <c r="CY102" s="835"/>
      <c r="CZ102" s="835"/>
      <c r="DA102" s="874"/>
      <c r="DB102" s="873">
        <v>80</v>
      </c>
      <c r="DC102" s="835"/>
      <c r="DD102" s="835"/>
      <c r="DE102" s="835"/>
      <c r="DF102" s="874"/>
      <c r="DG102" s="873"/>
      <c r="DH102" s="835"/>
      <c r="DI102" s="835"/>
      <c r="DJ102" s="835"/>
      <c r="DK102" s="874"/>
      <c r="DL102" s="873">
        <v>20</v>
      </c>
      <c r="DM102" s="835"/>
      <c r="DN102" s="835"/>
      <c r="DO102" s="835"/>
      <c r="DP102" s="874"/>
      <c r="DQ102" s="873">
        <v>18</v>
      </c>
      <c r="DR102" s="835"/>
      <c r="DS102" s="835"/>
      <c r="DT102" s="835"/>
      <c r="DU102" s="874"/>
      <c r="DV102" s="772"/>
      <c r="DW102" s="773"/>
      <c r="DX102" s="773"/>
      <c r="DY102" s="773"/>
      <c r="DZ102" s="897"/>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8" t="s">
        <v>428</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899" t="s">
        <v>429</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430</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431</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00" t="s">
        <v>432</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433</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5" customFormat="1" ht="26.25" customHeight="1" x14ac:dyDescent="0.15">
      <c r="A109" s="895" t="s">
        <v>434</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435</v>
      </c>
      <c r="AB109" s="876"/>
      <c r="AC109" s="876"/>
      <c r="AD109" s="876"/>
      <c r="AE109" s="877"/>
      <c r="AF109" s="875" t="s">
        <v>436</v>
      </c>
      <c r="AG109" s="876"/>
      <c r="AH109" s="876"/>
      <c r="AI109" s="876"/>
      <c r="AJ109" s="877"/>
      <c r="AK109" s="875" t="s">
        <v>304</v>
      </c>
      <c r="AL109" s="876"/>
      <c r="AM109" s="876"/>
      <c r="AN109" s="876"/>
      <c r="AO109" s="877"/>
      <c r="AP109" s="875" t="s">
        <v>437</v>
      </c>
      <c r="AQ109" s="876"/>
      <c r="AR109" s="876"/>
      <c r="AS109" s="876"/>
      <c r="AT109" s="878"/>
      <c r="AU109" s="895" t="s">
        <v>434</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435</v>
      </c>
      <c r="BR109" s="876"/>
      <c r="BS109" s="876"/>
      <c r="BT109" s="876"/>
      <c r="BU109" s="877"/>
      <c r="BV109" s="875" t="s">
        <v>436</v>
      </c>
      <c r="BW109" s="876"/>
      <c r="BX109" s="876"/>
      <c r="BY109" s="876"/>
      <c r="BZ109" s="877"/>
      <c r="CA109" s="875" t="s">
        <v>304</v>
      </c>
      <c r="CB109" s="876"/>
      <c r="CC109" s="876"/>
      <c r="CD109" s="876"/>
      <c r="CE109" s="877"/>
      <c r="CF109" s="896" t="s">
        <v>437</v>
      </c>
      <c r="CG109" s="896"/>
      <c r="CH109" s="896"/>
      <c r="CI109" s="896"/>
      <c r="CJ109" s="896"/>
      <c r="CK109" s="875" t="s">
        <v>438</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435</v>
      </c>
      <c r="DH109" s="876"/>
      <c r="DI109" s="876"/>
      <c r="DJ109" s="876"/>
      <c r="DK109" s="877"/>
      <c r="DL109" s="875" t="s">
        <v>436</v>
      </c>
      <c r="DM109" s="876"/>
      <c r="DN109" s="876"/>
      <c r="DO109" s="876"/>
      <c r="DP109" s="877"/>
      <c r="DQ109" s="875" t="s">
        <v>304</v>
      </c>
      <c r="DR109" s="876"/>
      <c r="DS109" s="876"/>
      <c r="DT109" s="876"/>
      <c r="DU109" s="877"/>
      <c r="DV109" s="875" t="s">
        <v>437</v>
      </c>
      <c r="DW109" s="876"/>
      <c r="DX109" s="876"/>
      <c r="DY109" s="876"/>
      <c r="DZ109" s="878"/>
    </row>
    <row r="110" spans="1:131" s="215" customFormat="1" ht="26.25" customHeight="1" x14ac:dyDescent="0.15">
      <c r="A110" s="879" t="s">
        <v>439</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366440</v>
      </c>
      <c r="AB110" s="883"/>
      <c r="AC110" s="883"/>
      <c r="AD110" s="883"/>
      <c r="AE110" s="884"/>
      <c r="AF110" s="885">
        <v>397288</v>
      </c>
      <c r="AG110" s="883"/>
      <c r="AH110" s="883"/>
      <c r="AI110" s="883"/>
      <c r="AJ110" s="884"/>
      <c r="AK110" s="885">
        <v>422506</v>
      </c>
      <c r="AL110" s="883"/>
      <c r="AM110" s="883"/>
      <c r="AN110" s="883"/>
      <c r="AO110" s="884"/>
      <c r="AP110" s="886">
        <v>19.399999999999999</v>
      </c>
      <c r="AQ110" s="887"/>
      <c r="AR110" s="887"/>
      <c r="AS110" s="887"/>
      <c r="AT110" s="888"/>
      <c r="AU110" s="889" t="s">
        <v>72</v>
      </c>
      <c r="AV110" s="890"/>
      <c r="AW110" s="890"/>
      <c r="AX110" s="890"/>
      <c r="AY110" s="890"/>
      <c r="AZ110" s="912" t="s">
        <v>440</v>
      </c>
      <c r="BA110" s="880"/>
      <c r="BB110" s="880"/>
      <c r="BC110" s="880"/>
      <c r="BD110" s="880"/>
      <c r="BE110" s="880"/>
      <c r="BF110" s="880"/>
      <c r="BG110" s="880"/>
      <c r="BH110" s="880"/>
      <c r="BI110" s="880"/>
      <c r="BJ110" s="880"/>
      <c r="BK110" s="880"/>
      <c r="BL110" s="880"/>
      <c r="BM110" s="880"/>
      <c r="BN110" s="880"/>
      <c r="BO110" s="880"/>
      <c r="BP110" s="881"/>
      <c r="BQ110" s="913">
        <v>3616429</v>
      </c>
      <c r="BR110" s="914"/>
      <c r="BS110" s="914"/>
      <c r="BT110" s="914"/>
      <c r="BU110" s="914"/>
      <c r="BV110" s="914">
        <v>3668996</v>
      </c>
      <c r="BW110" s="914"/>
      <c r="BX110" s="914"/>
      <c r="BY110" s="914"/>
      <c r="BZ110" s="914"/>
      <c r="CA110" s="914">
        <v>3544636</v>
      </c>
      <c r="CB110" s="914"/>
      <c r="CC110" s="914"/>
      <c r="CD110" s="914"/>
      <c r="CE110" s="914"/>
      <c r="CF110" s="927">
        <v>162.9</v>
      </c>
      <c r="CG110" s="928"/>
      <c r="CH110" s="928"/>
      <c r="CI110" s="928"/>
      <c r="CJ110" s="928"/>
      <c r="CK110" s="929" t="s">
        <v>441</v>
      </c>
      <c r="CL110" s="930"/>
      <c r="CM110" s="912" t="s">
        <v>442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t="s">
        <v>417</v>
      </c>
      <c r="DH110" s="914"/>
      <c r="DI110" s="914"/>
      <c r="DJ110" s="914"/>
      <c r="DK110" s="914"/>
      <c r="DL110" s="914" t="s">
        <v>128</v>
      </c>
      <c r="DM110" s="914"/>
      <c r="DN110" s="914"/>
      <c r="DO110" s="914"/>
      <c r="DP110" s="914"/>
      <c r="DQ110" s="914" t="s">
        <v>417</v>
      </c>
      <c r="DR110" s="914"/>
      <c r="DS110" s="914"/>
      <c r="DT110" s="914"/>
      <c r="DU110" s="914"/>
      <c r="DV110" s="915" t="s">
        <v>417</v>
      </c>
      <c r="DW110" s="915"/>
      <c r="DX110" s="915"/>
      <c r="DY110" s="915"/>
      <c r="DZ110" s="916"/>
    </row>
    <row r="111" spans="1:131" s="215" customFormat="1" ht="26.25" customHeight="1" x14ac:dyDescent="0.15">
      <c r="A111" s="917" t="s">
        <v>443</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444</v>
      </c>
      <c r="AB111" s="921"/>
      <c r="AC111" s="921"/>
      <c r="AD111" s="921"/>
      <c r="AE111" s="922"/>
      <c r="AF111" s="923" t="s">
        <v>128</v>
      </c>
      <c r="AG111" s="921"/>
      <c r="AH111" s="921"/>
      <c r="AI111" s="921"/>
      <c r="AJ111" s="922"/>
      <c r="AK111" s="923" t="s">
        <v>128</v>
      </c>
      <c r="AL111" s="921"/>
      <c r="AM111" s="921"/>
      <c r="AN111" s="921"/>
      <c r="AO111" s="922"/>
      <c r="AP111" s="924" t="s">
        <v>417</v>
      </c>
      <c r="AQ111" s="925"/>
      <c r="AR111" s="925"/>
      <c r="AS111" s="925"/>
      <c r="AT111" s="926"/>
      <c r="AU111" s="891"/>
      <c r="AV111" s="892"/>
      <c r="AW111" s="892"/>
      <c r="AX111" s="892"/>
      <c r="AY111" s="892"/>
      <c r="AZ111" s="905" t="s">
        <v>445</v>
      </c>
      <c r="BA111" s="906"/>
      <c r="BB111" s="906"/>
      <c r="BC111" s="906"/>
      <c r="BD111" s="906"/>
      <c r="BE111" s="906"/>
      <c r="BF111" s="906"/>
      <c r="BG111" s="906"/>
      <c r="BH111" s="906"/>
      <c r="BI111" s="906"/>
      <c r="BJ111" s="906"/>
      <c r="BK111" s="906"/>
      <c r="BL111" s="906"/>
      <c r="BM111" s="906"/>
      <c r="BN111" s="906"/>
      <c r="BO111" s="906"/>
      <c r="BP111" s="907"/>
      <c r="BQ111" s="908" t="s">
        <v>417</v>
      </c>
      <c r="BR111" s="909"/>
      <c r="BS111" s="909"/>
      <c r="BT111" s="909"/>
      <c r="BU111" s="909"/>
      <c r="BV111" s="909" t="s">
        <v>417</v>
      </c>
      <c r="BW111" s="909"/>
      <c r="BX111" s="909"/>
      <c r="BY111" s="909"/>
      <c r="BZ111" s="909"/>
      <c r="CA111" s="909" t="s">
        <v>444</v>
      </c>
      <c r="CB111" s="909"/>
      <c r="CC111" s="909"/>
      <c r="CD111" s="909"/>
      <c r="CE111" s="909"/>
      <c r="CF111" s="903" t="s">
        <v>417</v>
      </c>
      <c r="CG111" s="904"/>
      <c r="CH111" s="904"/>
      <c r="CI111" s="904"/>
      <c r="CJ111" s="904"/>
      <c r="CK111" s="931"/>
      <c r="CL111" s="932"/>
      <c r="CM111" s="905" t="s">
        <v>446</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128</v>
      </c>
      <c r="DH111" s="909"/>
      <c r="DI111" s="909"/>
      <c r="DJ111" s="909"/>
      <c r="DK111" s="909"/>
      <c r="DL111" s="909" t="s">
        <v>417</v>
      </c>
      <c r="DM111" s="909"/>
      <c r="DN111" s="909"/>
      <c r="DO111" s="909"/>
      <c r="DP111" s="909"/>
      <c r="DQ111" s="909" t="s">
        <v>444</v>
      </c>
      <c r="DR111" s="909"/>
      <c r="DS111" s="909"/>
      <c r="DT111" s="909"/>
      <c r="DU111" s="909"/>
      <c r="DV111" s="910" t="s">
        <v>128</v>
      </c>
      <c r="DW111" s="910"/>
      <c r="DX111" s="910"/>
      <c r="DY111" s="910"/>
      <c r="DZ111" s="911"/>
    </row>
    <row r="112" spans="1:131" s="215" customFormat="1" ht="26.25" customHeight="1" x14ac:dyDescent="0.15">
      <c r="A112" s="935" t="s">
        <v>447</v>
      </c>
      <c r="B112" s="936"/>
      <c r="C112" s="906" t="s">
        <v>448</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417</v>
      </c>
      <c r="AB112" s="942"/>
      <c r="AC112" s="942"/>
      <c r="AD112" s="942"/>
      <c r="AE112" s="943"/>
      <c r="AF112" s="944" t="s">
        <v>444</v>
      </c>
      <c r="AG112" s="942"/>
      <c r="AH112" s="942"/>
      <c r="AI112" s="942"/>
      <c r="AJ112" s="943"/>
      <c r="AK112" s="944" t="s">
        <v>128</v>
      </c>
      <c r="AL112" s="942"/>
      <c r="AM112" s="942"/>
      <c r="AN112" s="942"/>
      <c r="AO112" s="943"/>
      <c r="AP112" s="945" t="s">
        <v>444</v>
      </c>
      <c r="AQ112" s="946"/>
      <c r="AR112" s="946"/>
      <c r="AS112" s="946"/>
      <c r="AT112" s="947"/>
      <c r="AU112" s="891"/>
      <c r="AV112" s="892"/>
      <c r="AW112" s="892"/>
      <c r="AX112" s="892"/>
      <c r="AY112" s="892"/>
      <c r="AZ112" s="905" t="s">
        <v>449</v>
      </c>
      <c r="BA112" s="906"/>
      <c r="BB112" s="906"/>
      <c r="BC112" s="906"/>
      <c r="BD112" s="906"/>
      <c r="BE112" s="906"/>
      <c r="BF112" s="906"/>
      <c r="BG112" s="906"/>
      <c r="BH112" s="906"/>
      <c r="BI112" s="906"/>
      <c r="BJ112" s="906"/>
      <c r="BK112" s="906"/>
      <c r="BL112" s="906"/>
      <c r="BM112" s="906"/>
      <c r="BN112" s="906"/>
      <c r="BO112" s="906"/>
      <c r="BP112" s="907"/>
      <c r="BQ112" s="908">
        <v>1544241</v>
      </c>
      <c r="BR112" s="909"/>
      <c r="BS112" s="909"/>
      <c r="BT112" s="909"/>
      <c r="BU112" s="909"/>
      <c r="BV112" s="909">
        <v>1336592</v>
      </c>
      <c r="BW112" s="909"/>
      <c r="BX112" s="909"/>
      <c r="BY112" s="909"/>
      <c r="BZ112" s="909"/>
      <c r="CA112" s="909">
        <v>1116112</v>
      </c>
      <c r="CB112" s="909"/>
      <c r="CC112" s="909"/>
      <c r="CD112" s="909"/>
      <c r="CE112" s="909"/>
      <c r="CF112" s="903">
        <v>51.3</v>
      </c>
      <c r="CG112" s="904"/>
      <c r="CH112" s="904"/>
      <c r="CI112" s="904"/>
      <c r="CJ112" s="904"/>
      <c r="CK112" s="931"/>
      <c r="CL112" s="932"/>
      <c r="CM112" s="905" t="s">
        <v>450</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444</v>
      </c>
      <c r="DH112" s="909"/>
      <c r="DI112" s="909"/>
      <c r="DJ112" s="909"/>
      <c r="DK112" s="909"/>
      <c r="DL112" s="909" t="s">
        <v>128</v>
      </c>
      <c r="DM112" s="909"/>
      <c r="DN112" s="909"/>
      <c r="DO112" s="909"/>
      <c r="DP112" s="909"/>
      <c r="DQ112" s="909" t="s">
        <v>444</v>
      </c>
      <c r="DR112" s="909"/>
      <c r="DS112" s="909"/>
      <c r="DT112" s="909"/>
      <c r="DU112" s="909"/>
      <c r="DV112" s="910" t="s">
        <v>444</v>
      </c>
      <c r="DW112" s="910"/>
      <c r="DX112" s="910"/>
      <c r="DY112" s="910"/>
      <c r="DZ112" s="911"/>
    </row>
    <row r="113" spans="1:130" s="215" customFormat="1" ht="26.25" customHeight="1" x14ac:dyDescent="0.15">
      <c r="A113" s="937"/>
      <c r="B113" s="938"/>
      <c r="C113" s="906" t="s">
        <v>451</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289494</v>
      </c>
      <c r="AB113" s="921"/>
      <c r="AC113" s="921"/>
      <c r="AD113" s="921"/>
      <c r="AE113" s="922"/>
      <c r="AF113" s="923">
        <v>282511</v>
      </c>
      <c r="AG113" s="921"/>
      <c r="AH113" s="921"/>
      <c r="AI113" s="921"/>
      <c r="AJ113" s="922"/>
      <c r="AK113" s="923">
        <v>276207</v>
      </c>
      <c r="AL113" s="921"/>
      <c r="AM113" s="921"/>
      <c r="AN113" s="921"/>
      <c r="AO113" s="922"/>
      <c r="AP113" s="924">
        <v>12.7</v>
      </c>
      <c r="AQ113" s="925"/>
      <c r="AR113" s="925"/>
      <c r="AS113" s="925"/>
      <c r="AT113" s="926"/>
      <c r="AU113" s="891"/>
      <c r="AV113" s="892"/>
      <c r="AW113" s="892"/>
      <c r="AX113" s="892"/>
      <c r="AY113" s="892"/>
      <c r="AZ113" s="905" t="s">
        <v>452</v>
      </c>
      <c r="BA113" s="906"/>
      <c r="BB113" s="906"/>
      <c r="BC113" s="906"/>
      <c r="BD113" s="906"/>
      <c r="BE113" s="906"/>
      <c r="BF113" s="906"/>
      <c r="BG113" s="906"/>
      <c r="BH113" s="906"/>
      <c r="BI113" s="906"/>
      <c r="BJ113" s="906"/>
      <c r="BK113" s="906"/>
      <c r="BL113" s="906"/>
      <c r="BM113" s="906"/>
      <c r="BN113" s="906"/>
      <c r="BO113" s="906"/>
      <c r="BP113" s="907"/>
      <c r="BQ113" s="908">
        <v>227813</v>
      </c>
      <c r="BR113" s="909"/>
      <c r="BS113" s="909"/>
      <c r="BT113" s="909"/>
      <c r="BU113" s="909"/>
      <c r="BV113" s="909">
        <v>189796</v>
      </c>
      <c r="BW113" s="909"/>
      <c r="BX113" s="909"/>
      <c r="BY113" s="909"/>
      <c r="BZ113" s="909"/>
      <c r="CA113" s="909">
        <v>161457</v>
      </c>
      <c r="CB113" s="909"/>
      <c r="CC113" s="909"/>
      <c r="CD113" s="909"/>
      <c r="CE113" s="909"/>
      <c r="CF113" s="903">
        <v>7.4</v>
      </c>
      <c r="CG113" s="904"/>
      <c r="CH113" s="904"/>
      <c r="CI113" s="904"/>
      <c r="CJ113" s="904"/>
      <c r="CK113" s="931"/>
      <c r="CL113" s="932"/>
      <c r="CM113" s="905" t="s">
        <v>453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444</v>
      </c>
      <c r="DH113" s="942"/>
      <c r="DI113" s="942"/>
      <c r="DJ113" s="942"/>
      <c r="DK113" s="943"/>
      <c r="DL113" s="944" t="s">
        <v>417</v>
      </c>
      <c r="DM113" s="942"/>
      <c r="DN113" s="942"/>
      <c r="DO113" s="942"/>
      <c r="DP113" s="943"/>
      <c r="DQ113" s="944" t="s">
        <v>417</v>
      </c>
      <c r="DR113" s="942"/>
      <c r="DS113" s="942"/>
      <c r="DT113" s="942"/>
      <c r="DU113" s="943"/>
      <c r="DV113" s="945" t="s">
        <v>444</v>
      </c>
      <c r="DW113" s="946"/>
      <c r="DX113" s="946"/>
      <c r="DY113" s="946"/>
      <c r="DZ113" s="947"/>
    </row>
    <row r="114" spans="1:130" s="215" customFormat="1" ht="26.25" customHeight="1" x14ac:dyDescent="0.15">
      <c r="A114" s="937"/>
      <c r="B114" s="938"/>
      <c r="C114" s="906" t="s">
        <v>454</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42095</v>
      </c>
      <c r="AB114" s="942"/>
      <c r="AC114" s="942"/>
      <c r="AD114" s="942"/>
      <c r="AE114" s="943"/>
      <c r="AF114" s="944">
        <v>39897</v>
      </c>
      <c r="AG114" s="942"/>
      <c r="AH114" s="942"/>
      <c r="AI114" s="942"/>
      <c r="AJ114" s="943"/>
      <c r="AK114" s="944">
        <v>40871</v>
      </c>
      <c r="AL114" s="942"/>
      <c r="AM114" s="942"/>
      <c r="AN114" s="942"/>
      <c r="AO114" s="943"/>
      <c r="AP114" s="945">
        <v>1.9</v>
      </c>
      <c r="AQ114" s="946"/>
      <c r="AR114" s="946"/>
      <c r="AS114" s="946"/>
      <c r="AT114" s="947"/>
      <c r="AU114" s="891"/>
      <c r="AV114" s="892"/>
      <c r="AW114" s="892"/>
      <c r="AX114" s="892"/>
      <c r="AY114" s="892"/>
      <c r="AZ114" s="905" t="s">
        <v>455</v>
      </c>
      <c r="BA114" s="906"/>
      <c r="BB114" s="906"/>
      <c r="BC114" s="906"/>
      <c r="BD114" s="906"/>
      <c r="BE114" s="906"/>
      <c r="BF114" s="906"/>
      <c r="BG114" s="906"/>
      <c r="BH114" s="906"/>
      <c r="BI114" s="906"/>
      <c r="BJ114" s="906"/>
      <c r="BK114" s="906"/>
      <c r="BL114" s="906"/>
      <c r="BM114" s="906"/>
      <c r="BN114" s="906"/>
      <c r="BO114" s="906"/>
      <c r="BP114" s="907"/>
      <c r="BQ114" s="908">
        <v>1321146</v>
      </c>
      <c r="BR114" s="909"/>
      <c r="BS114" s="909"/>
      <c r="BT114" s="909"/>
      <c r="BU114" s="909"/>
      <c r="BV114" s="909">
        <v>1320752</v>
      </c>
      <c r="BW114" s="909"/>
      <c r="BX114" s="909"/>
      <c r="BY114" s="909"/>
      <c r="BZ114" s="909"/>
      <c r="CA114" s="909">
        <v>1311922</v>
      </c>
      <c r="CB114" s="909"/>
      <c r="CC114" s="909"/>
      <c r="CD114" s="909"/>
      <c r="CE114" s="909"/>
      <c r="CF114" s="903">
        <v>60.3</v>
      </c>
      <c r="CG114" s="904"/>
      <c r="CH114" s="904"/>
      <c r="CI114" s="904"/>
      <c r="CJ114" s="904"/>
      <c r="CK114" s="931"/>
      <c r="CL114" s="932"/>
      <c r="CM114" s="905" t="s">
        <v>456</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444</v>
      </c>
      <c r="DH114" s="942"/>
      <c r="DI114" s="942"/>
      <c r="DJ114" s="942"/>
      <c r="DK114" s="943"/>
      <c r="DL114" s="944" t="s">
        <v>444</v>
      </c>
      <c r="DM114" s="942"/>
      <c r="DN114" s="942"/>
      <c r="DO114" s="942"/>
      <c r="DP114" s="943"/>
      <c r="DQ114" s="944" t="s">
        <v>128</v>
      </c>
      <c r="DR114" s="942"/>
      <c r="DS114" s="942"/>
      <c r="DT114" s="942"/>
      <c r="DU114" s="943"/>
      <c r="DV114" s="945" t="s">
        <v>417</v>
      </c>
      <c r="DW114" s="946"/>
      <c r="DX114" s="946"/>
      <c r="DY114" s="946"/>
      <c r="DZ114" s="947"/>
    </row>
    <row r="115" spans="1:130" s="215" customFormat="1" ht="26.25" customHeight="1" x14ac:dyDescent="0.15">
      <c r="A115" s="937"/>
      <c r="B115" s="938"/>
      <c r="C115" s="906" t="s">
        <v>457</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t="s">
        <v>128</v>
      </c>
      <c r="AB115" s="921"/>
      <c r="AC115" s="921"/>
      <c r="AD115" s="921"/>
      <c r="AE115" s="922"/>
      <c r="AF115" s="923" t="s">
        <v>128</v>
      </c>
      <c r="AG115" s="921"/>
      <c r="AH115" s="921"/>
      <c r="AI115" s="921"/>
      <c r="AJ115" s="922"/>
      <c r="AK115" s="923" t="s">
        <v>128</v>
      </c>
      <c r="AL115" s="921"/>
      <c r="AM115" s="921"/>
      <c r="AN115" s="921"/>
      <c r="AO115" s="922"/>
      <c r="AP115" s="924" t="s">
        <v>417</v>
      </c>
      <c r="AQ115" s="925"/>
      <c r="AR115" s="925"/>
      <c r="AS115" s="925"/>
      <c r="AT115" s="926"/>
      <c r="AU115" s="891"/>
      <c r="AV115" s="892"/>
      <c r="AW115" s="892"/>
      <c r="AX115" s="892"/>
      <c r="AY115" s="892"/>
      <c r="AZ115" s="905" t="s">
        <v>458</v>
      </c>
      <c r="BA115" s="906"/>
      <c r="BB115" s="906"/>
      <c r="BC115" s="906"/>
      <c r="BD115" s="906"/>
      <c r="BE115" s="906"/>
      <c r="BF115" s="906"/>
      <c r="BG115" s="906"/>
      <c r="BH115" s="906"/>
      <c r="BI115" s="906"/>
      <c r="BJ115" s="906"/>
      <c r="BK115" s="906"/>
      <c r="BL115" s="906"/>
      <c r="BM115" s="906"/>
      <c r="BN115" s="906"/>
      <c r="BO115" s="906"/>
      <c r="BP115" s="907"/>
      <c r="BQ115" s="908">
        <v>2525</v>
      </c>
      <c r="BR115" s="909"/>
      <c r="BS115" s="909"/>
      <c r="BT115" s="909"/>
      <c r="BU115" s="909"/>
      <c r="BV115" s="909">
        <v>18180</v>
      </c>
      <c r="BW115" s="909"/>
      <c r="BX115" s="909"/>
      <c r="BY115" s="909"/>
      <c r="BZ115" s="909"/>
      <c r="CA115" s="909">
        <v>18180</v>
      </c>
      <c r="CB115" s="909"/>
      <c r="CC115" s="909"/>
      <c r="CD115" s="909"/>
      <c r="CE115" s="909"/>
      <c r="CF115" s="903">
        <v>0.8</v>
      </c>
      <c r="CG115" s="904"/>
      <c r="CH115" s="904"/>
      <c r="CI115" s="904"/>
      <c r="CJ115" s="904"/>
      <c r="CK115" s="931"/>
      <c r="CL115" s="932"/>
      <c r="CM115" s="905" t="s">
        <v>459</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444</v>
      </c>
      <c r="DH115" s="942"/>
      <c r="DI115" s="942"/>
      <c r="DJ115" s="942"/>
      <c r="DK115" s="943"/>
      <c r="DL115" s="944" t="s">
        <v>128</v>
      </c>
      <c r="DM115" s="942"/>
      <c r="DN115" s="942"/>
      <c r="DO115" s="942"/>
      <c r="DP115" s="943"/>
      <c r="DQ115" s="944" t="s">
        <v>128</v>
      </c>
      <c r="DR115" s="942"/>
      <c r="DS115" s="942"/>
      <c r="DT115" s="942"/>
      <c r="DU115" s="943"/>
      <c r="DV115" s="945" t="s">
        <v>444</v>
      </c>
      <c r="DW115" s="946"/>
      <c r="DX115" s="946"/>
      <c r="DY115" s="946"/>
      <c r="DZ115" s="947"/>
    </row>
    <row r="116" spans="1:130" s="215" customFormat="1" ht="26.25" customHeight="1" x14ac:dyDescent="0.15">
      <c r="A116" s="939"/>
      <c r="B116" s="940"/>
      <c r="C116" s="948" t="s">
        <v>460</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417</v>
      </c>
      <c r="AB116" s="942"/>
      <c r="AC116" s="942"/>
      <c r="AD116" s="942"/>
      <c r="AE116" s="943"/>
      <c r="AF116" s="944" t="s">
        <v>128</v>
      </c>
      <c r="AG116" s="942"/>
      <c r="AH116" s="942"/>
      <c r="AI116" s="942"/>
      <c r="AJ116" s="943"/>
      <c r="AK116" s="944" t="s">
        <v>444</v>
      </c>
      <c r="AL116" s="942"/>
      <c r="AM116" s="942"/>
      <c r="AN116" s="942"/>
      <c r="AO116" s="943"/>
      <c r="AP116" s="945" t="s">
        <v>444</v>
      </c>
      <c r="AQ116" s="946"/>
      <c r="AR116" s="946"/>
      <c r="AS116" s="946"/>
      <c r="AT116" s="947"/>
      <c r="AU116" s="891"/>
      <c r="AV116" s="892"/>
      <c r="AW116" s="892"/>
      <c r="AX116" s="892"/>
      <c r="AY116" s="892"/>
      <c r="AZ116" s="950" t="s">
        <v>461</v>
      </c>
      <c r="BA116" s="951"/>
      <c r="BB116" s="951"/>
      <c r="BC116" s="951"/>
      <c r="BD116" s="951"/>
      <c r="BE116" s="951"/>
      <c r="BF116" s="951"/>
      <c r="BG116" s="951"/>
      <c r="BH116" s="951"/>
      <c r="BI116" s="951"/>
      <c r="BJ116" s="951"/>
      <c r="BK116" s="951"/>
      <c r="BL116" s="951"/>
      <c r="BM116" s="951"/>
      <c r="BN116" s="951"/>
      <c r="BO116" s="951"/>
      <c r="BP116" s="952"/>
      <c r="BQ116" s="908" t="s">
        <v>417</v>
      </c>
      <c r="BR116" s="909"/>
      <c r="BS116" s="909"/>
      <c r="BT116" s="909"/>
      <c r="BU116" s="909"/>
      <c r="BV116" s="909" t="s">
        <v>444</v>
      </c>
      <c r="BW116" s="909"/>
      <c r="BX116" s="909"/>
      <c r="BY116" s="909"/>
      <c r="BZ116" s="909"/>
      <c r="CA116" s="909" t="s">
        <v>128</v>
      </c>
      <c r="CB116" s="909"/>
      <c r="CC116" s="909"/>
      <c r="CD116" s="909"/>
      <c r="CE116" s="909"/>
      <c r="CF116" s="903" t="s">
        <v>417</v>
      </c>
      <c r="CG116" s="904"/>
      <c r="CH116" s="904"/>
      <c r="CI116" s="904"/>
      <c r="CJ116" s="904"/>
      <c r="CK116" s="931"/>
      <c r="CL116" s="932"/>
      <c r="CM116" s="905" t="s">
        <v>462</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128</v>
      </c>
      <c r="DH116" s="942"/>
      <c r="DI116" s="942"/>
      <c r="DJ116" s="942"/>
      <c r="DK116" s="943"/>
      <c r="DL116" s="944" t="s">
        <v>128</v>
      </c>
      <c r="DM116" s="942"/>
      <c r="DN116" s="942"/>
      <c r="DO116" s="942"/>
      <c r="DP116" s="943"/>
      <c r="DQ116" s="944" t="s">
        <v>444</v>
      </c>
      <c r="DR116" s="942"/>
      <c r="DS116" s="942"/>
      <c r="DT116" s="942"/>
      <c r="DU116" s="943"/>
      <c r="DV116" s="945" t="s">
        <v>417</v>
      </c>
      <c r="DW116" s="946"/>
      <c r="DX116" s="946"/>
      <c r="DY116" s="946"/>
      <c r="DZ116" s="947"/>
    </row>
    <row r="117" spans="1:130" s="215" customFormat="1" ht="26.25" customHeight="1" x14ac:dyDescent="0.15">
      <c r="A117" s="895" t="s">
        <v>188</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463</v>
      </c>
      <c r="Z117" s="877"/>
      <c r="AA117" s="961">
        <v>698029</v>
      </c>
      <c r="AB117" s="962"/>
      <c r="AC117" s="962"/>
      <c r="AD117" s="962"/>
      <c r="AE117" s="963"/>
      <c r="AF117" s="964">
        <v>719696</v>
      </c>
      <c r="AG117" s="962"/>
      <c r="AH117" s="962"/>
      <c r="AI117" s="962"/>
      <c r="AJ117" s="963"/>
      <c r="AK117" s="964">
        <v>739584</v>
      </c>
      <c r="AL117" s="962"/>
      <c r="AM117" s="962"/>
      <c r="AN117" s="962"/>
      <c r="AO117" s="963"/>
      <c r="AP117" s="965"/>
      <c r="AQ117" s="966"/>
      <c r="AR117" s="966"/>
      <c r="AS117" s="966"/>
      <c r="AT117" s="967"/>
      <c r="AU117" s="891"/>
      <c r="AV117" s="892"/>
      <c r="AW117" s="892"/>
      <c r="AX117" s="892"/>
      <c r="AY117" s="892"/>
      <c r="AZ117" s="957" t="s">
        <v>464</v>
      </c>
      <c r="BA117" s="958"/>
      <c r="BB117" s="958"/>
      <c r="BC117" s="958"/>
      <c r="BD117" s="958"/>
      <c r="BE117" s="958"/>
      <c r="BF117" s="958"/>
      <c r="BG117" s="958"/>
      <c r="BH117" s="958"/>
      <c r="BI117" s="958"/>
      <c r="BJ117" s="958"/>
      <c r="BK117" s="958"/>
      <c r="BL117" s="958"/>
      <c r="BM117" s="958"/>
      <c r="BN117" s="958"/>
      <c r="BO117" s="958"/>
      <c r="BP117" s="959"/>
      <c r="BQ117" s="908" t="s">
        <v>128</v>
      </c>
      <c r="BR117" s="909"/>
      <c r="BS117" s="909"/>
      <c r="BT117" s="909"/>
      <c r="BU117" s="909"/>
      <c r="BV117" s="909" t="s">
        <v>128</v>
      </c>
      <c r="BW117" s="909"/>
      <c r="BX117" s="909"/>
      <c r="BY117" s="909"/>
      <c r="BZ117" s="909"/>
      <c r="CA117" s="909" t="s">
        <v>128</v>
      </c>
      <c r="CB117" s="909"/>
      <c r="CC117" s="909"/>
      <c r="CD117" s="909"/>
      <c r="CE117" s="909"/>
      <c r="CF117" s="903" t="s">
        <v>128</v>
      </c>
      <c r="CG117" s="904"/>
      <c r="CH117" s="904"/>
      <c r="CI117" s="904"/>
      <c r="CJ117" s="904"/>
      <c r="CK117" s="931"/>
      <c r="CL117" s="932"/>
      <c r="CM117" s="905" t="s">
        <v>465</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444</v>
      </c>
      <c r="DH117" s="942"/>
      <c r="DI117" s="942"/>
      <c r="DJ117" s="942"/>
      <c r="DK117" s="943"/>
      <c r="DL117" s="944" t="s">
        <v>444</v>
      </c>
      <c r="DM117" s="942"/>
      <c r="DN117" s="942"/>
      <c r="DO117" s="942"/>
      <c r="DP117" s="943"/>
      <c r="DQ117" s="944" t="s">
        <v>128</v>
      </c>
      <c r="DR117" s="942"/>
      <c r="DS117" s="942"/>
      <c r="DT117" s="942"/>
      <c r="DU117" s="943"/>
      <c r="DV117" s="945" t="s">
        <v>444</v>
      </c>
      <c r="DW117" s="946"/>
      <c r="DX117" s="946"/>
      <c r="DY117" s="946"/>
      <c r="DZ117" s="947"/>
    </row>
    <row r="118" spans="1:130" s="215" customFormat="1" ht="26.25" customHeight="1" x14ac:dyDescent="0.15">
      <c r="A118" s="895" t="s">
        <v>438</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435</v>
      </c>
      <c r="AB118" s="876"/>
      <c r="AC118" s="876"/>
      <c r="AD118" s="876"/>
      <c r="AE118" s="877"/>
      <c r="AF118" s="875" t="s">
        <v>436</v>
      </c>
      <c r="AG118" s="876"/>
      <c r="AH118" s="876"/>
      <c r="AI118" s="876"/>
      <c r="AJ118" s="877"/>
      <c r="AK118" s="875" t="s">
        <v>304</v>
      </c>
      <c r="AL118" s="876"/>
      <c r="AM118" s="876"/>
      <c r="AN118" s="876"/>
      <c r="AO118" s="877"/>
      <c r="AP118" s="953" t="s">
        <v>437</v>
      </c>
      <c r="AQ118" s="954"/>
      <c r="AR118" s="954"/>
      <c r="AS118" s="954"/>
      <c r="AT118" s="955"/>
      <c r="AU118" s="891"/>
      <c r="AV118" s="892"/>
      <c r="AW118" s="892"/>
      <c r="AX118" s="892"/>
      <c r="AY118" s="892"/>
      <c r="AZ118" s="956" t="s">
        <v>466</v>
      </c>
      <c r="BA118" s="948"/>
      <c r="BB118" s="948"/>
      <c r="BC118" s="948"/>
      <c r="BD118" s="948"/>
      <c r="BE118" s="948"/>
      <c r="BF118" s="948"/>
      <c r="BG118" s="948"/>
      <c r="BH118" s="948"/>
      <c r="BI118" s="948"/>
      <c r="BJ118" s="948"/>
      <c r="BK118" s="948"/>
      <c r="BL118" s="948"/>
      <c r="BM118" s="948"/>
      <c r="BN118" s="948"/>
      <c r="BO118" s="948"/>
      <c r="BP118" s="949"/>
      <c r="BQ118" s="982" t="s">
        <v>128</v>
      </c>
      <c r="BR118" s="983"/>
      <c r="BS118" s="983"/>
      <c r="BT118" s="983"/>
      <c r="BU118" s="983"/>
      <c r="BV118" s="983" t="s">
        <v>444</v>
      </c>
      <c r="BW118" s="983"/>
      <c r="BX118" s="983"/>
      <c r="BY118" s="983"/>
      <c r="BZ118" s="983"/>
      <c r="CA118" s="983" t="s">
        <v>417</v>
      </c>
      <c r="CB118" s="983"/>
      <c r="CC118" s="983"/>
      <c r="CD118" s="983"/>
      <c r="CE118" s="983"/>
      <c r="CF118" s="903" t="s">
        <v>128</v>
      </c>
      <c r="CG118" s="904"/>
      <c r="CH118" s="904"/>
      <c r="CI118" s="904"/>
      <c r="CJ118" s="904"/>
      <c r="CK118" s="931"/>
      <c r="CL118" s="932"/>
      <c r="CM118" s="905" t="s">
        <v>467</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444</v>
      </c>
      <c r="DH118" s="942"/>
      <c r="DI118" s="942"/>
      <c r="DJ118" s="942"/>
      <c r="DK118" s="943"/>
      <c r="DL118" s="944" t="s">
        <v>444</v>
      </c>
      <c r="DM118" s="942"/>
      <c r="DN118" s="942"/>
      <c r="DO118" s="942"/>
      <c r="DP118" s="943"/>
      <c r="DQ118" s="944" t="s">
        <v>128</v>
      </c>
      <c r="DR118" s="942"/>
      <c r="DS118" s="942"/>
      <c r="DT118" s="942"/>
      <c r="DU118" s="943"/>
      <c r="DV118" s="945" t="s">
        <v>444</v>
      </c>
      <c r="DW118" s="946"/>
      <c r="DX118" s="946"/>
      <c r="DY118" s="946"/>
      <c r="DZ118" s="947"/>
    </row>
    <row r="119" spans="1:130" s="215" customFormat="1" ht="26.25" customHeight="1" x14ac:dyDescent="0.15">
      <c r="A119" s="1039" t="s">
        <v>441</v>
      </c>
      <c r="B119" s="930"/>
      <c r="C119" s="912" t="s">
        <v>442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444</v>
      </c>
      <c r="AB119" s="883"/>
      <c r="AC119" s="883"/>
      <c r="AD119" s="883"/>
      <c r="AE119" s="884"/>
      <c r="AF119" s="885" t="s">
        <v>128</v>
      </c>
      <c r="AG119" s="883"/>
      <c r="AH119" s="883"/>
      <c r="AI119" s="883"/>
      <c r="AJ119" s="884"/>
      <c r="AK119" s="885" t="s">
        <v>128</v>
      </c>
      <c r="AL119" s="883"/>
      <c r="AM119" s="883"/>
      <c r="AN119" s="883"/>
      <c r="AO119" s="884"/>
      <c r="AP119" s="886" t="s">
        <v>128</v>
      </c>
      <c r="AQ119" s="887"/>
      <c r="AR119" s="887"/>
      <c r="AS119" s="887"/>
      <c r="AT119" s="888"/>
      <c r="AU119" s="893"/>
      <c r="AV119" s="894"/>
      <c r="AW119" s="894"/>
      <c r="AX119" s="894"/>
      <c r="AY119" s="894"/>
      <c r="AZ119" s="236" t="s">
        <v>188</v>
      </c>
      <c r="BA119" s="236"/>
      <c r="BB119" s="236"/>
      <c r="BC119" s="236"/>
      <c r="BD119" s="236"/>
      <c r="BE119" s="236"/>
      <c r="BF119" s="236"/>
      <c r="BG119" s="236"/>
      <c r="BH119" s="236"/>
      <c r="BI119" s="236"/>
      <c r="BJ119" s="236"/>
      <c r="BK119" s="236"/>
      <c r="BL119" s="236"/>
      <c r="BM119" s="236"/>
      <c r="BN119" s="236"/>
      <c r="BO119" s="960" t="s">
        <v>468</v>
      </c>
      <c r="BP119" s="988"/>
      <c r="BQ119" s="982">
        <v>6712154</v>
      </c>
      <c r="BR119" s="983"/>
      <c r="BS119" s="983"/>
      <c r="BT119" s="983"/>
      <c r="BU119" s="983"/>
      <c r="BV119" s="983">
        <v>6534316</v>
      </c>
      <c r="BW119" s="983"/>
      <c r="BX119" s="983"/>
      <c r="BY119" s="983"/>
      <c r="BZ119" s="983"/>
      <c r="CA119" s="983">
        <v>6152307</v>
      </c>
      <c r="CB119" s="983"/>
      <c r="CC119" s="983"/>
      <c r="CD119" s="983"/>
      <c r="CE119" s="983"/>
      <c r="CF119" s="984"/>
      <c r="CG119" s="985"/>
      <c r="CH119" s="985"/>
      <c r="CI119" s="985"/>
      <c r="CJ119" s="986"/>
      <c r="CK119" s="933"/>
      <c r="CL119" s="934"/>
      <c r="CM119" s="956" t="s">
        <v>469</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128</v>
      </c>
      <c r="DH119" s="969"/>
      <c r="DI119" s="969"/>
      <c r="DJ119" s="969"/>
      <c r="DK119" s="970"/>
      <c r="DL119" s="968" t="s">
        <v>128</v>
      </c>
      <c r="DM119" s="969"/>
      <c r="DN119" s="969"/>
      <c r="DO119" s="969"/>
      <c r="DP119" s="970"/>
      <c r="DQ119" s="968" t="s">
        <v>128</v>
      </c>
      <c r="DR119" s="969"/>
      <c r="DS119" s="969"/>
      <c r="DT119" s="969"/>
      <c r="DU119" s="970"/>
      <c r="DV119" s="971" t="s">
        <v>128</v>
      </c>
      <c r="DW119" s="972"/>
      <c r="DX119" s="972"/>
      <c r="DY119" s="972"/>
      <c r="DZ119" s="973"/>
    </row>
    <row r="120" spans="1:130" s="215" customFormat="1" ht="26.25" customHeight="1" x14ac:dyDescent="0.15">
      <c r="A120" s="1040"/>
      <c r="B120" s="932"/>
      <c r="C120" s="905" t="s">
        <v>446</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t="s">
        <v>444</v>
      </c>
      <c r="AB120" s="942"/>
      <c r="AC120" s="942"/>
      <c r="AD120" s="942"/>
      <c r="AE120" s="943"/>
      <c r="AF120" s="944" t="s">
        <v>128</v>
      </c>
      <c r="AG120" s="942"/>
      <c r="AH120" s="942"/>
      <c r="AI120" s="942"/>
      <c r="AJ120" s="943"/>
      <c r="AK120" s="944" t="s">
        <v>444</v>
      </c>
      <c r="AL120" s="942"/>
      <c r="AM120" s="942"/>
      <c r="AN120" s="942"/>
      <c r="AO120" s="943"/>
      <c r="AP120" s="945" t="s">
        <v>444</v>
      </c>
      <c r="AQ120" s="946"/>
      <c r="AR120" s="946"/>
      <c r="AS120" s="946"/>
      <c r="AT120" s="947"/>
      <c r="AU120" s="974" t="s">
        <v>470</v>
      </c>
      <c r="AV120" s="975"/>
      <c r="AW120" s="975"/>
      <c r="AX120" s="975"/>
      <c r="AY120" s="976"/>
      <c r="AZ120" s="912" t="s">
        <v>471</v>
      </c>
      <c r="BA120" s="880"/>
      <c r="BB120" s="880"/>
      <c r="BC120" s="880"/>
      <c r="BD120" s="880"/>
      <c r="BE120" s="880"/>
      <c r="BF120" s="880"/>
      <c r="BG120" s="880"/>
      <c r="BH120" s="880"/>
      <c r="BI120" s="880"/>
      <c r="BJ120" s="880"/>
      <c r="BK120" s="880"/>
      <c r="BL120" s="880"/>
      <c r="BM120" s="880"/>
      <c r="BN120" s="880"/>
      <c r="BO120" s="880"/>
      <c r="BP120" s="881"/>
      <c r="BQ120" s="913">
        <v>2808624</v>
      </c>
      <c r="BR120" s="914"/>
      <c r="BS120" s="914"/>
      <c r="BT120" s="914"/>
      <c r="BU120" s="914"/>
      <c r="BV120" s="914">
        <v>2476895</v>
      </c>
      <c r="BW120" s="914"/>
      <c r="BX120" s="914"/>
      <c r="BY120" s="914"/>
      <c r="BZ120" s="914"/>
      <c r="CA120" s="914">
        <v>2964521</v>
      </c>
      <c r="CB120" s="914"/>
      <c r="CC120" s="914"/>
      <c r="CD120" s="914"/>
      <c r="CE120" s="914"/>
      <c r="CF120" s="927">
        <v>136.19999999999999</v>
      </c>
      <c r="CG120" s="928"/>
      <c r="CH120" s="928"/>
      <c r="CI120" s="928"/>
      <c r="CJ120" s="928"/>
      <c r="CK120" s="989" t="s">
        <v>472</v>
      </c>
      <c r="CL120" s="990"/>
      <c r="CM120" s="990"/>
      <c r="CN120" s="990"/>
      <c r="CO120" s="991"/>
      <c r="CP120" s="997" t="s">
        <v>410</v>
      </c>
      <c r="CQ120" s="998"/>
      <c r="CR120" s="998"/>
      <c r="CS120" s="998"/>
      <c r="CT120" s="998"/>
      <c r="CU120" s="998"/>
      <c r="CV120" s="998"/>
      <c r="CW120" s="998"/>
      <c r="CX120" s="998"/>
      <c r="CY120" s="998"/>
      <c r="CZ120" s="998"/>
      <c r="DA120" s="998"/>
      <c r="DB120" s="998"/>
      <c r="DC120" s="998"/>
      <c r="DD120" s="998"/>
      <c r="DE120" s="998"/>
      <c r="DF120" s="999"/>
      <c r="DG120" s="913">
        <v>1384783</v>
      </c>
      <c r="DH120" s="914"/>
      <c r="DI120" s="914"/>
      <c r="DJ120" s="914"/>
      <c r="DK120" s="914"/>
      <c r="DL120" s="914">
        <v>1199492</v>
      </c>
      <c r="DM120" s="914"/>
      <c r="DN120" s="914"/>
      <c r="DO120" s="914"/>
      <c r="DP120" s="914"/>
      <c r="DQ120" s="914">
        <v>991696</v>
      </c>
      <c r="DR120" s="914"/>
      <c r="DS120" s="914"/>
      <c r="DT120" s="914"/>
      <c r="DU120" s="914"/>
      <c r="DV120" s="915">
        <v>45.6</v>
      </c>
      <c r="DW120" s="915"/>
      <c r="DX120" s="915"/>
      <c r="DY120" s="915"/>
      <c r="DZ120" s="916"/>
    </row>
    <row r="121" spans="1:130" s="215" customFormat="1" ht="26.25" customHeight="1" x14ac:dyDescent="0.15">
      <c r="A121" s="1040"/>
      <c r="B121" s="932"/>
      <c r="C121" s="957" t="s">
        <v>473</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417</v>
      </c>
      <c r="AB121" s="942"/>
      <c r="AC121" s="942"/>
      <c r="AD121" s="942"/>
      <c r="AE121" s="943"/>
      <c r="AF121" s="944" t="s">
        <v>417</v>
      </c>
      <c r="AG121" s="942"/>
      <c r="AH121" s="942"/>
      <c r="AI121" s="942"/>
      <c r="AJ121" s="943"/>
      <c r="AK121" s="944" t="s">
        <v>128</v>
      </c>
      <c r="AL121" s="942"/>
      <c r="AM121" s="942"/>
      <c r="AN121" s="942"/>
      <c r="AO121" s="943"/>
      <c r="AP121" s="945" t="s">
        <v>128</v>
      </c>
      <c r="AQ121" s="946"/>
      <c r="AR121" s="946"/>
      <c r="AS121" s="946"/>
      <c r="AT121" s="947"/>
      <c r="AU121" s="977"/>
      <c r="AV121" s="978"/>
      <c r="AW121" s="978"/>
      <c r="AX121" s="978"/>
      <c r="AY121" s="979"/>
      <c r="AZ121" s="905" t="s">
        <v>474</v>
      </c>
      <c r="BA121" s="906"/>
      <c r="BB121" s="906"/>
      <c r="BC121" s="906"/>
      <c r="BD121" s="906"/>
      <c r="BE121" s="906"/>
      <c r="BF121" s="906"/>
      <c r="BG121" s="906"/>
      <c r="BH121" s="906"/>
      <c r="BI121" s="906"/>
      <c r="BJ121" s="906"/>
      <c r="BK121" s="906"/>
      <c r="BL121" s="906"/>
      <c r="BM121" s="906"/>
      <c r="BN121" s="906"/>
      <c r="BO121" s="906"/>
      <c r="BP121" s="907"/>
      <c r="BQ121" s="908" t="s">
        <v>128</v>
      </c>
      <c r="BR121" s="909"/>
      <c r="BS121" s="909"/>
      <c r="BT121" s="909"/>
      <c r="BU121" s="909"/>
      <c r="BV121" s="909" t="s">
        <v>128</v>
      </c>
      <c r="BW121" s="909"/>
      <c r="BX121" s="909"/>
      <c r="BY121" s="909"/>
      <c r="BZ121" s="909"/>
      <c r="CA121" s="909" t="s">
        <v>444</v>
      </c>
      <c r="CB121" s="909"/>
      <c r="CC121" s="909"/>
      <c r="CD121" s="909"/>
      <c r="CE121" s="909"/>
      <c r="CF121" s="903" t="s">
        <v>444</v>
      </c>
      <c r="CG121" s="904"/>
      <c r="CH121" s="904"/>
      <c r="CI121" s="904"/>
      <c r="CJ121" s="904"/>
      <c r="CK121" s="992"/>
      <c r="CL121" s="993"/>
      <c r="CM121" s="993"/>
      <c r="CN121" s="993"/>
      <c r="CO121" s="994"/>
      <c r="CP121" s="1002" t="s">
        <v>411</v>
      </c>
      <c r="CQ121" s="1003"/>
      <c r="CR121" s="1003"/>
      <c r="CS121" s="1003"/>
      <c r="CT121" s="1003"/>
      <c r="CU121" s="1003"/>
      <c r="CV121" s="1003"/>
      <c r="CW121" s="1003"/>
      <c r="CX121" s="1003"/>
      <c r="CY121" s="1003"/>
      <c r="CZ121" s="1003"/>
      <c r="DA121" s="1003"/>
      <c r="DB121" s="1003"/>
      <c r="DC121" s="1003"/>
      <c r="DD121" s="1003"/>
      <c r="DE121" s="1003"/>
      <c r="DF121" s="1004"/>
      <c r="DG121" s="908">
        <v>96178</v>
      </c>
      <c r="DH121" s="909"/>
      <c r="DI121" s="909"/>
      <c r="DJ121" s="909"/>
      <c r="DK121" s="909"/>
      <c r="DL121" s="909">
        <v>83856</v>
      </c>
      <c r="DM121" s="909"/>
      <c r="DN121" s="909"/>
      <c r="DO121" s="909"/>
      <c r="DP121" s="909"/>
      <c r="DQ121" s="909">
        <v>74431</v>
      </c>
      <c r="DR121" s="909"/>
      <c r="DS121" s="909"/>
      <c r="DT121" s="909"/>
      <c r="DU121" s="909"/>
      <c r="DV121" s="910">
        <v>3.4</v>
      </c>
      <c r="DW121" s="910"/>
      <c r="DX121" s="910"/>
      <c r="DY121" s="910"/>
      <c r="DZ121" s="911"/>
    </row>
    <row r="122" spans="1:130" s="215" customFormat="1" ht="26.25" customHeight="1" x14ac:dyDescent="0.15">
      <c r="A122" s="1040"/>
      <c r="B122" s="932"/>
      <c r="C122" s="905" t="s">
        <v>456</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128</v>
      </c>
      <c r="AB122" s="942"/>
      <c r="AC122" s="942"/>
      <c r="AD122" s="942"/>
      <c r="AE122" s="943"/>
      <c r="AF122" s="944" t="s">
        <v>128</v>
      </c>
      <c r="AG122" s="942"/>
      <c r="AH122" s="942"/>
      <c r="AI122" s="942"/>
      <c r="AJ122" s="943"/>
      <c r="AK122" s="944" t="s">
        <v>128</v>
      </c>
      <c r="AL122" s="942"/>
      <c r="AM122" s="942"/>
      <c r="AN122" s="942"/>
      <c r="AO122" s="943"/>
      <c r="AP122" s="945" t="s">
        <v>128</v>
      </c>
      <c r="AQ122" s="946"/>
      <c r="AR122" s="946"/>
      <c r="AS122" s="946"/>
      <c r="AT122" s="947"/>
      <c r="AU122" s="977"/>
      <c r="AV122" s="978"/>
      <c r="AW122" s="978"/>
      <c r="AX122" s="978"/>
      <c r="AY122" s="979"/>
      <c r="AZ122" s="956" t="s">
        <v>475</v>
      </c>
      <c r="BA122" s="948"/>
      <c r="BB122" s="948"/>
      <c r="BC122" s="948"/>
      <c r="BD122" s="948"/>
      <c r="BE122" s="948"/>
      <c r="BF122" s="948"/>
      <c r="BG122" s="948"/>
      <c r="BH122" s="948"/>
      <c r="BI122" s="948"/>
      <c r="BJ122" s="948"/>
      <c r="BK122" s="948"/>
      <c r="BL122" s="948"/>
      <c r="BM122" s="948"/>
      <c r="BN122" s="948"/>
      <c r="BO122" s="948"/>
      <c r="BP122" s="949"/>
      <c r="BQ122" s="982">
        <v>3633265</v>
      </c>
      <c r="BR122" s="983"/>
      <c r="BS122" s="983"/>
      <c r="BT122" s="983"/>
      <c r="BU122" s="983"/>
      <c r="BV122" s="983">
        <v>3555232</v>
      </c>
      <c r="BW122" s="983"/>
      <c r="BX122" s="983"/>
      <c r="BY122" s="983"/>
      <c r="BZ122" s="983"/>
      <c r="CA122" s="983">
        <v>3095570</v>
      </c>
      <c r="CB122" s="983"/>
      <c r="CC122" s="983"/>
      <c r="CD122" s="983"/>
      <c r="CE122" s="983"/>
      <c r="CF122" s="1000">
        <v>142.19999999999999</v>
      </c>
      <c r="CG122" s="1001"/>
      <c r="CH122" s="1001"/>
      <c r="CI122" s="1001"/>
      <c r="CJ122" s="1001"/>
      <c r="CK122" s="992"/>
      <c r="CL122" s="993"/>
      <c r="CM122" s="993"/>
      <c r="CN122" s="993"/>
      <c r="CO122" s="994"/>
      <c r="CP122" s="1002" t="s">
        <v>476</v>
      </c>
      <c r="CQ122" s="1003"/>
      <c r="CR122" s="1003"/>
      <c r="CS122" s="1003"/>
      <c r="CT122" s="1003"/>
      <c r="CU122" s="1003"/>
      <c r="CV122" s="1003"/>
      <c r="CW122" s="1003"/>
      <c r="CX122" s="1003"/>
      <c r="CY122" s="1003"/>
      <c r="CZ122" s="1003"/>
      <c r="DA122" s="1003"/>
      <c r="DB122" s="1003"/>
      <c r="DC122" s="1003"/>
      <c r="DD122" s="1003"/>
      <c r="DE122" s="1003"/>
      <c r="DF122" s="1004"/>
      <c r="DG122" s="908">
        <v>42678</v>
      </c>
      <c r="DH122" s="909"/>
      <c r="DI122" s="909"/>
      <c r="DJ122" s="909"/>
      <c r="DK122" s="909"/>
      <c r="DL122" s="909">
        <v>35367</v>
      </c>
      <c r="DM122" s="909"/>
      <c r="DN122" s="909"/>
      <c r="DO122" s="909"/>
      <c r="DP122" s="909"/>
      <c r="DQ122" s="909">
        <v>34611</v>
      </c>
      <c r="DR122" s="909"/>
      <c r="DS122" s="909"/>
      <c r="DT122" s="909"/>
      <c r="DU122" s="909"/>
      <c r="DV122" s="910">
        <v>1.6</v>
      </c>
      <c r="DW122" s="910"/>
      <c r="DX122" s="910"/>
      <c r="DY122" s="910"/>
      <c r="DZ122" s="911"/>
    </row>
    <row r="123" spans="1:130" s="215" customFormat="1" ht="26.25" customHeight="1" x14ac:dyDescent="0.15">
      <c r="A123" s="1040"/>
      <c r="B123" s="932"/>
      <c r="C123" s="905" t="s">
        <v>462</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444</v>
      </c>
      <c r="AB123" s="942"/>
      <c r="AC123" s="942"/>
      <c r="AD123" s="942"/>
      <c r="AE123" s="943"/>
      <c r="AF123" s="944" t="s">
        <v>128</v>
      </c>
      <c r="AG123" s="942"/>
      <c r="AH123" s="942"/>
      <c r="AI123" s="942"/>
      <c r="AJ123" s="943"/>
      <c r="AK123" s="944" t="s">
        <v>417</v>
      </c>
      <c r="AL123" s="942"/>
      <c r="AM123" s="942"/>
      <c r="AN123" s="942"/>
      <c r="AO123" s="943"/>
      <c r="AP123" s="945" t="s">
        <v>128</v>
      </c>
      <c r="AQ123" s="946"/>
      <c r="AR123" s="946"/>
      <c r="AS123" s="946"/>
      <c r="AT123" s="947"/>
      <c r="AU123" s="980"/>
      <c r="AV123" s="981"/>
      <c r="AW123" s="981"/>
      <c r="AX123" s="981"/>
      <c r="AY123" s="981"/>
      <c r="AZ123" s="236" t="s">
        <v>188</v>
      </c>
      <c r="BA123" s="236"/>
      <c r="BB123" s="236"/>
      <c r="BC123" s="236"/>
      <c r="BD123" s="236"/>
      <c r="BE123" s="236"/>
      <c r="BF123" s="236"/>
      <c r="BG123" s="236"/>
      <c r="BH123" s="236"/>
      <c r="BI123" s="236"/>
      <c r="BJ123" s="236"/>
      <c r="BK123" s="236"/>
      <c r="BL123" s="236"/>
      <c r="BM123" s="236"/>
      <c r="BN123" s="236"/>
      <c r="BO123" s="960" t="s">
        <v>477</v>
      </c>
      <c r="BP123" s="988"/>
      <c r="BQ123" s="1046">
        <v>6441889</v>
      </c>
      <c r="BR123" s="1047"/>
      <c r="BS123" s="1047"/>
      <c r="BT123" s="1047"/>
      <c r="BU123" s="1047"/>
      <c r="BV123" s="1047">
        <v>6032127</v>
      </c>
      <c r="BW123" s="1047"/>
      <c r="BX123" s="1047"/>
      <c r="BY123" s="1047"/>
      <c r="BZ123" s="1047"/>
      <c r="CA123" s="1047">
        <v>6060091</v>
      </c>
      <c r="CB123" s="1047"/>
      <c r="CC123" s="1047"/>
      <c r="CD123" s="1047"/>
      <c r="CE123" s="1047"/>
      <c r="CF123" s="984"/>
      <c r="CG123" s="985"/>
      <c r="CH123" s="985"/>
      <c r="CI123" s="985"/>
      <c r="CJ123" s="986"/>
      <c r="CK123" s="992"/>
      <c r="CL123" s="993"/>
      <c r="CM123" s="993"/>
      <c r="CN123" s="993"/>
      <c r="CO123" s="994"/>
      <c r="CP123" s="1002" t="s">
        <v>478</v>
      </c>
      <c r="CQ123" s="1003"/>
      <c r="CR123" s="1003"/>
      <c r="CS123" s="1003"/>
      <c r="CT123" s="1003"/>
      <c r="CU123" s="1003"/>
      <c r="CV123" s="1003"/>
      <c r="CW123" s="1003"/>
      <c r="CX123" s="1003"/>
      <c r="CY123" s="1003"/>
      <c r="CZ123" s="1003"/>
      <c r="DA123" s="1003"/>
      <c r="DB123" s="1003"/>
      <c r="DC123" s="1003"/>
      <c r="DD123" s="1003"/>
      <c r="DE123" s="1003"/>
      <c r="DF123" s="1004"/>
      <c r="DG123" s="941">
        <v>20602</v>
      </c>
      <c r="DH123" s="942"/>
      <c r="DI123" s="942"/>
      <c r="DJ123" s="942"/>
      <c r="DK123" s="943"/>
      <c r="DL123" s="944">
        <v>17877</v>
      </c>
      <c r="DM123" s="942"/>
      <c r="DN123" s="942"/>
      <c r="DO123" s="942"/>
      <c r="DP123" s="943"/>
      <c r="DQ123" s="944">
        <v>15374</v>
      </c>
      <c r="DR123" s="942"/>
      <c r="DS123" s="942"/>
      <c r="DT123" s="942"/>
      <c r="DU123" s="943"/>
      <c r="DV123" s="945">
        <v>0.7</v>
      </c>
      <c r="DW123" s="946"/>
      <c r="DX123" s="946"/>
      <c r="DY123" s="946"/>
      <c r="DZ123" s="947"/>
    </row>
    <row r="124" spans="1:130" s="215" customFormat="1" ht="26.25" customHeight="1" thickBot="1" x14ac:dyDescent="0.2">
      <c r="A124" s="1040"/>
      <c r="B124" s="932"/>
      <c r="C124" s="905" t="s">
        <v>465</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128</v>
      </c>
      <c r="AB124" s="942"/>
      <c r="AC124" s="942"/>
      <c r="AD124" s="942"/>
      <c r="AE124" s="943"/>
      <c r="AF124" s="944" t="s">
        <v>444</v>
      </c>
      <c r="AG124" s="942"/>
      <c r="AH124" s="942"/>
      <c r="AI124" s="942"/>
      <c r="AJ124" s="943"/>
      <c r="AK124" s="944" t="s">
        <v>444</v>
      </c>
      <c r="AL124" s="942"/>
      <c r="AM124" s="942"/>
      <c r="AN124" s="942"/>
      <c r="AO124" s="943"/>
      <c r="AP124" s="945" t="s">
        <v>444</v>
      </c>
      <c r="AQ124" s="946"/>
      <c r="AR124" s="946"/>
      <c r="AS124" s="946"/>
      <c r="AT124" s="947"/>
      <c r="AU124" s="1042" t="s">
        <v>479</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14.7</v>
      </c>
      <c r="BR124" s="1010"/>
      <c r="BS124" s="1010"/>
      <c r="BT124" s="1010"/>
      <c r="BU124" s="1010"/>
      <c r="BV124" s="1010">
        <v>25.6</v>
      </c>
      <c r="BW124" s="1010"/>
      <c r="BX124" s="1010"/>
      <c r="BY124" s="1010"/>
      <c r="BZ124" s="1010"/>
      <c r="CA124" s="1010">
        <v>4.2</v>
      </c>
      <c r="CB124" s="1010"/>
      <c r="CC124" s="1010"/>
      <c r="CD124" s="1010"/>
      <c r="CE124" s="1010"/>
      <c r="CF124" s="1011"/>
      <c r="CG124" s="1012"/>
      <c r="CH124" s="1012"/>
      <c r="CI124" s="1012"/>
      <c r="CJ124" s="1013"/>
      <c r="CK124" s="995"/>
      <c r="CL124" s="995"/>
      <c r="CM124" s="995"/>
      <c r="CN124" s="995"/>
      <c r="CO124" s="996"/>
      <c r="CP124" s="1002" t="s">
        <v>480</v>
      </c>
      <c r="CQ124" s="1003"/>
      <c r="CR124" s="1003"/>
      <c r="CS124" s="1003"/>
      <c r="CT124" s="1003"/>
      <c r="CU124" s="1003"/>
      <c r="CV124" s="1003"/>
      <c r="CW124" s="1003"/>
      <c r="CX124" s="1003"/>
      <c r="CY124" s="1003"/>
      <c r="CZ124" s="1003"/>
      <c r="DA124" s="1003"/>
      <c r="DB124" s="1003"/>
      <c r="DC124" s="1003"/>
      <c r="DD124" s="1003"/>
      <c r="DE124" s="1003"/>
      <c r="DF124" s="1004"/>
      <c r="DG124" s="987" t="s">
        <v>444</v>
      </c>
      <c r="DH124" s="969"/>
      <c r="DI124" s="969"/>
      <c r="DJ124" s="969"/>
      <c r="DK124" s="970"/>
      <c r="DL124" s="968" t="s">
        <v>128</v>
      </c>
      <c r="DM124" s="969"/>
      <c r="DN124" s="969"/>
      <c r="DO124" s="969"/>
      <c r="DP124" s="970"/>
      <c r="DQ124" s="968" t="s">
        <v>128</v>
      </c>
      <c r="DR124" s="969"/>
      <c r="DS124" s="969"/>
      <c r="DT124" s="969"/>
      <c r="DU124" s="970"/>
      <c r="DV124" s="971" t="s">
        <v>128</v>
      </c>
      <c r="DW124" s="972"/>
      <c r="DX124" s="972"/>
      <c r="DY124" s="972"/>
      <c r="DZ124" s="973"/>
    </row>
    <row r="125" spans="1:130" s="215" customFormat="1" ht="26.25" customHeight="1" x14ac:dyDescent="0.15">
      <c r="A125" s="1040"/>
      <c r="B125" s="932"/>
      <c r="C125" s="905" t="s">
        <v>467</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128</v>
      </c>
      <c r="AB125" s="942"/>
      <c r="AC125" s="942"/>
      <c r="AD125" s="942"/>
      <c r="AE125" s="943"/>
      <c r="AF125" s="944" t="s">
        <v>444</v>
      </c>
      <c r="AG125" s="942"/>
      <c r="AH125" s="942"/>
      <c r="AI125" s="942"/>
      <c r="AJ125" s="943"/>
      <c r="AK125" s="944" t="s">
        <v>444</v>
      </c>
      <c r="AL125" s="942"/>
      <c r="AM125" s="942"/>
      <c r="AN125" s="942"/>
      <c r="AO125" s="943"/>
      <c r="AP125" s="945" t="s">
        <v>128</v>
      </c>
      <c r="AQ125" s="946"/>
      <c r="AR125" s="946"/>
      <c r="AS125" s="946"/>
      <c r="AT125" s="947"/>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5" t="s">
        <v>481</v>
      </c>
      <c r="CL125" s="990"/>
      <c r="CM125" s="990"/>
      <c r="CN125" s="990"/>
      <c r="CO125" s="991"/>
      <c r="CP125" s="912" t="s">
        <v>482</v>
      </c>
      <c r="CQ125" s="880"/>
      <c r="CR125" s="880"/>
      <c r="CS125" s="880"/>
      <c r="CT125" s="880"/>
      <c r="CU125" s="880"/>
      <c r="CV125" s="880"/>
      <c r="CW125" s="880"/>
      <c r="CX125" s="880"/>
      <c r="CY125" s="880"/>
      <c r="CZ125" s="880"/>
      <c r="DA125" s="880"/>
      <c r="DB125" s="880"/>
      <c r="DC125" s="880"/>
      <c r="DD125" s="880"/>
      <c r="DE125" s="880"/>
      <c r="DF125" s="881"/>
      <c r="DG125" s="913" t="s">
        <v>444</v>
      </c>
      <c r="DH125" s="914"/>
      <c r="DI125" s="914"/>
      <c r="DJ125" s="914"/>
      <c r="DK125" s="914"/>
      <c r="DL125" s="914" t="s">
        <v>444</v>
      </c>
      <c r="DM125" s="914"/>
      <c r="DN125" s="914"/>
      <c r="DO125" s="914"/>
      <c r="DP125" s="914"/>
      <c r="DQ125" s="914" t="s">
        <v>128</v>
      </c>
      <c r="DR125" s="914"/>
      <c r="DS125" s="914"/>
      <c r="DT125" s="914"/>
      <c r="DU125" s="914"/>
      <c r="DV125" s="915" t="s">
        <v>128</v>
      </c>
      <c r="DW125" s="915"/>
      <c r="DX125" s="915"/>
      <c r="DY125" s="915"/>
      <c r="DZ125" s="916"/>
    </row>
    <row r="126" spans="1:130" s="215" customFormat="1" ht="26.25" customHeight="1" thickBot="1" x14ac:dyDescent="0.2">
      <c r="A126" s="1040"/>
      <c r="B126" s="932"/>
      <c r="C126" s="905" t="s">
        <v>469</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128</v>
      </c>
      <c r="AB126" s="942"/>
      <c r="AC126" s="942"/>
      <c r="AD126" s="942"/>
      <c r="AE126" s="943"/>
      <c r="AF126" s="944" t="s">
        <v>128</v>
      </c>
      <c r="AG126" s="942"/>
      <c r="AH126" s="942"/>
      <c r="AI126" s="942"/>
      <c r="AJ126" s="943"/>
      <c r="AK126" s="944" t="s">
        <v>128</v>
      </c>
      <c r="AL126" s="942"/>
      <c r="AM126" s="942"/>
      <c r="AN126" s="942"/>
      <c r="AO126" s="943"/>
      <c r="AP126" s="945" t="s">
        <v>444</v>
      </c>
      <c r="AQ126" s="946"/>
      <c r="AR126" s="946"/>
      <c r="AS126" s="946"/>
      <c r="AT126" s="947"/>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6"/>
      <c r="CL126" s="993"/>
      <c r="CM126" s="993"/>
      <c r="CN126" s="993"/>
      <c r="CO126" s="994"/>
      <c r="CP126" s="905" t="s">
        <v>483</v>
      </c>
      <c r="CQ126" s="906"/>
      <c r="CR126" s="906"/>
      <c r="CS126" s="906"/>
      <c r="CT126" s="906"/>
      <c r="CU126" s="906"/>
      <c r="CV126" s="906"/>
      <c r="CW126" s="906"/>
      <c r="CX126" s="906"/>
      <c r="CY126" s="906"/>
      <c r="CZ126" s="906"/>
      <c r="DA126" s="906"/>
      <c r="DB126" s="906"/>
      <c r="DC126" s="906"/>
      <c r="DD126" s="906"/>
      <c r="DE126" s="906"/>
      <c r="DF126" s="907"/>
      <c r="DG126" s="908" t="s">
        <v>444</v>
      </c>
      <c r="DH126" s="909"/>
      <c r="DI126" s="909"/>
      <c r="DJ126" s="909"/>
      <c r="DK126" s="909"/>
      <c r="DL126" s="909" t="s">
        <v>444</v>
      </c>
      <c r="DM126" s="909"/>
      <c r="DN126" s="909"/>
      <c r="DO126" s="909"/>
      <c r="DP126" s="909"/>
      <c r="DQ126" s="909" t="s">
        <v>444</v>
      </c>
      <c r="DR126" s="909"/>
      <c r="DS126" s="909"/>
      <c r="DT126" s="909"/>
      <c r="DU126" s="909"/>
      <c r="DV126" s="910" t="s">
        <v>128</v>
      </c>
      <c r="DW126" s="910"/>
      <c r="DX126" s="910"/>
      <c r="DY126" s="910"/>
      <c r="DZ126" s="911"/>
    </row>
    <row r="127" spans="1:130" s="215" customFormat="1" ht="26.25" customHeight="1" x14ac:dyDescent="0.15">
      <c r="A127" s="1041"/>
      <c r="B127" s="934"/>
      <c r="C127" s="956" t="s">
        <v>484</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444</v>
      </c>
      <c r="AB127" s="942"/>
      <c r="AC127" s="942"/>
      <c r="AD127" s="942"/>
      <c r="AE127" s="943"/>
      <c r="AF127" s="944" t="s">
        <v>444</v>
      </c>
      <c r="AG127" s="942"/>
      <c r="AH127" s="942"/>
      <c r="AI127" s="942"/>
      <c r="AJ127" s="943"/>
      <c r="AK127" s="944" t="s">
        <v>444</v>
      </c>
      <c r="AL127" s="942"/>
      <c r="AM127" s="942"/>
      <c r="AN127" s="942"/>
      <c r="AO127" s="943"/>
      <c r="AP127" s="945" t="s">
        <v>444</v>
      </c>
      <c r="AQ127" s="946"/>
      <c r="AR127" s="946"/>
      <c r="AS127" s="946"/>
      <c r="AT127" s="947"/>
      <c r="AU127" s="217"/>
      <c r="AV127" s="217"/>
      <c r="AW127" s="217"/>
      <c r="AX127" s="1014" t="s">
        <v>485</v>
      </c>
      <c r="AY127" s="1015"/>
      <c r="AZ127" s="1015"/>
      <c r="BA127" s="1015"/>
      <c r="BB127" s="1015"/>
      <c r="BC127" s="1015"/>
      <c r="BD127" s="1015"/>
      <c r="BE127" s="1016"/>
      <c r="BF127" s="1017" t="s">
        <v>486</v>
      </c>
      <c r="BG127" s="1015"/>
      <c r="BH127" s="1015"/>
      <c r="BI127" s="1015"/>
      <c r="BJ127" s="1015"/>
      <c r="BK127" s="1015"/>
      <c r="BL127" s="1016"/>
      <c r="BM127" s="1017" t="s">
        <v>487</v>
      </c>
      <c r="BN127" s="1015"/>
      <c r="BO127" s="1015"/>
      <c r="BP127" s="1015"/>
      <c r="BQ127" s="1015"/>
      <c r="BR127" s="1015"/>
      <c r="BS127" s="1016"/>
      <c r="BT127" s="1017" t="s">
        <v>488</v>
      </c>
      <c r="BU127" s="1015"/>
      <c r="BV127" s="1015"/>
      <c r="BW127" s="1015"/>
      <c r="BX127" s="1015"/>
      <c r="BY127" s="1015"/>
      <c r="BZ127" s="1038"/>
      <c r="CA127" s="217"/>
      <c r="CB127" s="217"/>
      <c r="CC127" s="217"/>
      <c r="CD127" s="240"/>
      <c r="CE127" s="240"/>
      <c r="CF127" s="240"/>
      <c r="CG127" s="217"/>
      <c r="CH127" s="217"/>
      <c r="CI127" s="217"/>
      <c r="CJ127" s="239"/>
      <c r="CK127" s="1006"/>
      <c r="CL127" s="993"/>
      <c r="CM127" s="993"/>
      <c r="CN127" s="993"/>
      <c r="CO127" s="994"/>
      <c r="CP127" s="905" t="s">
        <v>489</v>
      </c>
      <c r="CQ127" s="906"/>
      <c r="CR127" s="906"/>
      <c r="CS127" s="906"/>
      <c r="CT127" s="906"/>
      <c r="CU127" s="906"/>
      <c r="CV127" s="906"/>
      <c r="CW127" s="906"/>
      <c r="CX127" s="906"/>
      <c r="CY127" s="906"/>
      <c r="CZ127" s="906"/>
      <c r="DA127" s="906"/>
      <c r="DB127" s="906"/>
      <c r="DC127" s="906"/>
      <c r="DD127" s="906"/>
      <c r="DE127" s="906"/>
      <c r="DF127" s="907"/>
      <c r="DG127" s="908" t="s">
        <v>128</v>
      </c>
      <c r="DH127" s="909"/>
      <c r="DI127" s="909"/>
      <c r="DJ127" s="909"/>
      <c r="DK127" s="909"/>
      <c r="DL127" s="909" t="s">
        <v>444</v>
      </c>
      <c r="DM127" s="909"/>
      <c r="DN127" s="909"/>
      <c r="DO127" s="909"/>
      <c r="DP127" s="909"/>
      <c r="DQ127" s="909" t="s">
        <v>128</v>
      </c>
      <c r="DR127" s="909"/>
      <c r="DS127" s="909"/>
      <c r="DT127" s="909"/>
      <c r="DU127" s="909"/>
      <c r="DV127" s="910" t="s">
        <v>444</v>
      </c>
      <c r="DW127" s="910"/>
      <c r="DX127" s="910"/>
      <c r="DY127" s="910"/>
      <c r="DZ127" s="911"/>
    </row>
    <row r="128" spans="1:130" s="215" customFormat="1" ht="26.25" customHeight="1" thickBot="1" x14ac:dyDescent="0.2">
      <c r="A128" s="1024" t="s">
        <v>490</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491</v>
      </c>
      <c r="X128" s="1026"/>
      <c r="Y128" s="1026"/>
      <c r="Z128" s="1027"/>
      <c r="AA128" s="1028" t="s">
        <v>444</v>
      </c>
      <c r="AB128" s="1029"/>
      <c r="AC128" s="1029"/>
      <c r="AD128" s="1029"/>
      <c r="AE128" s="1030"/>
      <c r="AF128" s="1031" t="s">
        <v>444</v>
      </c>
      <c r="AG128" s="1029"/>
      <c r="AH128" s="1029"/>
      <c r="AI128" s="1029"/>
      <c r="AJ128" s="1030"/>
      <c r="AK128" s="1031" t="s">
        <v>128</v>
      </c>
      <c r="AL128" s="1029"/>
      <c r="AM128" s="1029"/>
      <c r="AN128" s="1029"/>
      <c r="AO128" s="1030"/>
      <c r="AP128" s="1032"/>
      <c r="AQ128" s="1033"/>
      <c r="AR128" s="1033"/>
      <c r="AS128" s="1033"/>
      <c r="AT128" s="1034"/>
      <c r="AU128" s="217"/>
      <c r="AV128" s="217"/>
      <c r="AW128" s="217"/>
      <c r="AX128" s="879" t="s">
        <v>492</v>
      </c>
      <c r="AY128" s="880"/>
      <c r="AZ128" s="880"/>
      <c r="BA128" s="880"/>
      <c r="BB128" s="880"/>
      <c r="BC128" s="880"/>
      <c r="BD128" s="880"/>
      <c r="BE128" s="881"/>
      <c r="BF128" s="1035" t="s">
        <v>128</v>
      </c>
      <c r="BG128" s="1036"/>
      <c r="BH128" s="1036"/>
      <c r="BI128" s="1036"/>
      <c r="BJ128" s="1036"/>
      <c r="BK128" s="1036"/>
      <c r="BL128" s="1037"/>
      <c r="BM128" s="1035">
        <v>15</v>
      </c>
      <c r="BN128" s="1036"/>
      <c r="BO128" s="1036"/>
      <c r="BP128" s="1036"/>
      <c r="BQ128" s="1036"/>
      <c r="BR128" s="1036"/>
      <c r="BS128" s="1037"/>
      <c r="BT128" s="1035">
        <v>20</v>
      </c>
      <c r="BU128" s="1036"/>
      <c r="BV128" s="1036"/>
      <c r="BW128" s="1036"/>
      <c r="BX128" s="1036"/>
      <c r="BY128" s="1036"/>
      <c r="BZ128" s="1059"/>
      <c r="CA128" s="240"/>
      <c r="CB128" s="240"/>
      <c r="CC128" s="240"/>
      <c r="CD128" s="240"/>
      <c r="CE128" s="240"/>
      <c r="CF128" s="240"/>
      <c r="CG128" s="217"/>
      <c r="CH128" s="217"/>
      <c r="CI128" s="217"/>
      <c r="CJ128" s="239"/>
      <c r="CK128" s="1007"/>
      <c r="CL128" s="1008"/>
      <c r="CM128" s="1008"/>
      <c r="CN128" s="1008"/>
      <c r="CO128" s="1009"/>
      <c r="CP128" s="1018" t="s">
        <v>493</v>
      </c>
      <c r="CQ128" s="709"/>
      <c r="CR128" s="709"/>
      <c r="CS128" s="709"/>
      <c r="CT128" s="709"/>
      <c r="CU128" s="709"/>
      <c r="CV128" s="709"/>
      <c r="CW128" s="709"/>
      <c r="CX128" s="709"/>
      <c r="CY128" s="709"/>
      <c r="CZ128" s="709"/>
      <c r="DA128" s="709"/>
      <c r="DB128" s="709"/>
      <c r="DC128" s="709"/>
      <c r="DD128" s="709"/>
      <c r="DE128" s="709"/>
      <c r="DF128" s="1019"/>
      <c r="DG128" s="1020">
        <v>2525</v>
      </c>
      <c r="DH128" s="1021"/>
      <c r="DI128" s="1021"/>
      <c r="DJ128" s="1021"/>
      <c r="DK128" s="1021"/>
      <c r="DL128" s="1021">
        <v>18180</v>
      </c>
      <c r="DM128" s="1021"/>
      <c r="DN128" s="1021"/>
      <c r="DO128" s="1021"/>
      <c r="DP128" s="1021"/>
      <c r="DQ128" s="1021">
        <v>18180</v>
      </c>
      <c r="DR128" s="1021"/>
      <c r="DS128" s="1021"/>
      <c r="DT128" s="1021"/>
      <c r="DU128" s="1021"/>
      <c r="DV128" s="1022">
        <v>0.8</v>
      </c>
      <c r="DW128" s="1022"/>
      <c r="DX128" s="1022"/>
      <c r="DY128" s="1022"/>
      <c r="DZ128" s="1023"/>
    </row>
    <row r="129" spans="1:131" s="215" customFormat="1" ht="26.25" customHeight="1" x14ac:dyDescent="0.15">
      <c r="A129" s="917" t="s">
        <v>106</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494</v>
      </c>
      <c r="X129" s="1054"/>
      <c r="Y129" s="1054"/>
      <c r="Z129" s="1055"/>
      <c r="AA129" s="941">
        <v>2271521</v>
      </c>
      <c r="AB129" s="942"/>
      <c r="AC129" s="942"/>
      <c r="AD129" s="942"/>
      <c r="AE129" s="943"/>
      <c r="AF129" s="944">
        <v>2380525</v>
      </c>
      <c r="AG129" s="942"/>
      <c r="AH129" s="942"/>
      <c r="AI129" s="942"/>
      <c r="AJ129" s="943"/>
      <c r="AK129" s="944">
        <v>2606604</v>
      </c>
      <c r="AL129" s="942"/>
      <c r="AM129" s="942"/>
      <c r="AN129" s="942"/>
      <c r="AO129" s="943"/>
      <c r="AP129" s="1056"/>
      <c r="AQ129" s="1057"/>
      <c r="AR129" s="1057"/>
      <c r="AS129" s="1057"/>
      <c r="AT129" s="1058"/>
      <c r="AU129" s="218"/>
      <c r="AV129" s="218"/>
      <c r="AW129" s="218"/>
      <c r="AX129" s="1048" t="s">
        <v>495</v>
      </c>
      <c r="AY129" s="906"/>
      <c r="AZ129" s="906"/>
      <c r="BA129" s="906"/>
      <c r="BB129" s="906"/>
      <c r="BC129" s="906"/>
      <c r="BD129" s="906"/>
      <c r="BE129" s="907"/>
      <c r="BF129" s="1049" t="s">
        <v>128</v>
      </c>
      <c r="BG129" s="1050"/>
      <c r="BH129" s="1050"/>
      <c r="BI129" s="1050"/>
      <c r="BJ129" s="1050"/>
      <c r="BK129" s="1050"/>
      <c r="BL129" s="1051"/>
      <c r="BM129" s="1049">
        <v>20</v>
      </c>
      <c r="BN129" s="1050"/>
      <c r="BO129" s="1050"/>
      <c r="BP129" s="1050"/>
      <c r="BQ129" s="1050"/>
      <c r="BR129" s="1050"/>
      <c r="BS129" s="1051"/>
      <c r="BT129" s="1049">
        <v>30</v>
      </c>
      <c r="BU129" s="1050"/>
      <c r="BV129" s="1050"/>
      <c r="BW129" s="1050"/>
      <c r="BX129" s="1050"/>
      <c r="BY129" s="1050"/>
      <c r="BZ129" s="105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17" t="s">
        <v>496</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497</v>
      </c>
      <c r="X130" s="1054"/>
      <c r="Y130" s="1054"/>
      <c r="Z130" s="1055"/>
      <c r="AA130" s="941">
        <v>425876</v>
      </c>
      <c r="AB130" s="942"/>
      <c r="AC130" s="942"/>
      <c r="AD130" s="942"/>
      <c r="AE130" s="943"/>
      <c r="AF130" s="944">
        <v>422080</v>
      </c>
      <c r="AG130" s="942"/>
      <c r="AH130" s="942"/>
      <c r="AI130" s="942"/>
      <c r="AJ130" s="943"/>
      <c r="AK130" s="944">
        <v>430105</v>
      </c>
      <c r="AL130" s="942"/>
      <c r="AM130" s="942"/>
      <c r="AN130" s="942"/>
      <c r="AO130" s="943"/>
      <c r="AP130" s="1056"/>
      <c r="AQ130" s="1057"/>
      <c r="AR130" s="1057"/>
      <c r="AS130" s="1057"/>
      <c r="AT130" s="1058"/>
      <c r="AU130" s="218"/>
      <c r="AV130" s="218"/>
      <c r="AW130" s="218"/>
      <c r="AX130" s="1048" t="s">
        <v>498</v>
      </c>
      <c r="AY130" s="906"/>
      <c r="AZ130" s="906"/>
      <c r="BA130" s="906"/>
      <c r="BB130" s="906"/>
      <c r="BC130" s="906"/>
      <c r="BD130" s="906"/>
      <c r="BE130" s="907"/>
      <c r="BF130" s="1084">
        <v>14.7</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499</v>
      </c>
      <c r="X131" s="1091"/>
      <c r="Y131" s="1091"/>
      <c r="Z131" s="1092"/>
      <c r="AA131" s="987">
        <v>1845645</v>
      </c>
      <c r="AB131" s="969"/>
      <c r="AC131" s="969"/>
      <c r="AD131" s="969"/>
      <c r="AE131" s="970"/>
      <c r="AF131" s="968">
        <v>1958445</v>
      </c>
      <c r="AG131" s="969"/>
      <c r="AH131" s="969"/>
      <c r="AI131" s="969"/>
      <c r="AJ131" s="970"/>
      <c r="AK131" s="968">
        <v>2176499</v>
      </c>
      <c r="AL131" s="969"/>
      <c r="AM131" s="969"/>
      <c r="AN131" s="969"/>
      <c r="AO131" s="970"/>
      <c r="AP131" s="1093"/>
      <c r="AQ131" s="1094"/>
      <c r="AR131" s="1094"/>
      <c r="AS131" s="1094"/>
      <c r="AT131" s="1095"/>
      <c r="AU131" s="218"/>
      <c r="AV131" s="218"/>
      <c r="AW131" s="218"/>
      <c r="AX131" s="1066" t="s">
        <v>500</v>
      </c>
      <c r="AY131" s="709"/>
      <c r="AZ131" s="709"/>
      <c r="BA131" s="709"/>
      <c r="BB131" s="709"/>
      <c r="BC131" s="709"/>
      <c r="BD131" s="709"/>
      <c r="BE131" s="1019"/>
      <c r="BF131" s="1067">
        <v>4.2</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73" t="s">
        <v>501</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502</v>
      </c>
      <c r="W132" s="1077"/>
      <c r="X132" s="1077"/>
      <c r="Y132" s="1077"/>
      <c r="Z132" s="1078"/>
      <c r="AA132" s="1079">
        <v>14.74568511</v>
      </c>
      <c r="AB132" s="1080"/>
      <c r="AC132" s="1080"/>
      <c r="AD132" s="1080"/>
      <c r="AE132" s="1081"/>
      <c r="AF132" s="1082">
        <v>15.19654624</v>
      </c>
      <c r="AG132" s="1080"/>
      <c r="AH132" s="1080"/>
      <c r="AI132" s="1080"/>
      <c r="AJ132" s="1081"/>
      <c r="AK132" s="1082">
        <v>14.219119790000001</v>
      </c>
      <c r="AL132" s="1080"/>
      <c r="AM132" s="1080"/>
      <c r="AN132" s="1080"/>
      <c r="AO132" s="1081"/>
      <c r="AP132" s="984"/>
      <c r="AQ132" s="985"/>
      <c r="AR132" s="985"/>
      <c r="AS132" s="985"/>
      <c r="AT132" s="108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503</v>
      </c>
      <c r="W133" s="1060"/>
      <c r="X133" s="1060"/>
      <c r="Y133" s="1060"/>
      <c r="Z133" s="1061"/>
      <c r="AA133" s="1062">
        <v>13.3</v>
      </c>
      <c r="AB133" s="1063"/>
      <c r="AC133" s="1063"/>
      <c r="AD133" s="1063"/>
      <c r="AE133" s="1064"/>
      <c r="AF133" s="1062">
        <v>14.4</v>
      </c>
      <c r="AG133" s="1063"/>
      <c r="AH133" s="1063"/>
      <c r="AI133" s="1063"/>
      <c r="AJ133" s="1064"/>
      <c r="AK133" s="1062">
        <v>14.7</v>
      </c>
      <c r="AL133" s="1063"/>
      <c r="AM133" s="1063"/>
      <c r="AN133" s="1063"/>
      <c r="AO133" s="1064"/>
      <c r="AP133" s="1011"/>
      <c r="AQ133" s="1012"/>
      <c r="AR133" s="1012"/>
      <c r="AS133" s="1012"/>
      <c r="AT133" s="1065"/>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XTpk/OZNgg3heP3C021HLBocUyC9WKGZLgmoxIhPFlHAB3nh1j4YpafnQpueiKg1ZgcEuzfC9awsIv6dHAlNwA==" saltValue="GsnuP03tVkOQXOlKNLeO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504</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algorithmName="SHA-512" hashValue="hbWtN5d+gtIRgW5+G8+X+Y6d1PnnUVQOIhHyeHTgfhMcXkJGKu048bKk9GtGy3+cg+Gd9rNhzOwI12BTmzo8VQ==" saltValue="nNpHxJrAqVlSHhYhiBUY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H63" sqref="H63"/>
    </sheetView>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ienIy0T9nD/xLi6ViXk1+wFyoJYnxzIIgv1mQPN60M5ULnek1K/SANAZRaI+HSva1/petTTjZHgCrEsPy05uA==" saltValue="re35XPHCHkOek+ANHjXV6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election activeCell="H63" sqref="H63"/>
    </sheetView>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505</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506</v>
      </c>
      <c r="AL6" s="251"/>
      <c r="AM6" s="251"/>
      <c r="AN6" s="251"/>
    </row>
    <row r="7" spans="1:46" ht="13.5" customHeight="1" x14ac:dyDescent="0.15">
      <c r="A7" s="250"/>
      <c r="AK7" s="253"/>
      <c r="AL7" s="254"/>
      <c r="AM7" s="254"/>
      <c r="AN7" s="255"/>
      <c r="AO7" s="1097" t="s">
        <v>507</v>
      </c>
      <c r="AP7" s="256"/>
      <c r="AQ7" s="257" t="s">
        <v>508</v>
      </c>
      <c r="AR7" s="258"/>
    </row>
    <row r="8" spans="1:46" x14ac:dyDescent="0.15">
      <c r="A8" s="250"/>
      <c r="AK8" s="259"/>
      <c r="AL8" s="260"/>
      <c r="AM8" s="260"/>
      <c r="AN8" s="261"/>
      <c r="AO8" s="1098"/>
      <c r="AP8" s="262" t="s">
        <v>509</v>
      </c>
      <c r="AQ8" s="263" t="s">
        <v>510</v>
      </c>
      <c r="AR8" s="264" t="s">
        <v>511</v>
      </c>
    </row>
    <row r="9" spans="1:46" x14ac:dyDescent="0.15">
      <c r="A9" s="250"/>
      <c r="AK9" s="1099" t="s">
        <v>512</v>
      </c>
      <c r="AL9" s="1100"/>
      <c r="AM9" s="1100"/>
      <c r="AN9" s="1101"/>
      <c r="AO9" s="265">
        <v>787320</v>
      </c>
      <c r="AP9" s="265">
        <v>174650</v>
      </c>
      <c r="AQ9" s="266">
        <v>231388</v>
      </c>
      <c r="AR9" s="267">
        <v>-24.5</v>
      </c>
    </row>
    <row r="10" spans="1:46" ht="13.5" customHeight="1" x14ac:dyDescent="0.15">
      <c r="A10" s="250"/>
      <c r="AK10" s="1099" t="s">
        <v>513</v>
      </c>
      <c r="AL10" s="1100"/>
      <c r="AM10" s="1100"/>
      <c r="AN10" s="1101"/>
      <c r="AO10" s="268">
        <v>84006</v>
      </c>
      <c r="AP10" s="268">
        <v>18635</v>
      </c>
      <c r="AQ10" s="269">
        <v>33497</v>
      </c>
      <c r="AR10" s="270">
        <v>-44.4</v>
      </c>
    </row>
    <row r="11" spans="1:46" ht="13.5" customHeight="1" x14ac:dyDescent="0.15">
      <c r="A11" s="250"/>
      <c r="AK11" s="1099" t="s">
        <v>514</v>
      </c>
      <c r="AL11" s="1100"/>
      <c r="AM11" s="1100"/>
      <c r="AN11" s="1101"/>
      <c r="AO11" s="268" t="s">
        <v>515</v>
      </c>
      <c r="AP11" s="268" t="s">
        <v>515</v>
      </c>
      <c r="AQ11" s="269">
        <v>3588</v>
      </c>
      <c r="AR11" s="270" t="s">
        <v>515</v>
      </c>
    </row>
    <row r="12" spans="1:46" ht="13.5" customHeight="1" x14ac:dyDescent="0.15">
      <c r="A12" s="250"/>
      <c r="AK12" s="1099" t="s">
        <v>516</v>
      </c>
      <c r="AL12" s="1100"/>
      <c r="AM12" s="1100"/>
      <c r="AN12" s="1101"/>
      <c r="AO12" s="268" t="s">
        <v>515</v>
      </c>
      <c r="AP12" s="268" t="s">
        <v>515</v>
      </c>
      <c r="AQ12" s="269" t="s">
        <v>515</v>
      </c>
      <c r="AR12" s="270" t="s">
        <v>515</v>
      </c>
    </row>
    <row r="13" spans="1:46" ht="13.5" customHeight="1" x14ac:dyDescent="0.15">
      <c r="A13" s="250"/>
      <c r="AK13" s="1099" t="s">
        <v>517</v>
      </c>
      <c r="AL13" s="1100"/>
      <c r="AM13" s="1100"/>
      <c r="AN13" s="1101"/>
      <c r="AO13" s="268">
        <v>5600</v>
      </c>
      <c r="AP13" s="268">
        <v>1242</v>
      </c>
      <c r="AQ13" s="269">
        <v>10932</v>
      </c>
      <c r="AR13" s="270">
        <v>-88.6</v>
      </c>
    </row>
    <row r="14" spans="1:46" ht="13.5" customHeight="1" x14ac:dyDescent="0.15">
      <c r="A14" s="250"/>
      <c r="AK14" s="1099" t="s">
        <v>518</v>
      </c>
      <c r="AL14" s="1100"/>
      <c r="AM14" s="1100"/>
      <c r="AN14" s="1101"/>
      <c r="AO14" s="268" t="s">
        <v>515</v>
      </c>
      <c r="AP14" s="268" t="s">
        <v>515</v>
      </c>
      <c r="AQ14" s="269">
        <v>4261</v>
      </c>
      <c r="AR14" s="270" t="s">
        <v>515</v>
      </c>
    </row>
    <row r="15" spans="1:46" ht="13.5" customHeight="1" x14ac:dyDescent="0.15">
      <c r="A15" s="250"/>
      <c r="AK15" s="1102" t="s">
        <v>519</v>
      </c>
      <c r="AL15" s="1103"/>
      <c r="AM15" s="1103"/>
      <c r="AN15" s="1104"/>
      <c r="AO15" s="268">
        <v>-52717</v>
      </c>
      <c r="AP15" s="268">
        <v>-11694</v>
      </c>
      <c r="AQ15" s="269">
        <v>-17972</v>
      </c>
      <c r="AR15" s="270">
        <v>-34.9</v>
      </c>
    </row>
    <row r="16" spans="1:46" x14ac:dyDescent="0.15">
      <c r="A16" s="250"/>
      <c r="AK16" s="1102" t="s">
        <v>188</v>
      </c>
      <c r="AL16" s="1103"/>
      <c r="AM16" s="1103"/>
      <c r="AN16" s="1104"/>
      <c r="AO16" s="268">
        <v>824209</v>
      </c>
      <c r="AP16" s="268">
        <v>182833</v>
      </c>
      <c r="AQ16" s="269">
        <v>265695</v>
      </c>
      <c r="AR16" s="270">
        <v>-31.2</v>
      </c>
    </row>
    <row r="17" spans="1:46" x14ac:dyDescent="0.15">
      <c r="A17" s="250"/>
    </row>
    <row r="18" spans="1:46" x14ac:dyDescent="0.15">
      <c r="A18" s="250"/>
      <c r="AQ18" s="271"/>
      <c r="AR18" s="271"/>
    </row>
    <row r="19" spans="1:46" x14ac:dyDescent="0.15">
      <c r="A19" s="250"/>
      <c r="AK19" s="246" t="s">
        <v>520</v>
      </c>
    </row>
    <row r="20" spans="1:46" x14ac:dyDescent="0.15">
      <c r="A20" s="250"/>
      <c r="AK20" s="272"/>
      <c r="AL20" s="273"/>
      <c r="AM20" s="273"/>
      <c r="AN20" s="274"/>
      <c r="AO20" s="275" t="s">
        <v>521</v>
      </c>
      <c r="AP20" s="276" t="s">
        <v>522</v>
      </c>
      <c r="AQ20" s="277" t="s">
        <v>523</v>
      </c>
      <c r="AR20" s="278"/>
    </row>
    <row r="21" spans="1:46" s="251" customFormat="1" x14ac:dyDescent="0.15">
      <c r="A21" s="279"/>
      <c r="AK21" s="1105" t="s">
        <v>524</v>
      </c>
      <c r="AL21" s="1106"/>
      <c r="AM21" s="1106"/>
      <c r="AN21" s="1107"/>
      <c r="AO21" s="280">
        <v>15.75</v>
      </c>
      <c r="AP21" s="281">
        <v>23.14</v>
      </c>
      <c r="AQ21" s="282">
        <v>-7.39</v>
      </c>
      <c r="AS21" s="283"/>
      <c r="AT21" s="279"/>
    </row>
    <row r="22" spans="1:46" s="251" customFormat="1" x14ac:dyDescent="0.15">
      <c r="A22" s="279"/>
      <c r="AK22" s="1105" t="s">
        <v>525</v>
      </c>
      <c r="AL22" s="1106"/>
      <c r="AM22" s="1106"/>
      <c r="AN22" s="1107"/>
      <c r="AO22" s="284">
        <v>93.3</v>
      </c>
      <c r="AP22" s="285">
        <v>95.7</v>
      </c>
      <c r="AQ22" s="286">
        <v>-2.4</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096" t="s">
        <v>526</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x14ac:dyDescent="0.15">
      <c r="A27" s="291"/>
      <c r="AS27" s="246"/>
      <c r="AT27" s="246"/>
    </row>
    <row r="28" spans="1:46" ht="17.25" x14ac:dyDescent="0.15">
      <c r="A28" s="247" t="s">
        <v>527</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528</v>
      </c>
      <c r="AL29" s="251"/>
      <c r="AM29" s="251"/>
      <c r="AN29" s="251"/>
      <c r="AS29" s="293"/>
    </row>
    <row r="30" spans="1:46" ht="13.5" customHeight="1" x14ac:dyDescent="0.15">
      <c r="A30" s="250"/>
      <c r="AK30" s="253"/>
      <c r="AL30" s="254"/>
      <c r="AM30" s="254"/>
      <c r="AN30" s="255"/>
      <c r="AO30" s="1097" t="s">
        <v>507</v>
      </c>
      <c r="AP30" s="256"/>
      <c r="AQ30" s="257" t="s">
        <v>508</v>
      </c>
      <c r="AR30" s="258"/>
    </row>
    <row r="31" spans="1:46" x14ac:dyDescent="0.15">
      <c r="A31" s="250"/>
      <c r="AK31" s="259"/>
      <c r="AL31" s="260"/>
      <c r="AM31" s="260"/>
      <c r="AN31" s="261"/>
      <c r="AO31" s="1098"/>
      <c r="AP31" s="262" t="s">
        <v>509</v>
      </c>
      <c r="AQ31" s="263" t="s">
        <v>510</v>
      </c>
      <c r="AR31" s="264" t="s">
        <v>511</v>
      </c>
    </row>
    <row r="32" spans="1:46" ht="27" customHeight="1" x14ac:dyDescent="0.15">
      <c r="A32" s="250"/>
      <c r="AK32" s="1113" t="s">
        <v>529</v>
      </c>
      <c r="AL32" s="1114"/>
      <c r="AM32" s="1114"/>
      <c r="AN32" s="1115"/>
      <c r="AO32" s="294">
        <v>422506</v>
      </c>
      <c r="AP32" s="294">
        <v>93724</v>
      </c>
      <c r="AQ32" s="295">
        <v>153945</v>
      </c>
      <c r="AR32" s="296">
        <v>-39.1</v>
      </c>
    </row>
    <row r="33" spans="1:46" ht="13.5" customHeight="1" x14ac:dyDescent="0.15">
      <c r="A33" s="250"/>
      <c r="AK33" s="1113" t="s">
        <v>530</v>
      </c>
      <c r="AL33" s="1114"/>
      <c r="AM33" s="1114"/>
      <c r="AN33" s="1115"/>
      <c r="AO33" s="294" t="s">
        <v>515</v>
      </c>
      <c r="AP33" s="294" t="s">
        <v>515</v>
      </c>
      <c r="AQ33" s="295" t="s">
        <v>515</v>
      </c>
      <c r="AR33" s="296" t="s">
        <v>515</v>
      </c>
    </row>
    <row r="34" spans="1:46" ht="27" customHeight="1" x14ac:dyDescent="0.15">
      <c r="A34" s="250"/>
      <c r="AK34" s="1113" t="s">
        <v>531</v>
      </c>
      <c r="AL34" s="1114"/>
      <c r="AM34" s="1114"/>
      <c r="AN34" s="1115"/>
      <c r="AO34" s="294" t="s">
        <v>515</v>
      </c>
      <c r="AP34" s="294" t="s">
        <v>515</v>
      </c>
      <c r="AQ34" s="295">
        <v>4</v>
      </c>
      <c r="AR34" s="296" t="s">
        <v>515</v>
      </c>
    </row>
    <row r="35" spans="1:46" ht="27" customHeight="1" x14ac:dyDescent="0.15">
      <c r="A35" s="250"/>
      <c r="AK35" s="1113" t="s">
        <v>532</v>
      </c>
      <c r="AL35" s="1114"/>
      <c r="AM35" s="1114"/>
      <c r="AN35" s="1115"/>
      <c r="AO35" s="294">
        <v>276207</v>
      </c>
      <c r="AP35" s="294">
        <v>61270</v>
      </c>
      <c r="AQ35" s="295">
        <v>31105</v>
      </c>
      <c r="AR35" s="296">
        <v>97</v>
      </c>
    </row>
    <row r="36" spans="1:46" ht="27" customHeight="1" x14ac:dyDescent="0.15">
      <c r="A36" s="250"/>
      <c r="AK36" s="1113" t="s">
        <v>533</v>
      </c>
      <c r="AL36" s="1114"/>
      <c r="AM36" s="1114"/>
      <c r="AN36" s="1115"/>
      <c r="AO36" s="294">
        <v>40871</v>
      </c>
      <c r="AP36" s="294">
        <v>9066</v>
      </c>
      <c r="AQ36" s="295">
        <v>3257</v>
      </c>
      <c r="AR36" s="296">
        <v>178.4</v>
      </c>
    </row>
    <row r="37" spans="1:46" ht="13.5" customHeight="1" x14ac:dyDescent="0.15">
      <c r="A37" s="250"/>
      <c r="AK37" s="1113" t="s">
        <v>534</v>
      </c>
      <c r="AL37" s="1114"/>
      <c r="AM37" s="1114"/>
      <c r="AN37" s="1115"/>
      <c r="AO37" s="294" t="s">
        <v>515</v>
      </c>
      <c r="AP37" s="294" t="s">
        <v>515</v>
      </c>
      <c r="AQ37" s="295">
        <v>1590</v>
      </c>
      <c r="AR37" s="296" t="s">
        <v>515</v>
      </c>
    </row>
    <row r="38" spans="1:46" ht="27" customHeight="1" x14ac:dyDescent="0.15">
      <c r="A38" s="250"/>
      <c r="AK38" s="1116" t="s">
        <v>535</v>
      </c>
      <c r="AL38" s="1117"/>
      <c r="AM38" s="1117"/>
      <c r="AN38" s="1118"/>
      <c r="AO38" s="297" t="s">
        <v>515</v>
      </c>
      <c r="AP38" s="297" t="s">
        <v>515</v>
      </c>
      <c r="AQ38" s="298">
        <v>20</v>
      </c>
      <c r="AR38" s="286" t="s">
        <v>515</v>
      </c>
      <c r="AS38" s="293"/>
    </row>
    <row r="39" spans="1:46" x14ac:dyDescent="0.15">
      <c r="A39" s="250"/>
      <c r="AK39" s="1116" t="s">
        <v>536</v>
      </c>
      <c r="AL39" s="1117"/>
      <c r="AM39" s="1117"/>
      <c r="AN39" s="1118"/>
      <c r="AO39" s="294" t="s">
        <v>515</v>
      </c>
      <c r="AP39" s="294" t="s">
        <v>515</v>
      </c>
      <c r="AQ39" s="295">
        <v>-7358</v>
      </c>
      <c r="AR39" s="296" t="s">
        <v>515</v>
      </c>
      <c r="AS39" s="293"/>
    </row>
    <row r="40" spans="1:46" ht="27" customHeight="1" x14ac:dyDescent="0.15">
      <c r="A40" s="250"/>
      <c r="AK40" s="1113" t="s">
        <v>537</v>
      </c>
      <c r="AL40" s="1114"/>
      <c r="AM40" s="1114"/>
      <c r="AN40" s="1115"/>
      <c r="AO40" s="294">
        <v>-430105</v>
      </c>
      <c r="AP40" s="294">
        <v>-95409</v>
      </c>
      <c r="AQ40" s="295">
        <v>-130450</v>
      </c>
      <c r="AR40" s="296">
        <v>-26.9</v>
      </c>
      <c r="AS40" s="293"/>
    </row>
    <row r="41" spans="1:46" x14ac:dyDescent="0.15">
      <c r="A41" s="250"/>
      <c r="AK41" s="1119" t="s">
        <v>297</v>
      </c>
      <c r="AL41" s="1120"/>
      <c r="AM41" s="1120"/>
      <c r="AN41" s="1121"/>
      <c r="AO41" s="294">
        <v>309479</v>
      </c>
      <c r="AP41" s="294">
        <v>68651</v>
      </c>
      <c r="AQ41" s="295">
        <v>52112</v>
      </c>
      <c r="AR41" s="296">
        <v>31.7</v>
      </c>
      <c r="AS41" s="293"/>
    </row>
    <row r="42" spans="1:46" x14ac:dyDescent="0.15">
      <c r="A42" s="250"/>
      <c r="AK42" s="299" t="s">
        <v>538</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539</v>
      </c>
    </row>
    <row r="48" spans="1:46" x14ac:dyDescent="0.15">
      <c r="A48" s="250"/>
      <c r="AK48" s="304" t="s">
        <v>540</v>
      </c>
      <c r="AL48" s="304"/>
      <c r="AM48" s="304"/>
      <c r="AN48" s="304"/>
      <c r="AO48" s="304"/>
      <c r="AP48" s="304"/>
      <c r="AQ48" s="305"/>
      <c r="AR48" s="304"/>
    </row>
    <row r="49" spans="1:44" ht="13.5" customHeight="1" x14ac:dyDescent="0.15">
      <c r="A49" s="250"/>
      <c r="AK49" s="306"/>
      <c r="AL49" s="307"/>
      <c r="AM49" s="1108" t="s">
        <v>507</v>
      </c>
      <c r="AN49" s="1110" t="s">
        <v>541</v>
      </c>
      <c r="AO49" s="1111"/>
      <c r="AP49" s="1111"/>
      <c r="AQ49" s="1111"/>
      <c r="AR49" s="1112"/>
    </row>
    <row r="50" spans="1:44" x14ac:dyDescent="0.15">
      <c r="A50" s="250"/>
      <c r="AK50" s="308"/>
      <c r="AL50" s="309"/>
      <c r="AM50" s="1109"/>
      <c r="AN50" s="310" t="s">
        <v>542</v>
      </c>
      <c r="AO50" s="311" t="s">
        <v>543</v>
      </c>
      <c r="AP50" s="312" t="s">
        <v>544</v>
      </c>
      <c r="AQ50" s="313" t="s">
        <v>545</v>
      </c>
      <c r="AR50" s="314" t="s">
        <v>546</v>
      </c>
    </row>
    <row r="51" spans="1:44" x14ac:dyDescent="0.15">
      <c r="A51" s="250"/>
      <c r="AK51" s="306" t="s">
        <v>547</v>
      </c>
      <c r="AL51" s="307"/>
      <c r="AM51" s="315">
        <v>538697</v>
      </c>
      <c r="AN51" s="316">
        <v>112065</v>
      </c>
      <c r="AO51" s="317">
        <v>78.3</v>
      </c>
      <c r="AP51" s="318">
        <v>291173</v>
      </c>
      <c r="AQ51" s="319">
        <v>-0.3</v>
      </c>
      <c r="AR51" s="320">
        <v>78.599999999999994</v>
      </c>
    </row>
    <row r="52" spans="1:44" x14ac:dyDescent="0.15">
      <c r="A52" s="250"/>
      <c r="AK52" s="321"/>
      <c r="AL52" s="322" t="s">
        <v>548</v>
      </c>
      <c r="AM52" s="323">
        <v>490067</v>
      </c>
      <c r="AN52" s="324">
        <v>101949</v>
      </c>
      <c r="AO52" s="325">
        <v>173.1</v>
      </c>
      <c r="AP52" s="326">
        <v>119071</v>
      </c>
      <c r="AQ52" s="327">
        <v>-6.7</v>
      </c>
      <c r="AR52" s="328">
        <v>179.8</v>
      </c>
    </row>
    <row r="53" spans="1:44" x14ac:dyDescent="0.15">
      <c r="A53" s="250"/>
      <c r="AK53" s="306" t="s">
        <v>549</v>
      </c>
      <c r="AL53" s="307"/>
      <c r="AM53" s="315">
        <v>368302</v>
      </c>
      <c r="AN53" s="316">
        <v>77277</v>
      </c>
      <c r="AO53" s="317">
        <v>-31</v>
      </c>
      <c r="AP53" s="318">
        <v>271581</v>
      </c>
      <c r="AQ53" s="319">
        <v>-6.7</v>
      </c>
      <c r="AR53" s="320">
        <v>-24.3</v>
      </c>
    </row>
    <row r="54" spans="1:44" x14ac:dyDescent="0.15">
      <c r="A54" s="250"/>
      <c r="AK54" s="321"/>
      <c r="AL54" s="322" t="s">
        <v>548</v>
      </c>
      <c r="AM54" s="323">
        <v>305725</v>
      </c>
      <c r="AN54" s="324">
        <v>64147</v>
      </c>
      <c r="AO54" s="325">
        <v>-37.1</v>
      </c>
      <c r="AP54" s="326">
        <v>117844</v>
      </c>
      <c r="AQ54" s="327">
        <v>-1</v>
      </c>
      <c r="AR54" s="328">
        <v>-36.1</v>
      </c>
    </row>
    <row r="55" spans="1:44" x14ac:dyDescent="0.15">
      <c r="A55" s="250"/>
      <c r="AK55" s="306" t="s">
        <v>550</v>
      </c>
      <c r="AL55" s="307"/>
      <c r="AM55" s="315">
        <v>943793</v>
      </c>
      <c r="AN55" s="316">
        <v>202140</v>
      </c>
      <c r="AO55" s="317">
        <v>161.6</v>
      </c>
      <c r="AP55" s="318">
        <v>268375</v>
      </c>
      <c r="AQ55" s="319">
        <v>-1.2</v>
      </c>
      <c r="AR55" s="320">
        <v>162.80000000000001</v>
      </c>
    </row>
    <row r="56" spans="1:44" x14ac:dyDescent="0.15">
      <c r="A56" s="250"/>
      <c r="AK56" s="321"/>
      <c r="AL56" s="322" t="s">
        <v>548</v>
      </c>
      <c r="AM56" s="323">
        <v>837399</v>
      </c>
      <c r="AN56" s="324">
        <v>179353</v>
      </c>
      <c r="AO56" s="325">
        <v>179.6</v>
      </c>
      <c r="AP56" s="326">
        <v>119602</v>
      </c>
      <c r="AQ56" s="327">
        <v>1.5</v>
      </c>
      <c r="AR56" s="328">
        <v>178.1</v>
      </c>
    </row>
    <row r="57" spans="1:44" x14ac:dyDescent="0.15">
      <c r="A57" s="250"/>
      <c r="AK57" s="306" t="s">
        <v>551</v>
      </c>
      <c r="AL57" s="307"/>
      <c r="AM57" s="315">
        <v>314764</v>
      </c>
      <c r="AN57" s="316">
        <v>68741</v>
      </c>
      <c r="AO57" s="317">
        <v>-66</v>
      </c>
      <c r="AP57" s="318">
        <v>301035</v>
      </c>
      <c r="AQ57" s="319">
        <v>12.2</v>
      </c>
      <c r="AR57" s="320">
        <v>-78.2</v>
      </c>
    </row>
    <row r="58" spans="1:44" x14ac:dyDescent="0.15">
      <c r="A58" s="250"/>
      <c r="AK58" s="321"/>
      <c r="AL58" s="322" t="s">
        <v>548</v>
      </c>
      <c r="AM58" s="323">
        <v>276151</v>
      </c>
      <c r="AN58" s="324">
        <v>60308</v>
      </c>
      <c r="AO58" s="325">
        <v>-66.400000000000006</v>
      </c>
      <c r="AP58" s="326">
        <v>154376</v>
      </c>
      <c r="AQ58" s="327">
        <v>29.1</v>
      </c>
      <c r="AR58" s="328">
        <v>-95.5</v>
      </c>
    </row>
    <row r="59" spans="1:44" x14ac:dyDescent="0.15">
      <c r="A59" s="250"/>
      <c r="AK59" s="306" t="s">
        <v>552</v>
      </c>
      <c r="AL59" s="307"/>
      <c r="AM59" s="315">
        <v>249284</v>
      </c>
      <c r="AN59" s="316">
        <v>55298</v>
      </c>
      <c r="AO59" s="317">
        <v>-19.600000000000001</v>
      </c>
      <c r="AP59" s="318">
        <v>277467</v>
      </c>
      <c r="AQ59" s="319">
        <v>-7.8</v>
      </c>
      <c r="AR59" s="320">
        <v>-11.8</v>
      </c>
    </row>
    <row r="60" spans="1:44" x14ac:dyDescent="0.15">
      <c r="A60" s="250"/>
      <c r="AK60" s="321"/>
      <c r="AL60" s="322" t="s">
        <v>548</v>
      </c>
      <c r="AM60" s="323">
        <v>118377</v>
      </c>
      <c r="AN60" s="324">
        <v>26259</v>
      </c>
      <c r="AO60" s="325">
        <v>-56.5</v>
      </c>
      <c r="AP60" s="326">
        <v>128378</v>
      </c>
      <c r="AQ60" s="327">
        <v>-16.8</v>
      </c>
      <c r="AR60" s="328">
        <v>-39.700000000000003</v>
      </c>
    </row>
    <row r="61" spans="1:44" x14ac:dyDescent="0.15">
      <c r="A61" s="250"/>
      <c r="AK61" s="306" t="s">
        <v>553</v>
      </c>
      <c r="AL61" s="329"/>
      <c r="AM61" s="315">
        <v>482968</v>
      </c>
      <c r="AN61" s="316">
        <v>103104</v>
      </c>
      <c r="AO61" s="317">
        <v>24.7</v>
      </c>
      <c r="AP61" s="318">
        <v>281926</v>
      </c>
      <c r="AQ61" s="330">
        <v>-0.8</v>
      </c>
      <c r="AR61" s="320">
        <v>25.5</v>
      </c>
    </row>
    <row r="62" spans="1:44" x14ac:dyDescent="0.15">
      <c r="A62" s="250"/>
      <c r="AK62" s="321"/>
      <c r="AL62" s="322" t="s">
        <v>548</v>
      </c>
      <c r="AM62" s="323">
        <v>405544</v>
      </c>
      <c r="AN62" s="324">
        <v>86403</v>
      </c>
      <c r="AO62" s="325">
        <v>38.5</v>
      </c>
      <c r="AP62" s="326">
        <v>127854</v>
      </c>
      <c r="AQ62" s="327">
        <v>1.2</v>
      </c>
      <c r="AR62" s="328">
        <v>37.299999999999997</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sheetData>
  <sheetProtection algorithmName="SHA-512" hashValue="N88fJ9xZ3rxOwLRGtODBjamS68l4BLUEKD1LW8wrOHCI6jTcPu/UZL6GzkzOWl3WftSksPKmWEwz6hKf3JW+Kg==" saltValue="j4UCOqBM4j/QH+hB26KA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M76" zoomScaleNormal="100" zoomScaleSheetLayoutView="55" workbookViewId="0">
      <selection activeCell="H63" sqref="H63"/>
    </sheetView>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555</v>
      </c>
    </row>
    <row r="121" spans="125:125" ht="13.5" hidden="1" customHeight="1" x14ac:dyDescent="0.15">
      <c r="DU121" s="244"/>
    </row>
  </sheetData>
  <sheetProtection algorithmName="SHA-512" hashValue="vJ1Ll+YP8R9gNmOLrI0MVUcSzXfun7qhXHyI+qYlvdpA+jb2xvk4YKIZtyPxg1VZdWZzklh6KdADc7zo4uiKwQ==" saltValue="VWGECiRsBp6unHw+HO4K4g=="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election activeCell="H63" sqref="H63"/>
    </sheetView>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556</v>
      </c>
    </row>
  </sheetData>
  <sheetProtection algorithmName="SHA-512" hashValue="bSernexPPKxzm3MQniCDhgcRD+J/oaAhDCWHIxEX6J1RCcEgCgLFpmLMapJvC0LJ9NKHJjimsde7CDGcdLJO1A==" saltValue="JVEF4yDdq50uxi58IMZUqA=="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22" zoomScale="75" zoomScaleNormal="75"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22" t="s">
        <v>3</v>
      </c>
      <c r="D47" s="1122"/>
      <c r="E47" s="1123"/>
      <c r="F47" s="11">
        <v>37.11</v>
      </c>
      <c r="G47" s="12">
        <v>34.44</v>
      </c>
      <c r="H47" s="12">
        <v>30.54</v>
      </c>
      <c r="I47" s="12">
        <v>31.11</v>
      </c>
      <c r="J47" s="13">
        <v>34.159999999999997</v>
      </c>
    </row>
    <row r="48" spans="2:10" ht="57.75" customHeight="1" x14ac:dyDescent="0.15">
      <c r="B48" s="14"/>
      <c r="C48" s="1124" t="s">
        <v>4</v>
      </c>
      <c r="D48" s="1124"/>
      <c r="E48" s="1125"/>
      <c r="F48" s="15">
        <v>3.62</v>
      </c>
      <c r="G48" s="16">
        <v>5.63</v>
      </c>
      <c r="H48" s="16">
        <v>6.2</v>
      </c>
      <c r="I48" s="16">
        <v>5.52</v>
      </c>
      <c r="J48" s="17">
        <v>7.3</v>
      </c>
    </row>
    <row r="49" spans="2:10" ht="57.75" customHeight="1" thickBot="1" x14ac:dyDescent="0.2">
      <c r="B49" s="18"/>
      <c r="C49" s="1126" t="s">
        <v>5</v>
      </c>
      <c r="D49" s="1126"/>
      <c r="E49" s="1127"/>
      <c r="F49" s="19" t="s">
        <v>562</v>
      </c>
      <c r="G49" s="20" t="s">
        <v>563</v>
      </c>
      <c r="H49" s="20" t="s">
        <v>564</v>
      </c>
      <c r="I49" s="20" t="s">
        <v>565</v>
      </c>
      <c r="J49" s="21">
        <v>5.52</v>
      </c>
    </row>
    <row r="50" spans="2:10" x14ac:dyDescent="0.15"/>
  </sheetData>
  <sheetProtection algorithmName="SHA-512" hashValue="TBoJaYEJyfJSGPeV3ScbBY7sZVTqBYWn+2EryIUORCPlZhWTALnSL5RjfwvH3ypIkXz/RBeI+noS30D4zgrwLg==" saltValue="dVNfKaGIv7c8pvGgrXSv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2023-03-17T00:00:10Z</cp:lastPrinted>
  <dcterms:created xsi:type="dcterms:W3CDTF">2023-02-20T05:26:02Z</dcterms:created>
  <dcterms:modified xsi:type="dcterms:W3CDTF">2023-10-13T00:09:04Z</dcterms:modified>
  <cp:category/>
</cp:coreProperties>
</file>