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15" windowWidth="20325" windowHeight="46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B102" i="11"/>
  <c r="CW102" i="11"/>
  <c r="CR102" i="11"/>
  <c r="AU88" i="11" l="1"/>
  <c r="AP88" i="11"/>
  <c r="AF88" i="11"/>
  <c r="AA30" i="11" l="1"/>
  <c r="AA34" i="11"/>
  <c r="AA35"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AM36" i="9"/>
  <c r="AM35"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W34" i="9" s="1"/>
  <c r="BW35" i="9" s="1"/>
  <c r="BW36" i="9" s="1"/>
  <c r="BW37" i="9" s="1"/>
  <c r="BW38" i="9" s="1"/>
  <c r="BW39" i="9" s="1"/>
  <c r="BW40" i="9" s="1"/>
  <c r="BW41" i="9" s="1"/>
  <c r="BW42" i="9" s="1"/>
  <c r="BW43" i="9" s="1"/>
  <c r="AM34" i="9"/>
  <c r="BE34" i="9" s="1"/>
  <c r="BE35" i="9" s="1"/>
  <c r="BE36" i="9" s="1"/>
  <c r="BE37" i="9" s="1"/>
  <c r="CO34" i="9" l="1"/>
  <c r="CO35" i="9" s="1"/>
  <c r="CO36" i="9" s="1"/>
  <c r="CO37" i="9" s="1"/>
</calcChain>
</file>

<file path=xl/sharedStrings.xml><?xml version="1.0" encoding="utf-8"?>
<sst xmlns="http://schemas.openxmlformats.org/spreadsheetml/2006/main" count="1103" uniqueCount="574">
  <si>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</si>
  <si>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</si>
  <si>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</si>
  <si>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</si>
  <si>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</si>
  <si>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</si>
  <si>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</si>
  <si>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</si>
  <si>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</si>
  <si>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</si>
  <si>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</si>
  <si>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</si>
  <si>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</si>
  <si>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</si>
  <si>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</si>
  <si>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</si>
  <si>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</si>
  <si>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</si>
  <si>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</si>
  <si>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</si>
  <si>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</si>
  <si>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</si>
  <si>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</si>
  <si>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</si>
  <si>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</si>
  <si>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</si>
  <si>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</si>
  <si>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</si>
  <si>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</si>
  <si>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</si>
  <si>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</si>
  <si>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</si>
  <si>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</si>
  <si>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</si>
  <si>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</si>
  <si>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</si>
  <si>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</si>
  <si>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</si>
  <si>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</si>
  <si>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</si>
  <si>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</si>
  <si>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</si>
  <si>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</si>
  <si>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</si>
  <si>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</si>
  <si>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</si>
  <si>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</si>
  <si>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</si>
  <si>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</si>
  <si>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</si>
  <si>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</si>
  <si>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</si>
  <si>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</si>
  <si>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</si>
  <si>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</si>
  <si>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</si>
  <si>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</si>
  <si>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</si>
  <si>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</si>
  <si>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</si>
  <si>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</si>
  <si>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</si>
  <si>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</si>
  <si>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</si>
  <si>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</si>
  <si>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</si>
  <si>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</si>
  <si>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</si>
  <si>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</si>
  <si>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</si>
  <si>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</si>
  <si>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</si>
  <si>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</si>
  <si>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</si>
  <si>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</si>
  <si>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</si>
  <si>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</si>
  <si>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</si>
  <si>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</si>
  <si>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</si>
  <si>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</si>
  <si>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</si>
  <si>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</si>
  <si>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</si>
  <si>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</si>
  <si>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</si>
  <si>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</si>
  <si>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</si>
  <si>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</si>
  <si>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</si>
  <si>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</si>
  <si>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</si>
  <si>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</si>
  <si>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</si>
  <si>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</si>
  <si>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</si>
  <si>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</si>
  <si>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</si>
  <si>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</si>
  <si>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</si>
  <si>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</si>
  <si>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</si>
  <si>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</si>
  <si>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</si>
  <si>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</si>
  <si>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</si>
  <si>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</si>
  <si>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</si>
  <si>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</si>
  <si>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</si>
  <si>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</si>
  <si>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</si>
  <si>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</si>
  <si>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</si>
  <si>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</si>
  <si>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</si>
  <si>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</si>
  <si>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</si>
  <si>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</si>
  <si>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</si>
  <si>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</si>
  <si>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</si>
  <si>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</si>
  <si>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</si>
  <si>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</si>
  <si>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</si>
  <si>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</si>
  <si>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</si>
  <si>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</si>
  <si>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</si>
  <si>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</si>
  <si>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</si>
  <si>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</si>
  <si>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</si>
  <si>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</si>
  <si>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</si>
  <si>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</si>
  <si>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</si>
  <si>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</si>
  <si>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</si>
  <si>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</si>
  <si>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</si>
  <si>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</si>
  <si>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</si>
  <si>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</si>
  <si>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</si>
  <si>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</si>
  <si>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</si>
  <si>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</si>
  <si>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</si>
  <si>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</si>
  <si>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</si>
  <si>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</si>
  <si>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</si>
  <si>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</si>
  <si>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</si>
  <si>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</si>
  <si>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</si>
  <si>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</si>
  <si>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</si>
  <si>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</si>
  <si>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</si>
  <si>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</si>
  <si>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</si>
  <si>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</si>
  <si>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</si>
  <si>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</si>
  <si>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</si>
  <si>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</si>
  <si>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</si>
  <si>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</si>
  <si>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</si>
  <si>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</si>
  <si>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</si>
  <si>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</si>
  <si>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</si>
  <si>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</si>
  <si>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</si>
  <si>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</si>
  <si>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</si>
  <si>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</si>
  <si>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</si>
  <si>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</si>
  <si>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</si>
  <si>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</si>
  <si>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</si>
  <si>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</si>
  <si>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</si>
  <si>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</si>
  <si>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</si>
  <si>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</si>
  <si>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</si>
  <si>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</si>
  <si>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</si>
  <si>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</si>
  <si>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</si>
  <si>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長野県木島平村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</si>
  <si>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</si>
  <si>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</si>
  <si>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</si>
  <si>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</si>
  <si>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</si>
  <si>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</si>
  <si>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</si>
  <si>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</si>
  <si>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</si>
  <si>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</si>
  <si>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</si>
  <si>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</si>
  <si>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</si>
  <si>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</si>
  <si>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</si>
  <si>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</si>
  <si>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</si>
  <si>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</si>
  <si>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</si>
  <si>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</si>
  <si>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</si>
  <si>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</si>
  <si>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</si>
  <si>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</si>
  <si>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</si>
  <si>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</si>
  <si>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</si>
  <si>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</si>
  <si>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</si>
  <si>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</si>
  <si>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</si>
  <si>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</si>
  <si>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</si>
  <si>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</si>
  <si>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</si>
  <si>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</si>
  <si>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</si>
  <si>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</si>
  <si>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</si>
  <si>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</si>
  <si>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</si>
  <si>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</si>
  <si>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</si>
  <si>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</si>
  <si>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</si>
  <si>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</si>
  <si>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</si>
  <si>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</si>
  <si>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</si>
  <si>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</si>
  <si>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</si>
  <si>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</si>
  <si>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</si>
  <si>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</si>
  <si>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</si>
  <si>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</si>
  <si>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</si>
  <si>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</si>
  <si>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</si>
  <si>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</si>
  <si>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</si>
  <si>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</si>
  <si>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</si>
  <si>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</si>
  <si>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</si>
  <si>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</si>
  <si>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</si>
  <si>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</si>
  <si>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</si>
  <si>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</si>
  <si>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</si>
  <si>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</si>
  <si>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</si>
  <si>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</si>
  <si>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</si>
  <si>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</si>
  <si>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</si>
  <si>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</si>
  <si>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</si>
  <si>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</si>
  <si>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</si>
  <si>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</si>
  <si>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</si>
  <si>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</si>
  <si>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</si>
  <si>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</si>
  <si>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</si>
  <si>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</si>
  <si>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</si>
  <si>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</si>
  <si>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</si>
  <si>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</si>
  <si>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</si>
  <si>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</si>
  <si>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</si>
  <si>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</si>
  <si>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</si>
  <si>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</si>
  <si>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</si>
  <si>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</si>
  <si>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</si>
  <si>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</si>
  <si>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</si>
  <si>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</si>
  <si>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</si>
  <si>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</si>
  <si>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</si>
  <si>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</si>
  <si>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</si>
  <si>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</si>
  <si>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</si>
  <si>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</si>
  <si>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</si>
  <si>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</si>
  <si>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</si>
  <si>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</si>
  <si>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</si>
  <si>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</si>
  <si>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</si>
  <si>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</si>
  <si>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</si>
  <si>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</si>
  <si>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</si>
  <si>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</si>
  <si>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</si>
  <si>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</si>
  <si>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</si>
  <si>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</si>
  <si>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</si>
  <si>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</si>
  <si>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</si>
  <si>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</si>
  <si>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</si>
  <si>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</si>
  <si>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</si>
  <si>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</si>
  <si>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</si>
  <si>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</si>
  <si>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</si>
  <si>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</si>
  <si>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</si>
  <si>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</si>
  <si>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</si>
  <si>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</si>
  <si>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</si>
  <si>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</si>
  <si>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</si>
  <si>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</si>
  <si>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</si>
  <si>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長野県木島平村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</si>
  <si>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</si>
  <si>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</si>
  <si>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</si>
  <si>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</si>
  <si>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</si>
  <si>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</si>
  <si>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</si>
  <si>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</si>
  <si>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</si>
  <si>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</si>
  <si>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</si>
  <si>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</si>
  <si>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</si>
  <si>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</si>
  <si>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</si>
  <si>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</si>
  <si>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</si>
  <si>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</si>
  <si>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</si>
  <si>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</si>
  <si>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</si>
  <si>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</si>
  <si>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</si>
  <si>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</si>
  <si>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</si>
  <si>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</si>
  <si>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</si>
  <si>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</si>
  <si>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</si>
  <si>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</si>
  <si>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</si>
  <si>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</si>
  <si>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</si>
  <si>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</si>
  <si>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</si>
  <si>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</si>
  <si>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</si>
  <si>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</si>
  <si>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</si>
  <si>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</si>
  <si>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</si>
  <si>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</si>
  <si>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</si>
  <si>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</si>
  <si>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木島平村農業集落排水事業特別会計</t>
    <phoneticPr fontId="5"/>
  </si>
  <si>
    <t>木島平村観光施設特別会計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</si>
  <si>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</si>
  <si>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</si>
  <si>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</si>
  <si>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</si>
  <si>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</si>
  <si>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</si>
  <si>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</si>
  <si>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</si>
  <si>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</si>
  <si>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</si>
  <si>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</si>
  <si>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</si>
  <si>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</si>
  <si>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</si>
  <si>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</si>
  <si>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</si>
  <si>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</si>
  <si>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</si>
  <si>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</si>
  <si>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</si>
  <si>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</si>
  <si>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</si>
  <si>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</si>
  <si>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</si>
  <si>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</si>
  <si>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</si>
  <si>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</si>
  <si>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</si>
  <si>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</si>
  <si>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</si>
  <si>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</si>
  <si>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</si>
  <si>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</si>
  <si>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</si>
  <si>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</si>
  <si>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</si>
  <si>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</si>
  <si>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</si>
  <si>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</si>
  <si>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</si>
  <si>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</si>
  <si>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</si>
  <si>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</si>
  <si>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</si>
  <si>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</si>
  <si>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</si>
  <si>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</si>
  <si>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</si>
  <si>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</si>
  <si>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</si>
  <si>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</si>
  <si>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</si>
  <si>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</si>
  <si>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</si>
  <si>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</si>
  <si>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</si>
  <si>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</si>
  <si>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</si>
  <si>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</si>
  <si>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</si>
  <si>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</si>
  <si>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</si>
  <si>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</si>
  <si>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</si>
  <si>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</si>
  <si>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</si>
  <si>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</si>
  <si>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</si>
  <si>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</si>
  <si>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</si>
  <si>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</si>
  <si>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</si>
  <si>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</si>
  <si>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</si>
  <si>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</si>
  <si>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</si>
  <si>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</si>
  <si>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</si>
  <si>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</si>
  <si>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</si>
  <si>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</si>
  <si>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</si>
  <si>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</si>
  <si>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</si>
  <si>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</si>
  <si>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</si>
  <si>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</si>
  <si>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</si>
  <si>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</si>
  <si>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</si>
  <si>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</si>
  <si>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</si>
  <si>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</si>
  <si>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</si>
  <si>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</si>
  <si>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</si>
  <si>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</si>
  <si>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</si>
  <si>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</si>
  <si>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</si>
  <si>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</si>
  <si>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</si>
  <si>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</si>
  <si>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</si>
  <si>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</si>
  <si>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</si>
  <si>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</si>
  <si>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</si>
  <si>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</si>
  <si>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</si>
  <si>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</si>
  <si>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</si>
  <si>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</si>
  <si>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</si>
  <si>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</si>
  <si>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</si>
  <si>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</si>
  <si>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</si>
  <si>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</si>
  <si>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</si>
  <si>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</si>
  <si>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</si>
  <si>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</si>
  <si>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</si>
  <si>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</si>
  <si>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</si>
  <si>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</si>
  <si>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</si>
  <si>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</si>
  <si>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</si>
  <si>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</si>
  <si>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</si>
  <si>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</si>
  <si>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</si>
  <si>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1.00</t>
  </si>
  <si>
    <t>▲ 2.46</t>
  </si>
  <si>
    <t>木島平村水道事業会計</t>
  </si>
  <si>
    <t>一般会計</t>
  </si>
  <si>
    <t>木島平村高社簡易水道特別会計</t>
  </si>
  <si>
    <t>介護保険特別会計</t>
  </si>
  <si>
    <t>国民健康保険特別会計</t>
  </si>
  <si>
    <t>木島平村下水道特別会計</t>
  </si>
  <si>
    <t>学校給食特別会計</t>
  </si>
  <si>
    <t>木島平村農業集落排水事業特別会計</t>
  </si>
  <si>
    <t>その他会計（赤字）</t>
  </si>
  <si>
    <t>その他会計（黒字）</t>
  </si>
  <si>
    <t>-</t>
    <phoneticPr fontId="2"/>
  </si>
  <si>
    <t>-</t>
    <phoneticPr fontId="2"/>
  </si>
  <si>
    <t>北信広域連合</t>
    <rPh sb="0" eb="2">
      <t>ホクシン</t>
    </rPh>
    <rPh sb="2" eb="4">
      <t>コウイキ</t>
    </rPh>
    <rPh sb="4" eb="6">
      <t>レンゴウ</t>
    </rPh>
    <phoneticPr fontId="24"/>
  </si>
  <si>
    <t>（一般会計）</t>
    <rPh sb="1" eb="3">
      <t>イッパン</t>
    </rPh>
    <rPh sb="3" eb="5">
      <t>カイケイ</t>
    </rPh>
    <phoneticPr fontId="24"/>
  </si>
  <si>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4"/>
  </si>
  <si>
    <t>（養護老人ホーム千曲荘寮事業特別会計）</t>
    <rPh sb="1" eb="3">
      <t>ヨウゴ</t>
    </rPh>
    <rPh sb="3" eb="5">
      <t>ロウジン</t>
    </rPh>
    <rPh sb="8" eb="10">
      <t>チクマ</t>
    </rPh>
    <rPh sb="10" eb="11">
      <t>ソウ</t>
    </rPh>
    <rPh sb="11" eb="12">
      <t>リョウ</t>
    </rPh>
    <rPh sb="12" eb="14">
      <t>ジギョウ</t>
    </rPh>
    <rPh sb="14" eb="16">
      <t>トクベツ</t>
    </rPh>
    <rPh sb="16" eb="18">
      <t>カイケイ</t>
    </rPh>
    <phoneticPr fontId="24"/>
  </si>
  <si>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4"/>
  </si>
  <si>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4"/>
  </si>
  <si>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4"/>
  </si>
  <si>
    <t>（特別養護老人ホームいで湯の里事業特別会計）</t>
    <rPh sb="1" eb="3">
      <t>トクベツ</t>
    </rPh>
    <rPh sb="3" eb="5">
      <t>ヨウゴ</t>
    </rPh>
    <rPh sb="5" eb="7">
      <t>ロウジン</t>
    </rPh>
    <rPh sb="12" eb="13">
      <t>ユ</t>
    </rPh>
    <rPh sb="14" eb="15">
      <t>サト</t>
    </rPh>
    <rPh sb="15" eb="17">
      <t>ジギョウ</t>
    </rPh>
    <rPh sb="17" eb="19">
      <t>トクベツ</t>
    </rPh>
    <rPh sb="19" eb="21">
      <t>カイケイ</t>
    </rPh>
    <phoneticPr fontId="24"/>
  </si>
  <si>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4"/>
  </si>
  <si>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4"/>
  </si>
  <si>
    <t>岳北広域行政組合</t>
    <rPh sb="0" eb="2">
      <t>ガクホク</t>
    </rPh>
    <rPh sb="2" eb="4">
      <t>コウイキ</t>
    </rPh>
    <rPh sb="4" eb="6">
      <t>ギョウセイ</t>
    </rPh>
    <rPh sb="6" eb="8">
      <t>クミアイ</t>
    </rPh>
    <phoneticPr fontId="24"/>
  </si>
  <si>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4"/>
  </si>
  <si>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4"/>
  </si>
  <si>
    <t>長野県市町村自治振興組合</t>
    <rPh sb="0" eb="3">
      <t>ナガノケン</t>
    </rPh>
    <rPh sb="3" eb="6">
      <t>シチョウソン</t>
    </rPh>
    <rPh sb="6" eb="8">
      <t>ジチ</t>
    </rPh>
    <rPh sb="8" eb="10">
      <t>シンコウ</t>
    </rPh>
    <rPh sb="10" eb="12">
      <t>クミアイ</t>
    </rPh>
    <phoneticPr fontId="24"/>
  </si>
  <si>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4"/>
  </si>
  <si>
    <t>長野県地方税滞納整理機構</t>
    <rPh sb="0" eb="3">
      <t>ナガノケン</t>
    </rPh>
    <rPh sb="3" eb="6">
      <t>チホウゼイ</t>
    </rPh>
    <rPh sb="6" eb="8">
      <t>タイノウ</t>
    </rPh>
    <rPh sb="8" eb="10">
      <t>セイリ</t>
    </rPh>
    <rPh sb="10" eb="12">
      <t>キコウ</t>
    </rPh>
    <phoneticPr fontId="24"/>
  </si>
  <si>
    <t>木島平観光株式会社</t>
    <rPh sb="0" eb="3">
      <t>キジマダイラ</t>
    </rPh>
    <rPh sb="3" eb="5">
      <t>カンコウ</t>
    </rPh>
    <rPh sb="5" eb="9">
      <t>カブシキガイシャ</t>
    </rPh>
    <phoneticPr fontId="24"/>
  </si>
  <si>
    <t>木島平村土地開発公社</t>
    <rPh sb="0" eb="4">
      <t>キジマダイラムラ</t>
    </rPh>
    <rPh sb="4" eb="6">
      <t>トチ</t>
    </rPh>
    <rPh sb="6" eb="8">
      <t>カイハツ</t>
    </rPh>
    <rPh sb="8" eb="10">
      <t>コウシャ</t>
    </rPh>
    <phoneticPr fontId="24"/>
  </si>
  <si>
    <t>木島平村農業振興公社</t>
    <rPh sb="0" eb="4">
      <t>キジマダイラムラ</t>
    </rPh>
    <rPh sb="4" eb="6">
      <t>ノウギョウ</t>
    </rPh>
    <rPh sb="6" eb="8">
      <t>シンコウ</t>
    </rPh>
    <rPh sb="8" eb="10">
      <t>コウシャ</t>
    </rPh>
    <phoneticPr fontId="24"/>
  </si>
  <si>
    <t>-</t>
    <phoneticPr fontId="2"/>
  </si>
  <si>
    <t>-</t>
    <phoneticPr fontId="2"/>
  </si>
  <si>
    <t>-</t>
    <phoneticPr fontId="2"/>
  </si>
  <si>
    <t>-</t>
    <phoneticPr fontId="5"/>
  </si>
  <si>
    <t>-</t>
    <phoneticPr fontId="2"/>
  </si>
  <si>
    <t>-</t>
    <phoneticPr fontId="2"/>
  </si>
  <si>
    <t>長野県市町村総合事務組合（一般会計）</t>
    <rPh sb="0" eb="3">
      <t>ナガノケン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</si>
  <si>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</si>
  <si>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t>
    <phoneticPr fontId="2"/>
  </si>
  <si>
    <t>-</t>
    <phoneticPr fontId="2"/>
  </si>
  <si>
    <t>-</t>
    <phoneticPr fontId="2"/>
  </si>
  <si>
    <t>農村木島平</t>
    <rPh sb="0" eb="2">
      <t>ノウソン</t>
    </rPh>
    <rPh sb="2" eb="5">
      <t>キジマダイラ</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</si>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</sst>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91986</c:v>
                </c:pt>
                <c:pt idx="1">
                  <c:v>47718</c:v>
                </c:pt>
                <c:pt idx="2">
                  <c:v>117872</c:v>
                </c:pt>
                <c:pt idx="3">
                  <c:v>111147</c:v>
                </c:pt>
                <c:pt idx="4">
                  <c:v>103076</c:v>
                </c:pt>
              </c:numCache>
            </c:numRef>
          </c:val>
          <c:smooth val="0"/>
        </c:ser>
        <c:dLbls>
          <c:showLegendKey val="0"/>
          <c:showVal val="0"/>
          <c:showCatName val="0"/>
          <c:showSerName val="0"/>
          <c:showPercent val="0"/>
          <c:showBubbleSize val="0"/>
        </c:dLbls>
        <c:marker val="1"/>
        <c:smooth val="0"/>
        <c:axId val="92482176"/>
        <c:axId val="92668672"/>
      </c:lineChart>
      <c:catAx>
        <c:axId val="92482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668672"/>
        <c:crosses val="autoZero"/>
        <c:auto val="1"/>
        <c:lblAlgn val="ctr"/>
        <c:lblOffset val="100"/>
        <c:tickLblSkip val="1"/>
        <c:tickMarkSkip val="1"/>
        <c:noMultiLvlLbl val="0"/>
      </c:catAx>
      <c:valAx>
        <c:axId val="926686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8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5.88</c:v>
                </c:pt>
                <c:pt idx="1">
                  <c:v>6.18</c:v>
                </c:pt>
                <c:pt idx="2">
                  <c:v>8.26</c:v>
                </c:pt>
                <c:pt idx="3">
                  <c:v>8.06</c:v>
                </c:pt>
                <c:pt idx="4">
                  <c:v>5.39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18.38</c:v>
                </c:pt>
                <c:pt idx="1">
                  <c:v>20.9</c:v>
                </c:pt>
                <c:pt idx="2">
                  <c:v>25.31</c:v>
                </c:pt>
                <c:pt idx="3">
                  <c:v>29.93</c:v>
                </c:pt>
                <c:pt idx="4">
                  <c:v>33.85</c:v>
                </c:pt>
              </c:numCache>
            </c:numRef>
          </c:val>
        </c:ser>
        <c:dLbls>
          <c:showLegendKey val="0"/>
          <c:showVal val="0"/>
          <c:showCatName val="0"/>
          <c:showSerName val="0"/>
          <c:showPercent val="0"/>
          <c:showBubbleSize val="0"/>
        </c:dLbls>
        <c:gapWidth val="250"/>
        <c:overlap val="100"/>
        <c:axId val="93058560"/>
        <c:axId val="9306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6.52</c:v>
                </c:pt>
                <c:pt idx="1">
                  <c:v>0.52</c:v>
                </c:pt>
                <c:pt idx="2">
                  <c:v>1.81</c:v>
                </c:pt>
                <c:pt idx="3">
                  <c:v>-1</c:v>
                </c:pt>
                <c:pt idx="4">
                  <c:v>-2.46</c:v>
                </c:pt>
              </c:numCache>
            </c:numRef>
          </c:val>
          <c:smooth val="0"/>
        </c:ser>
        <c:dLbls>
          <c:showLegendKey val="0"/>
          <c:showVal val="0"/>
          <c:showCatName val="0"/>
          <c:showSerName val="0"/>
          <c:showPercent val="0"/>
          <c:showBubbleSize val="0"/>
        </c:dLbls>
        <c:marker val="1"/>
        <c:smooth val="0"/>
        <c:axId val="93058560"/>
        <c:axId val="93060480"/>
      </c:lineChart>
      <c:catAx>
        <c:axId val="9305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060480"/>
        <c:crosses val="autoZero"/>
        <c:auto val="1"/>
        <c:lblAlgn val="ctr"/>
        <c:lblOffset val="100"/>
        <c:tickLblSkip val="1"/>
        <c:tickMarkSkip val="1"/>
        <c:noMultiLvlLbl val="0"/>
      </c:catAx>
      <c:valAx>
        <c:axId val="9306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5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0.03</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木島平村農業集落排水事業特別会計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0.09</c:v>
                </c:pt>
                <c:pt idx="6">
                  <c:v>#N/A</c:v>
                </c:pt>
                <c:pt idx="7">
                  <c:v>0.06</c:v>
                </c:pt>
                <c:pt idx="8">
                  <c:v>#N/A</c:v>
                </c:pt>
                <c:pt idx="9">
                  <c:v>0.05</c:v>
                </c:pt>
              </c:numCache>
            </c:numRef>
          </c:val>
        </c:ser>
        <c:ser>
          <c:idx val="4"/>
          <c:order val="4"/>
          <c:tx>
            <c:strRef>
              <c:f>データシート!$A$31</c:f>
              <c:strCache>
                <c:ptCount val="1"/>
                <c:pt idx="0">
                  <c:v>木島平村下水道特別会計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0.01</c:v>
                </c:pt>
                <c:pt idx="4">
                  <c:v>#N/A</c:v>
                </c:pt>
                <c:pt idx="5">
                  <c:v>0.03</c:v>
                </c:pt>
                <c:pt idx="6">
                  <c:v>#N/A</c:v>
                </c:pt>
                <c:pt idx="7">
                  <c:v>0.02</c:v>
                </c:pt>
                <c:pt idx="8">
                  <c:v>#N/A</c:v>
                </c:pt>
                <c:pt idx="9">
                  <c:v>0.06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1.17</c:v>
                </c:pt>
                <c:pt idx="2">
                  <c:v>#N/A</c:v>
                </c:pt>
                <c:pt idx="3">
                  <c:v>0.32</c:v>
                </c:pt>
                <c:pt idx="4">
                  <c:v>#N/A</c:v>
                </c:pt>
                <c:pt idx="5">
                  <c:v>0.04</c:v>
                </c:pt>
                <c:pt idx="6">
                  <c:v>#N/A</c:v>
                </c:pt>
                <c:pt idx="7">
                  <c:v>0.06</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0.24</c:v>
                </c:pt>
                <c:pt idx="4">
                  <c:v>#N/A</c:v>
                </c:pt>
                <c:pt idx="5">
                  <c:v>0.06</c:v>
                </c:pt>
                <c:pt idx="6">
                  <c:v>#N/A</c:v>
                </c:pt>
                <c:pt idx="7">
                  <c:v>0.1</c:v>
                </c:pt>
                <c:pt idx="8">
                  <c:v>#N/A</c:v>
                </c:pt>
                <c:pt idx="9">
                  <c:v>0.1</c:v>
                </c:pt>
              </c:numCache>
            </c:numRef>
          </c:val>
        </c:ser>
        <c:ser>
          <c:idx val="7"/>
          <c:order val="7"/>
          <c:tx>
            <c:strRef>
              <c:f>データシート!$A$34</c:f>
              <c:strCache>
                <c:ptCount val="1"/>
                <c:pt idx="0">
                  <c:v>木島平村高社簡易水道特別会計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0.03</c:v>
                </c:pt>
                <c:pt idx="2">
                  <c:v>#N/A</c:v>
                </c:pt>
                <c:pt idx="3">
                  <c:v>0.03</c:v>
                </c:pt>
                <c:pt idx="4">
                  <c:v>#N/A</c:v>
                </c:pt>
                <c:pt idx="5">
                  <c:v>0.04</c:v>
                </c:pt>
                <c:pt idx="6">
                  <c:v>#N/A</c:v>
                </c:pt>
                <c:pt idx="7">
                  <c:v>0.17</c:v>
                </c:pt>
                <c:pt idx="8">
                  <c:v>#N/A</c:v>
                </c:pt>
                <c:pt idx="9">
                  <c:v>0.18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5.82</c:v>
                </c:pt>
                <c:pt idx="2">
                  <c:v>#N/A</c:v>
                </c:pt>
                <c:pt idx="3">
                  <c:v>6.09</c:v>
                </c:pt>
                <c:pt idx="4">
                  <c:v>#N/A</c:v>
                </c:pt>
                <c:pt idx="5">
                  <c:v>8.17</c:v>
                </c:pt>
                <c:pt idx="6">
                  <c:v>#N/A</c:v>
                </c:pt>
                <c:pt idx="7">
                  <c:v>7.99</c:v>
                </c:pt>
                <c:pt idx="8">
                  <c:v>#N/A</c:v>
                </c:pt>
                <c:pt idx="9">
                  <c:v>5.33</c:v>
                </c:pt>
              </c:numCache>
            </c:numRef>
          </c:val>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2.46</c:v>
                </c:pt>
                <c:pt idx="2">
                  <c:v>#N/A</c:v>
                </c:pt>
                <c:pt idx="3">
                  <c:v>3.42</c:v>
                </c:pt>
                <c:pt idx="4">
                  <c:v>#N/A</c:v>
                </c:pt>
                <c:pt idx="5">
                  <c:v>4.91</c:v>
                </c:pt>
                <c:pt idx="6">
                  <c:v>#N/A</c:v>
                </c:pt>
                <c:pt idx="7">
                  <c:v>5.35</c:v>
                </c:pt>
                <c:pt idx="8">
                  <c:v>#N/A</c:v>
                </c:pt>
                <c:pt idx="9">
                  <c:v>5.94</c:v>
                </c:pt>
              </c:numCache>
            </c:numRef>
          </c:val>
        </c:ser>
        <c:dLbls>
          <c:showLegendKey val="0"/>
          <c:showVal val="0"/>
          <c:showCatName val="0"/>
          <c:showSerName val="0"/>
          <c:showPercent val="0"/>
          <c:showBubbleSize val="0"/>
        </c:dLbls>
        <c:gapWidth val="150"/>
        <c:overlap val="100"/>
        <c:axId val="93285760"/>
        <c:axId val="93303936"/>
      </c:barChart>
      <c:catAx>
        <c:axId val="9328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03936"/>
        <c:crosses val="autoZero"/>
        <c:auto val="1"/>
        <c:lblAlgn val="ctr"/>
        <c:lblOffset val="100"/>
        <c:tickLblSkip val="1"/>
        <c:tickMarkSkip val="1"/>
        <c:noMultiLvlLbl val="0"/>
      </c:catAx>
      <c:valAx>
        <c:axId val="9330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8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570</c:v>
                </c:pt>
                <c:pt idx="5">
                  <c:v>527</c:v>
                </c:pt>
                <c:pt idx="8">
                  <c:v>430</c:v>
                </c:pt>
                <c:pt idx="11">
                  <c:v>399</c:v>
                </c:pt>
                <c:pt idx="14">
                  <c:v>437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51</c:v>
                </c:pt>
                <c:pt idx="3">
                  <c:v>34</c:v>
                </c:pt>
                <c:pt idx="6">
                  <c:v>40</c:v>
                </c:pt>
                <c:pt idx="9">
                  <c:v>51</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283</c:v>
                </c:pt>
                <c:pt idx="3">
                  <c:v>270</c:v>
                </c:pt>
                <c:pt idx="6">
                  <c:v>275</c:v>
                </c:pt>
                <c:pt idx="9">
                  <c:v>237</c:v>
                </c:pt>
                <c:pt idx="12">
                  <c:v>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557</c:v>
                </c:pt>
                <c:pt idx="3">
                  <c:v>485</c:v>
                </c:pt>
                <c:pt idx="6">
                  <c:v>345</c:v>
                </c:pt>
                <c:pt idx="9">
                  <c:v>358</c:v>
                </c:pt>
                <c:pt idx="12">
                  <c:v>362</c:v>
                </c:pt>
              </c:numCache>
            </c:numRef>
          </c:val>
        </c:ser>
        <c:dLbls>
          <c:showLegendKey val="0"/>
          <c:showVal val="0"/>
          <c:showCatName val="0"/>
          <c:showSerName val="0"/>
          <c:showPercent val="0"/>
          <c:showBubbleSize val="0"/>
        </c:dLbls>
        <c:gapWidth val="100"/>
        <c:overlap val="100"/>
        <c:axId val="93383296"/>
        <c:axId val="93401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326</c:v>
                </c:pt>
                <c:pt idx="2">
                  <c:v>#N/A</c:v>
                </c:pt>
                <c:pt idx="3">
                  <c:v>#N/A</c:v>
                </c:pt>
                <c:pt idx="4">
                  <c:v>267</c:v>
                </c:pt>
                <c:pt idx="5">
                  <c:v>#N/A</c:v>
                </c:pt>
                <c:pt idx="6">
                  <c:v>#N/A</c:v>
                </c:pt>
                <c:pt idx="7">
                  <c:v>235</c:v>
                </c:pt>
                <c:pt idx="8">
                  <c:v>#N/A</c:v>
                </c:pt>
                <c:pt idx="9">
                  <c:v>#N/A</c:v>
                </c:pt>
                <c:pt idx="10">
                  <c:v>248</c:v>
                </c:pt>
                <c:pt idx="11">
                  <c:v>#N/A</c:v>
                </c:pt>
                <c:pt idx="12">
                  <c:v>#N/A</c:v>
                </c:pt>
                <c:pt idx="13">
                  <c:v>249</c:v>
                </c:pt>
                <c:pt idx="14">
                  <c:v>#N/A</c:v>
                </c:pt>
              </c:numCache>
            </c:numRef>
          </c:val>
          <c:smooth val="0"/>
        </c:ser>
        <c:dLbls>
          <c:showLegendKey val="0"/>
          <c:showVal val="0"/>
          <c:showCatName val="0"/>
          <c:showSerName val="0"/>
          <c:showPercent val="0"/>
          <c:showBubbleSize val="0"/>
        </c:dLbls>
        <c:marker val="1"/>
        <c:smooth val="0"/>
        <c:axId val="93383296"/>
        <c:axId val="93401856"/>
      </c:lineChart>
      <c:catAx>
        <c:axId val="933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01856"/>
        <c:crosses val="autoZero"/>
        <c:auto val="1"/>
        <c:lblAlgn val="ctr"/>
        <c:lblOffset val="100"/>
        <c:tickLblSkip val="1"/>
        <c:tickMarkSkip val="1"/>
        <c:noMultiLvlLbl val="0"/>
      </c:catAx>
      <c:valAx>
        <c:axId val="9340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8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4432</c:v>
                </c:pt>
                <c:pt idx="5">
                  <c:v>4229</c:v>
                </c:pt>
                <c:pt idx="8">
                  <c:v>4356</c:v>
                </c:pt>
                <c:pt idx="11">
                  <c:v>4175</c:v>
                </c:pt>
                <c:pt idx="14">
                  <c:v>4269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1924</c:v>
                </c:pt>
                <c:pt idx="5">
                  <c:v>2389</c:v>
                </c:pt>
                <c:pt idx="8">
                  <c:v>2552</c:v>
                </c:pt>
                <c:pt idx="11">
                  <c:v>2622</c:v>
                </c:pt>
                <c:pt idx="14">
                  <c:v>2738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104</c:v>
                </c:pt>
                <c:pt idx="3">
                  <c:v>24</c:v>
                </c:pt>
                <c:pt idx="6">
                  <c:v>8</c:v>
                </c:pt>
                <c:pt idx="9">
                  <c:v>0</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1308</c:v>
                </c:pt>
                <c:pt idx="3">
                  <c:v>1284</c:v>
                </c:pt>
                <c:pt idx="6">
                  <c:v>1345</c:v>
                </c:pt>
                <c:pt idx="9">
                  <c:v>1339</c:v>
                </c:pt>
                <c:pt idx="12">
                  <c:v>1370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427</c:v>
                </c:pt>
                <c:pt idx="3">
                  <c:v>400</c:v>
                </c:pt>
                <c:pt idx="6">
                  <c:v>372</c:v>
                </c:pt>
                <c:pt idx="9">
                  <c:v>324</c:v>
                </c:pt>
                <c:pt idx="12">
                  <c:v>289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3397</c:v>
                </c:pt>
                <c:pt idx="3">
                  <c:v>3219</c:v>
                </c:pt>
                <c:pt idx="6">
                  <c:v>2939</c:v>
                </c:pt>
                <c:pt idx="9">
                  <c:v>2832</c:v>
                </c:pt>
                <c:pt idx="12">
                  <c:v>2657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c:v>
                </c:pt>
                <c:pt idx="3">
                  <c:v>5</c:v>
                </c:pt>
                <c:pt idx="6">
                  <c:v>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2834</c:v>
                </c:pt>
                <c:pt idx="3">
                  <c:v>2662</c:v>
                </c:pt>
                <c:pt idx="6">
                  <c:v>2998</c:v>
                </c:pt>
                <c:pt idx="9">
                  <c:v>2972</c:v>
                </c:pt>
                <c:pt idx="12">
                  <c:v>3047</c:v>
                </c:pt>
              </c:numCache>
            </c:numRef>
          </c:val>
        </c:ser>
        <c:dLbls>
          <c:showLegendKey val="0"/>
          <c:showVal val="0"/>
          <c:showCatName val="0"/>
          <c:showSerName val="0"/>
          <c:showPercent val="0"/>
          <c:showBubbleSize val="0"/>
        </c:dLbls>
        <c:gapWidth val="100"/>
        <c:overlap val="100"/>
        <c:axId val="93577984"/>
        <c:axId val="9357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1725</c:v>
                </c:pt>
                <c:pt idx="2">
                  <c:v>#N/A</c:v>
                </c:pt>
                <c:pt idx="3">
                  <c:v>#N/A</c:v>
                </c:pt>
                <c:pt idx="4">
                  <c:v>977</c:v>
                </c:pt>
                <c:pt idx="5">
                  <c:v>#N/A</c:v>
                </c:pt>
                <c:pt idx="6">
                  <c:v>#N/A</c:v>
                </c:pt>
                <c:pt idx="7">
                  <c:v>755</c:v>
                </c:pt>
                <c:pt idx="8">
                  <c:v>#N/A</c:v>
                </c:pt>
                <c:pt idx="9">
                  <c:v>#N/A</c:v>
                </c:pt>
                <c:pt idx="10">
                  <c:v>670</c:v>
                </c:pt>
                <c:pt idx="11">
                  <c:v>#N/A</c:v>
                </c:pt>
                <c:pt idx="12">
                  <c:v>#N/A</c:v>
                </c:pt>
                <c:pt idx="13">
                  <c:v>361</c:v>
                </c:pt>
                <c:pt idx="14">
                  <c:v>#N/A</c:v>
                </c:pt>
              </c:numCache>
            </c:numRef>
          </c:val>
          <c:smooth val="0"/>
        </c:ser>
        <c:dLbls>
          <c:showLegendKey val="0"/>
          <c:showVal val="0"/>
          <c:showCatName val="0"/>
          <c:showSerName val="0"/>
          <c:showPercent val="0"/>
          <c:showBubbleSize val="0"/>
        </c:dLbls>
        <c:marker val="1"/>
        <c:smooth val="0"/>
        <c:axId val="93577984"/>
        <c:axId val="93579904"/>
      </c:lineChart>
      <c:catAx>
        <c:axId val="935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579904"/>
        <c:crosses val="autoZero"/>
        <c:auto val="1"/>
        <c:lblAlgn val="ctr"/>
        <c:lblOffset val="100"/>
        <c:tickLblSkip val="1"/>
        <c:tickMarkSkip val="1"/>
        <c:noMultiLvlLbl val="0"/>
      </c:catAx>
      <c:valAx>
        <c:axId val="9357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57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
5,003
99.31
3,677,350
3,515,750
128,552
2,386,862
3,047,157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年度指数は</a:t>
          </a:r>
          <a:r>
            <a:rPr lang="ja-JP" altLang="en-US" sz="1100" b="0" i="0" baseline="0">
              <a:solidFill>
                <a:schemeClr val="dk1"/>
              </a:solidFill>
              <a:effectLst/>
              <a:latin typeface="+mn-lt"/>
              <a:ea typeface="+mn-ea"/>
              <a:cs typeface="+mn-cs"/>
            </a:rPr>
            <a:t>昨年度と同じ</a:t>
          </a:r>
          <a:r>
            <a:rPr lang="en-US" altLang="ja-JP" sz="1100" b="0" i="0" baseline="0">
              <a:solidFill>
                <a:schemeClr val="dk1"/>
              </a:solidFill>
              <a:effectLst/>
              <a:latin typeface="+mn-lt"/>
              <a:ea typeface="+mn-ea"/>
              <a:cs typeface="+mn-cs"/>
            </a:rPr>
            <a:t>0.18</a:t>
          </a:r>
          <a:r>
            <a:rPr lang="ja-JP" altLang="en-US" sz="1100" b="0" i="0" baseline="0">
              <a:solidFill>
                <a:schemeClr val="dk1"/>
              </a:solidFill>
              <a:effectLst/>
              <a:latin typeface="+mn-lt"/>
              <a:ea typeface="+mn-ea"/>
              <a:cs typeface="+mn-cs"/>
            </a:rPr>
            <a:t>ポイントとなりました。このところ</a:t>
          </a:r>
          <a:r>
            <a:rPr lang="ja-JP" altLang="ja-JP" sz="1100" b="0" i="0" baseline="0">
              <a:solidFill>
                <a:schemeClr val="dk1"/>
              </a:solidFill>
              <a:effectLst/>
              <a:latin typeface="+mn-lt"/>
              <a:ea typeface="+mn-ea"/>
              <a:cs typeface="+mn-cs"/>
            </a:rPr>
            <a:t>本村の財政力指数は横ばい状況となっています。予てから続いている景気の低迷により個人・法人税共に減少傾向にあり、小規模企業の閉鎖や高齢化に伴う青壮年齢層の所得額の低下により、今後とも大幅な増勢は見込めず、この状況は続くものと考えます。</a:t>
          </a:r>
          <a:endParaRPr lang="ja-JP" altLang="ja-JP" sz="1400">
            <a:effectLst/>
          </a:endParaRPr>
        </a:p>
        <a:p>
          <a:pPr rtl="0"/>
          <a:r>
            <a:rPr lang="ja-JP" altLang="ja-JP" sz="1100" b="0" i="0" baseline="0">
              <a:solidFill>
                <a:schemeClr val="dk1"/>
              </a:solidFill>
              <a:effectLst/>
              <a:latin typeface="+mn-lt"/>
              <a:ea typeface="+mn-ea"/>
              <a:cs typeface="+mn-cs"/>
            </a:rPr>
            <a:t>類似団体の中においては</a:t>
          </a:r>
          <a:r>
            <a:rPr lang="en-US" altLang="ja-JP" sz="1100" b="0" i="0" baseline="0">
              <a:solidFill>
                <a:schemeClr val="dk1"/>
              </a:solidFill>
              <a:effectLst/>
              <a:latin typeface="+mn-lt"/>
              <a:ea typeface="+mn-ea"/>
              <a:cs typeface="+mn-cs"/>
            </a:rPr>
            <a:t>32/131</a:t>
          </a:r>
          <a:r>
            <a:rPr lang="ja-JP" altLang="ja-JP" sz="1100" b="0" i="0" baseline="0">
              <a:solidFill>
                <a:schemeClr val="dk1"/>
              </a:solidFill>
              <a:effectLst/>
              <a:latin typeface="+mn-lt"/>
              <a:ea typeface="+mn-ea"/>
              <a:cs typeface="+mn-cs"/>
            </a:rPr>
            <a:t>位となっているものの、村としては今後の財政力基盤の強化のため今取り組んでいる「誇れるふるさと木島平」を村民と協働に創りあげるため、</a:t>
          </a:r>
          <a:r>
            <a:rPr lang="ja-JP" altLang="en-US" sz="1100" b="0" i="0" baseline="0">
              <a:solidFill>
                <a:schemeClr val="dk1"/>
              </a:solidFill>
              <a:effectLst/>
              <a:latin typeface="+mn-lt"/>
              <a:ea typeface="+mn-ea"/>
              <a:cs typeface="+mn-cs"/>
            </a:rPr>
            <a:t>米を中心とした</a:t>
          </a:r>
          <a:r>
            <a:rPr lang="ja-JP" altLang="ja-JP" sz="1100" b="0" i="0" baseline="0">
              <a:solidFill>
                <a:schemeClr val="dk1"/>
              </a:solidFill>
              <a:effectLst/>
              <a:latin typeface="+mn-lt"/>
              <a:ea typeface="+mn-ea"/>
              <a:cs typeface="+mn-cs"/>
            </a:rPr>
            <a:t>農産物のブランド化</a:t>
          </a:r>
          <a:r>
            <a:rPr lang="ja-JP" altLang="en-US" sz="1100" b="0" i="0" baseline="0">
              <a:solidFill>
                <a:schemeClr val="dk1"/>
              </a:solidFill>
              <a:effectLst/>
              <a:latin typeface="+mn-lt"/>
              <a:ea typeface="+mn-ea"/>
              <a:cs typeface="+mn-cs"/>
            </a:rPr>
            <a:t>・農業の</a:t>
          </a:r>
          <a:r>
            <a:rPr lang="ja-JP" altLang="ja-JP" sz="1100" b="0" i="0" baseline="0">
              <a:solidFill>
                <a:schemeClr val="dk1"/>
              </a:solidFill>
              <a:effectLst/>
              <a:latin typeface="+mn-lt"/>
              <a:ea typeface="+mn-ea"/>
              <a:cs typeface="+mn-cs"/>
            </a:rPr>
            <a:t>６次産業化や新幹線開業に合わせた観光地としての誘客事業などに取り組みます。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2" name="直線コネクタ 71"/>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146957</xdr:rowOff>
    </xdr:to>
    <xdr:cxnSp macro="">
      <xdr:nvCxnSpPr>
        <xdr:cNvPr id="75" name="直線コネクタ 74"/>
        <xdr:cNvCxnSpPr/>
      </xdr:nvCxnSpPr>
      <xdr:spPr>
        <a:xfrm>
          <a:off x="2336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146957</xdr:rowOff>
    </xdr:to>
    <xdr:cxnSp macro="">
      <xdr:nvCxnSpPr>
        <xdr:cNvPr id="78" name="直線コネクタ 77"/>
        <xdr:cNvCxnSpPr/>
      </xdr:nvCxnSpPr>
      <xdr:spPr>
        <a:xfrm>
          <a:off x="1447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129920</xdr:rowOff>
    </xdr:from>
    <xdr:ext cx="762000" cy="259045"/>
    <xdr:sp macro="" textlink="">
      <xdr:nvSpPr>
        <xdr:cNvPr id="89" name="財政力該当値テキスト"/>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1" name="テキスト ボックス 90"/>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2" name="円/楕円 91"/>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36484</xdr:rowOff>
    </xdr:from>
    <xdr:ext cx="762000" cy="259045"/>
    <xdr:sp macro="" textlink="">
      <xdr:nvSpPr>
        <xdr:cNvPr id="93" name="テキスト ボックス 92"/>
        <xdr:cNvSpPr txBox="1"/>
      </xdr:nvSpPr>
      <xdr:spPr>
        <a:xfrm>
          <a:off x="2844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5" name="テキスト ボックス 94"/>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経常収支比率は昨年度数値より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ポイント後退しました。</a:t>
          </a:r>
          <a:endParaRPr lang="ja-JP" altLang="ja-JP" sz="1400">
            <a:effectLst/>
          </a:endParaRPr>
        </a:p>
        <a:p>
          <a:pPr rtl="0"/>
          <a:r>
            <a:rPr lang="ja-JP" altLang="ja-JP" sz="1100" b="0" i="0" baseline="0">
              <a:solidFill>
                <a:schemeClr val="dk1"/>
              </a:solidFill>
              <a:effectLst/>
              <a:latin typeface="+mn-lt"/>
              <a:ea typeface="+mn-ea"/>
              <a:cs typeface="+mn-cs"/>
            </a:rPr>
            <a:t>　要因は、</a:t>
          </a:r>
          <a:r>
            <a:rPr lang="ja-JP" altLang="en-US" sz="1100" b="0" i="0" baseline="0">
              <a:solidFill>
                <a:schemeClr val="dk1"/>
              </a:solidFill>
              <a:effectLst/>
              <a:latin typeface="+mn-lt"/>
              <a:ea typeface="+mn-ea"/>
              <a:cs typeface="+mn-cs"/>
            </a:rPr>
            <a:t>経常経費充当一般財源が増加したことによるものです。また、臨時財政対策債の発行可能額が前年比</a:t>
          </a:r>
          <a:r>
            <a:rPr lang="en-US" altLang="ja-JP" sz="1100" b="0" i="0" baseline="0">
              <a:solidFill>
                <a:schemeClr val="dk1"/>
              </a:solidFill>
              <a:effectLst/>
              <a:latin typeface="+mn-lt"/>
              <a:ea typeface="+mn-ea"/>
              <a:cs typeface="+mn-cs"/>
            </a:rPr>
            <a:t>1,157</a:t>
          </a:r>
          <a:r>
            <a:rPr lang="ja-JP" altLang="en-US" sz="1100" b="0" i="0" baseline="0">
              <a:solidFill>
                <a:schemeClr val="dk1"/>
              </a:solidFill>
              <a:effectLst/>
              <a:latin typeface="+mn-lt"/>
              <a:ea typeface="+mn-ea"/>
              <a:cs typeface="+mn-cs"/>
            </a:rPr>
            <a:t>千円の減となったことも要因の</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つになっています</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本村では</a:t>
          </a:r>
          <a:r>
            <a:rPr lang="ja-JP" altLang="en-US" sz="1100" b="0" i="0" baseline="0">
              <a:solidFill>
                <a:schemeClr val="dk1"/>
              </a:solidFill>
              <a:effectLst/>
              <a:latin typeface="+mn-lt"/>
              <a:ea typeface="+mn-ea"/>
              <a:cs typeface="+mn-cs"/>
            </a:rPr>
            <a:t>予てから、</a:t>
          </a:r>
          <a:r>
            <a:rPr lang="ja-JP" altLang="ja-JP" sz="1100" b="0" i="0" baseline="0">
              <a:solidFill>
                <a:schemeClr val="dk1"/>
              </a:solidFill>
              <a:effectLst/>
              <a:latin typeface="+mn-lt"/>
              <a:ea typeface="+mn-ea"/>
              <a:cs typeface="+mn-cs"/>
            </a:rPr>
            <a:t>地方債の繰上償還により後年度の公債費を縮小するよう取り組んできました。過去に借入れた過疎債等について償還が完了してきてはいるものの、平成２２年度より国の過疎地域の指定を受け過疎債の活用を始めたため、過疎債の償還にあたる公債費が今後増加する見込みです。また、経常経費については村全体の意識改革を行い、経費削減による経常的な歳出を抑えること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16873</xdr:rowOff>
    </xdr:to>
    <xdr:cxnSp macro="">
      <xdr:nvCxnSpPr>
        <xdr:cNvPr id="134" name="直線コネクタ 133"/>
        <xdr:cNvCxnSpPr/>
      </xdr:nvCxnSpPr>
      <xdr:spPr>
        <a:xfrm>
          <a:off x="4114800" y="1062609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136616</xdr:rowOff>
    </xdr:from>
    <xdr:to>
      <xdr:col>6</xdr:col>
      <xdr:colOff>0</xdr:colOff>
      <xdr:row>61</xdr:row>
      <xdr:rowOff>167640</xdr:rowOff>
    </xdr:to>
    <xdr:cxnSp macro="">
      <xdr:nvCxnSpPr>
        <xdr:cNvPr id="137" name="直線コネクタ 136"/>
        <xdr:cNvCxnSpPr/>
      </xdr:nvCxnSpPr>
      <xdr:spPr>
        <a:xfrm>
          <a:off x="3225800" y="105950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84909</xdr:rowOff>
    </xdr:from>
    <xdr:to>
      <xdr:col>4</xdr:col>
      <xdr:colOff>482600</xdr:colOff>
      <xdr:row>61</xdr:row>
      <xdr:rowOff>136616</xdr:rowOff>
    </xdr:to>
    <xdr:cxnSp macro="">
      <xdr:nvCxnSpPr>
        <xdr:cNvPr id="140" name="直線コネクタ 139"/>
        <xdr:cNvCxnSpPr/>
      </xdr:nvCxnSpPr>
      <xdr:spPr>
        <a:xfrm>
          <a:off x="2336800" y="1054335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84909</xdr:rowOff>
    </xdr:from>
    <xdr:to>
      <xdr:col>3</xdr:col>
      <xdr:colOff>279400</xdr:colOff>
      <xdr:row>62</xdr:row>
      <xdr:rowOff>165100</xdr:rowOff>
    </xdr:to>
    <xdr:cxnSp macro="">
      <xdr:nvCxnSpPr>
        <xdr:cNvPr id="143" name="直線コネクタ 142"/>
        <xdr:cNvCxnSpPr/>
      </xdr:nvCxnSpPr>
      <xdr:spPr>
        <a:xfrm flipV="1">
          <a:off x="1447800" y="10543359"/>
          <a:ext cx="8890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4" name="フローチャート : 判断 143"/>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5" name="テキスト ボックス 144"/>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6" name="フローチャート : 判断 145"/>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47733</xdr:rowOff>
    </xdr:from>
    <xdr:ext cx="762000" cy="259045"/>
    <xdr:sp macro="" textlink="">
      <xdr:nvSpPr>
        <xdr:cNvPr id="147" name="テキスト ボックス 146"/>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137523</xdr:rowOff>
    </xdr:from>
    <xdr:to>
      <xdr:col>7</xdr:col>
      <xdr:colOff>203200</xdr:colOff>
      <xdr:row>62</xdr:row>
      <xdr:rowOff>67673</xdr:rowOff>
    </xdr:to>
    <xdr:sp macro="" textlink="">
      <xdr:nvSpPr>
        <xdr:cNvPr id="153" name="円/楕円 152"/>
        <xdr:cNvSpPr/>
      </xdr:nvSpPr>
      <xdr:spPr>
        <a:xfrm>
          <a:off x="4902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109600</xdr:rowOff>
    </xdr:from>
    <xdr:ext cx="762000" cy="259045"/>
    <xdr:sp macro="" textlink="">
      <xdr:nvSpPr>
        <xdr:cNvPr id="154" name="財政構造の弾力性該当値テキスト"/>
        <xdr:cNvSpPr txBox="1"/>
      </xdr:nvSpPr>
      <xdr:spPr>
        <a:xfrm>
          <a:off x="5041900" y="1056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5" name="円/楕円 154"/>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31767</xdr:rowOff>
    </xdr:from>
    <xdr:ext cx="736600" cy="259045"/>
    <xdr:sp macro="" textlink="">
      <xdr:nvSpPr>
        <xdr:cNvPr id="156" name="テキスト ボックス 155"/>
        <xdr:cNvSpPr txBox="1"/>
      </xdr:nvSpPr>
      <xdr:spPr>
        <a:xfrm>
          <a:off x="3733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85816</xdr:rowOff>
    </xdr:from>
    <xdr:to>
      <xdr:col>4</xdr:col>
      <xdr:colOff>533400</xdr:colOff>
      <xdr:row>62</xdr:row>
      <xdr:rowOff>15966</xdr:rowOff>
    </xdr:to>
    <xdr:sp macro="" textlink="">
      <xdr:nvSpPr>
        <xdr:cNvPr id="157" name="円/楕円 156"/>
        <xdr:cNvSpPr/>
      </xdr:nvSpPr>
      <xdr:spPr>
        <a:xfrm>
          <a:off x="3175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58" name="テキスト ボックス 157"/>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34109</xdr:rowOff>
    </xdr:from>
    <xdr:to>
      <xdr:col>3</xdr:col>
      <xdr:colOff>330200</xdr:colOff>
      <xdr:row>61</xdr:row>
      <xdr:rowOff>135709</xdr:rowOff>
    </xdr:to>
    <xdr:sp macro="" textlink="">
      <xdr:nvSpPr>
        <xdr:cNvPr id="159" name="円/楕円 158"/>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60" name="テキスト ボックス 159"/>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61" name="円/楕円 160"/>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62" name="テキスト ボックス 161"/>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[257,918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昨年度の人口一人当たりの決算額から</a:t>
          </a:r>
          <a:r>
            <a:rPr lang="en-US" altLang="ja-JP" sz="1100" b="0" i="0" baseline="0">
              <a:solidFill>
                <a:schemeClr val="dk1"/>
              </a:solidFill>
              <a:effectLst/>
              <a:latin typeface="+mn-lt"/>
              <a:ea typeface="+mn-ea"/>
              <a:cs typeface="+mn-cs"/>
            </a:rPr>
            <a:t>11,460</a:t>
          </a:r>
          <a:r>
            <a:rPr lang="ja-JP" altLang="en-US" sz="1100" b="0" i="0" baseline="0">
              <a:solidFill>
                <a:schemeClr val="dk1"/>
              </a:solidFill>
              <a:effectLst/>
              <a:latin typeface="+mn-lt"/>
              <a:ea typeface="+mn-ea"/>
              <a:cs typeface="+mn-cs"/>
            </a:rPr>
            <a:t>円増加する結果となりました。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前年比の人口が</a:t>
          </a:r>
          <a:r>
            <a:rPr lang="en-US" altLang="ja-JP" sz="1100" b="0" i="0" baseline="0">
              <a:solidFill>
                <a:schemeClr val="dk1"/>
              </a:solidFill>
              <a:effectLst/>
              <a:latin typeface="+mn-lt"/>
              <a:ea typeface="+mn-ea"/>
              <a:cs typeface="+mn-cs"/>
            </a:rPr>
            <a:t>89</a:t>
          </a:r>
          <a:r>
            <a:rPr lang="ja-JP" altLang="en-US" sz="1100" b="0" i="0" baseline="0">
              <a:solidFill>
                <a:schemeClr val="dk1"/>
              </a:solidFill>
              <a:effectLst/>
              <a:latin typeface="+mn-lt"/>
              <a:ea typeface="+mn-ea"/>
              <a:cs typeface="+mn-cs"/>
            </a:rPr>
            <a:t>人の減少となったことで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一人あたりの負担が伸びたことも要因の一つにあげられます。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この</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年間は</a:t>
          </a:r>
          <a:r>
            <a:rPr lang="ja-JP" altLang="ja-JP" sz="1100" b="0" i="0" baseline="0">
              <a:solidFill>
                <a:schemeClr val="dk1"/>
              </a:solidFill>
              <a:effectLst/>
              <a:latin typeface="+mn-lt"/>
              <a:ea typeface="+mn-ea"/>
              <a:cs typeface="+mn-cs"/>
            </a:rPr>
            <a:t>類似団体の中で</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高い水準が続いています。高い決算額となる最大の要因は冬期間に要する除排雪に要する経費が挙げられます。他の無降雪地域と比較した場合、雪国であるためやむを得ないものと考えます。</a:t>
          </a:r>
          <a:endParaRPr lang="ja-JP" altLang="ja-JP" sz="1400">
            <a:effectLst/>
          </a:endParaRPr>
        </a:p>
        <a:p>
          <a:pPr rtl="0"/>
          <a:r>
            <a:rPr lang="ja-JP" altLang="ja-JP" sz="1100" b="0" i="0" baseline="0">
              <a:solidFill>
                <a:schemeClr val="dk1"/>
              </a:solidFill>
              <a:effectLst/>
              <a:latin typeface="+mn-lt"/>
              <a:ea typeface="+mn-ea"/>
              <a:cs typeface="+mn-cs"/>
            </a:rPr>
            <a:t>　人件費については</a:t>
          </a:r>
          <a:r>
            <a:rPr lang="ja-JP" altLang="en-US" sz="1100" b="0" i="0" baseline="0">
              <a:solidFill>
                <a:schemeClr val="dk1"/>
              </a:solidFill>
              <a:effectLst/>
              <a:latin typeface="+mn-lt"/>
              <a:ea typeface="+mn-ea"/>
              <a:cs typeface="+mn-cs"/>
            </a:rPr>
            <a:t>ラスパイレス指数で</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92.4</a:t>
          </a:r>
          <a:r>
            <a:rPr lang="ja-JP" altLang="ja-JP" sz="1100" b="0" i="0" baseline="0">
              <a:solidFill>
                <a:schemeClr val="dk1"/>
              </a:solidFill>
              <a:effectLst/>
              <a:latin typeface="+mn-lt"/>
              <a:ea typeface="+mn-ea"/>
              <a:cs typeface="+mn-cs"/>
            </a:rPr>
            <a:t>」と高い水準とはいえず、物件費の割合が大幅にしめて</a:t>
          </a:r>
          <a:r>
            <a:rPr lang="ja-JP" altLang="en-US" sz="1100" b="0" i="0" baseline="0">
              <a:solidFill>
                <a:schemeClr val="dk1"/>
              </a:solidFill>
              <a:effectLst/>
              <a:latin typeface="+mn-lt"/>
              <a:ea typeface="+mn-ea"/>
              <a:cs typeface="+mn-cs"/>
            </a:rPr>
            <a:t>いるため高い水準となっています</a:t>
          </a:r>
          <a:r>
            <a:rPr lang="ja-JP" altLang="ja-JP" sz="1100" b="0" i="0" baseline="0">
              <a:solidFill>
                <a:schemeClr val="dk1"/>
              </a:solidFill>
              <a:effectLst/>
              <a:latin typeface="+mn-lt"/>
              <a:ea typeface="+mn-ea"/>
              <a:cs typeface="+mn-cs"/>
            </a:rPr>
            <a:t>。物件費の抑制にあたっては、各施設・業務の委託等について事業内容の精査を十分実施しながら経費削減に努めることとする。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72157</xdr:rowOff>
    </xdr:from>
    <xdr:to>
      <xdr:col>7</xdr:col>
      <xdr:colOff>152400</xdr:colOff>
      <xdr:row>82</xdr:row>
      <xdr:rowOff>87520</xdr:rowOff>
    </xdr:to>
    <xdr:cxnSp macro="">
      <xdr:nvCxnSpPr>
        <xdr:cNvPr id="196" name="直線コネクタ 195"/>
        <xdr:cNvCxnSpPr/>
      </xdr:nvCxnSpPr>
      <xdr:spPr>
        <a:xfrm>
          <a:off x="4114800" y="14131057"/>
          <a:ext cx="838200" cy="1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72157</xdr:rowOff>
    </xdr:from>
    <xdr:to>
      <xdr:col>6</xdr:col>
      <xdr:colOff>0</xdr:colOff>
      <xdr:row>82</xdr:row>
      <xdr:rowOff>86327</xdr:rowOff>
    </xdr:to>
    <xdr:cxnSp macro="">
      <xdr:nvCxnSpPr>
        <xdr:cNvPr id="199" name="直線コネクタ 198"/>
        <xdr:cNvCxnSpPr/>
      </xdr:nvCxnSpPr>
      <xdr:spPr>
        <a:xfrm flipV="1">
          <a:off x="3225800" y="14131057"/>
          <a:ext cx="889000" cy="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52911</xdr:rowOff>
    </xdr:from>
    <xdr:to>
      <xdr:col>4</xdr:col>
      <xdr:colOff>482600</xdr:colOff>
      <xdr:row>82</xdr:row>
      <xdr:rowOff>86327</xdr:rowOff>
    </xdr:to>
    <xdr:cxnSp macro="">
      <xdr:nvCxnSpPr>
        <xdr:cNvPr id="202" name="直線コネクタ 201"/>
        <xdr:cNvCxnSpPr/>
      </xdr:nvCxnSpPr>
      <xdr:spPr>
        <a:xfrm>
          <a:off x="2336800" y="14111811"/>
          <a:ext cx="889000" cy="3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52911</xdr:rowOff>
    </xdr:from>
    <xdr:to>
      <xdr:col>3</xdr:col>
      <xdr:colOff>279400</xdr:colOff>
      <xdr:row>82</xdr:row>
      <xdr:rowOff>68813</xdr:rowOff>
    </xdr:to>
    <xdr:cxnSp macro="">
      <xdr:nvCxnSpPr>
        <xdr:cNvPr id="205" name="直線コネクタ 204"/>
        <xdr:cNvCxnSpPr/>
      </xdr:nvCxnSpPr>
      <xdr:spPr>
        <a:xfrm flipV="1">
          <a:off x="1447800" y="14111811"/>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167250</xdr:rowOff>
    </xdr:from>
    <xdr:to>
      <xdr:col>3</xdr:col>
      <xdr:colOff>330200</xdr:colOff>
      <xdr:row>82</xdr:row>
      <xdr:rowOff>97400</xdr:rowOff>
    </xdr:to>
    <xdr:sp macro="" textlink="">
      <xdr:nvSpPr>
        <xdr:cNvPr id="206" name="フローチャート : 判断 205"/>
        <xdr:cNvSpPr/>
      </xdr:nvSpPr>
      <xdr:spPr>
        <a:xfrm>
          <a:off x="2286000" y="140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107577</xdr:rowOff>
    </xdr:from>
    <xdr:ext cx="762000" cy="259045"/>
    <xdr:sp macro="" textlink="">
      <xdr:nvSpPr>
        <xdr:cNvPr id="207" name="テキスト ボックス 206"/>
        <xdr:cNvSpPr txBox="1"/>
      </xdr:nvSpPr>
      <xdr:spPr>
        <a:xfrm>
          <a:off x="1955800" y="138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159438</xdr:rowOff>
    </xdr:from>
    <xdr:to>
      <xdr:col>2</xdr:col>
      <xdr:colOff>127000</xdr:colOff>
      <xdr:row>82</xdr:row>
      <xdr:rowOff>89588</xdr:rowOff>
    </xdr:to>
    <xdr:sp macro="" textlink="">
      <xdr:nvSpPr>
        <xdr:cNvPr id="208" name="フローチャート : 判断 207"/>
        <xdr:cNvSpPr/>
      </xdr:nvSpPr>
      <xdr:spPr>
        <a:xfrm>
          <a:off x="1397000" y="1404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99765</xdr:rowOff>
    </xdr:from>
    <xdr:ext cx="762000" cy="259045"/>
    <xdr:sp macro="" textlink="">
      <xdr:nvSpPr>
        <xdr:cNvPr id="209" name="テキスト ボックス 208"/>
        <xdr:cNvSpPr txBox="1"/>
      </xdr:nvSpPr>
      <xdr:spPr>
        <a:xfrm>
          <a:off x="1066800" y="1381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36720</xdr:rowOff>
    </xdr:from>
    <xdr:to>
      <xdr:col>7</xdr:col>
      <xdr:colOff>203200</xdr:colOff>
      <xdr:row>82</xdr:row>
      <xdr:rowOff>138320</xdr:rowOff>
    </xdr:to>
    <xdr:sp macro="" textlink="">
      <xdr:nvSpPr>
        <xdr:cNvPr id="215" name="円/楕円 214"/>
        <xdr:cNvSpPr/>
      </xdr:nvSpPr>
      <xdr:spPr>
        <a:xfrm>
          <a:off x="4902200" y="140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129447</xdr:rowOff>
    </xdr:from>
    <xdr:ext cx="762000" cy="259045"/>
    <xdr:sp macro="" textlink="">
      <xdr:nvSpPr>
        <xdr:cNvPr id="216" name="人件費・物件費等の状況該当値テキスト"/>
        <xdr:cNvSpPr txBox="1"/>
      </xdr:nvSpPr>
      <xdr:spPr>
        <a:xfrm>
          <a:off x="5041900" y="140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257,918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21357</xdr:rowOff>
    </xdr:from>
    <xdr:to>
      <xdr:col>6</xdr:col>
      <xdr:colOff>50800</xdr:colOff>
      <xdr:row>82</xdr:row>
      <xdr:rowOff>122957</xdr:rowOff>
    </xdr:to>
    <xdr:sp macro="" textlink="">
      <xdr:nvSpPr>
        <xdr:cNvPr id="217" name="円/楕円 216"/>
        <xdr:cNvSpPr/>
      </xdr:nvSpPr>
      <xdr:spPr>
        <a:xfrm>
          <a:off x="4064000" y="14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133134</xdr:rowOff>
    </xdr:from>
    <xdr:ext cx="736600" cy="259045"/>
    <xdr:sp macro="" textlink="">
      <xdr:nvSpPr>
        <xdr:cNvPr id="218" name="テキスト ボックス 217"/>
        <xdr:cNvSpPr txBox="1"/>
      </xdr:nvSpPr>
      <xdr:spPr>
        <a:xfrm>
          <a:off x="3733800" y="1384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246,458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35527</xdr:rowOff>
    </xdr:from>
    <xdr:to>
      <xdr:col>4</xdr:col>
      <xdr:colOff>533400</xdr:colOff>
      <xdr:row>82</xdr:row>
      <xdr:rowOff>137127</xdr:rowOff>
    </xdr:to>
    <xdr:sp macro="" textlink="">
      <xdr:nvSpPr>
        <xdr:cNvPr id="219" name="円/楕円 218"/>
        <xdr:cNvSpPr/>
      </xdr:nvSpPr>
      <xdr:spPr>
        <a:xfrm>
          <a:off x="3175000" y="140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147304</xdr:rowOff>
    </xdr:from>
    <xdr:ext cx="762000" cy="259045"/>
    <xdr:sp macro="" textlink="">
      <xdr:nvSpPr>
        <xdr:cNvPr id="220" name="テキスト ボックス 219"/>
        <xdr:cNvSpPr txBox="1"/>
      </xdr:nvSpPr>
      <xdr:spPr>
        <a:xfrm>
          <a:off x="2844800" y="1386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257,028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2111</xdr:rowOff>
    </xdr:from>
    <xdr:to>
      <xdr:col>3</xdr:col>
      <xdr:colOff>330200</xdr:colOff>
      <xdr:row>82</xdr:row>
      <xdr:rowOff>103711</xdr:rowOff>
    </xdr:to>
    <xdr:sp macro="" textlink="">
      <xdr:nvSpPr>
        <xdr:cNvPr id="221" name="円/楕円 220"/>
        <xdr:cNvSpPr/>
      </xdr:nvSpPr>
      <xdr:spPr>
        <a:xfrm>
          <a:off x="2286000" y="140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88488</xdr:rowOff>
    </xdr:from>
    <xdr:ext cx="762000" cy="259045"/>
    <xdr:sp macro="" textlink="">
      <xdr:nvSpPr>
        <xdr:cNvPr id="222" name="テキスト ボックス 221"/>
        <xdr:cNvSpPr txBox="1"/>
      </xdr:nvSpPr>
      <xdr:spPr>
        <a:xfrm>
          <a:off x="1955800" y="141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18013</xdr:rowOff>
    </xdr:from>
    <xdr:to>
      <xdr:col>2</xdr:col>
      <xdr:colOff>127000</xdr:colOff>
      <xdr:row>82</xdr:row>
      <xdr:rowOff>119613</xdr:rowOff>
    </xdr:to>
    <xdr:sp macro="" textlink="">
      <xdr:nvSpPr>
        <xdr:cNvPr id="223" name="円/楕円 222"/>
        <xdr:cNvSpPr/>
      </xdr:nvSpPr>
      <xdr:spPr>
        <a:xfrm>
          <a:off x="1397000" y="140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104390</xdr:rowOff>
    </xdr:from>
    <xdr:ext cx="762000" cy="259045"/>
    <xdr:sp macro="" textlink="">
      <xdr:nvSpPr>
        <xdr:cNvPr id="224" name="テキスト ボックス 223"/>
        <xdr:cNvSpPr txBox="1"/>
      </xdr:nvSpPr>
      <xdr:spPr>
        <a:xfrm>
          <a:off x="1066800" y="141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平成２４年度から比べると大幅な減少に見て取れますが、</a:t>
          </a:r>
          <a:r>
            <a:rPr lang="ja-JP" altLang="ja-JP" sz="1100" b="0" i="0" baseline="0">
              <a:solidFill>
                <a:schemeClr val="dk1"/>
              </a:solidFill>
              <a:effectLst/>
              <a:latin typeface="+mn-lt"/>
              <a:ea typeface="+mn-ea"/>
              <a:cs typeface="+mn-cs"/>
            </a:rPr>
            <a:t>国家公務員</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給与削減期間</a:t>
          </a:r>
          <a:r>
            <a:rPr lang="ja-JP" altLang="en-US" sz="1100" b="0" i="0" baseline="0">
              <a:solidFill>
                <a:schemeClr val="dk1"/>
              </a:solidFill>
              <a:effectLst/>
              <a:latin typeface="+mn-lt"/>
              <a:ea typeface="+mn-ea"/>
              <a:cs typeface="+mn-cs"/>
            </a:rPr>
            <a:t>にあったための差となっています。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平成２５年度算定では</a:t>
          </a:r>
          <a:r>
            <a:rPr lang="en-US" altLang="ja-JP" sz="1100" b="0" i="0" baseline="0">
              <a:solidFill>
                <a:schemeClr val="dk1"/>
              </a:solidFill>
              <a:effectLst/>
              <a:latin typeface="+mn-lt"/>
              <a:ea typeface="+mn-ea"/>
              <a:cs typeface="+mn-cs"/>
            </a:rPr>
            <a:t>92.4</a:t>
          </a:r>
          <a:r>
            <a:rPr lang="ja-JP" altLang="en-US" sz="1100" b="0" i="0" baseline="0">
              <a:solidFill>
                <a:schemeClr val="dk1"/>
              </a:solidFill>
              <a:effectLst/>
              <a:latin typeface="+mn-lt"/>
              <a:ea typeface="+mn-ea"/>
              <a:cs typeface="+mn-cs"/>
            </a:rPr>
            <a:t>となり国家公務員を基準とした</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からも大幅に下回っています。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平成２４年度指数にて</a:t>
          </a:r>
          <a:r>
            <a:rPr lang="ja-JP" altLang="ja-JP" sz="1100" b="0" i="0" baseline="0">
              <a:solidFill>
                <a:schemeClr val="dk1"/>
              </a:solidFill>
              <a:effectLst/>
              <a:latin typeface="+mn-lt"/>
              <a:ea typeface="+mn-ea"/>
              <a:cs typeface="+mn-cs"/>
            </a:rPr>
            <a:t>削減措置が行われていない場合</a:t>
          </a:r>
          <a:r>
            <a:rPr lang="en-US" altLang="ja-JP" sz="1100" b="0" i="0" baseline="0">
              <a:solidFill>
                <a:schemeClr val="dk1"/>
              </a:solidFill>
              <a:effectLst/>
              <a:latin typeface="+mn-lt"/>
              <a:ea typeface="+mn-ea"/>
              <a:cs typeface="+mn-cs"/>
            </a:rPr>
            <a:t>93.5</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本村の指数は類似団体・国・県平均共に下回っている状況ですが、今後も財政状況に応じ、適正な給与水準の維持に努めます。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45974</xdr:rowOff>
    </xdr:from>
    <xdr:to>
      <xdr:col>24</xdr:col>
      <xdr:colOff>558800</xdr:colOff>
      <xdr:row>89</xdr:row>
      <xdr:rowOff>127763</xdr:rowOff>
    </xdr:to>
    <xdr:cxnSp macro="">
      <xdr:nvCxnSpPr>
        <xdr:cNvPr id="256" name="直線コネクタ 255"/>
        <xdr:cNvCxnSpPr/>
      </xdr:nvCxnSpPr>
      <xdr:spPr>
        <a:xfrm flipV="1">
          <a:off x="16179800" y="14962124"/>
          <a:ext cx="8382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89</xdr:row>
      <xdr:rowOff>127763</xdr:rowOff>
    </xdr:to>
    <xdr:cxnSp macro="">
      <xdr:nvCxnSpPr>
        <xdr:cNvPr id="259" name="直線コネクタ 258"/>
        <xdr:cNvCxnSpPr/>
      </xdr:nvCxnSpPr>
      <xdr:spPr>
        <a:xfrm>
          <a:off x="15290800" y="153771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89</xdr:row>
      <xdr:rowOff>118111</xdr:rowOff>
    </xdr:to>
    <xdr:cxnSp macro="">
      <xdr:nvCxnSpPr>
        <xdr:cNvPr id="262" name="直線コネクタ 261"/>
        <xdr:cNvCxnSpPr/>
      </xdr:nvCxnSpPr>
      <xdr:spPr>
        <a:xfrm>
          <a:off x="14401800" y="1501521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99061</xdr:rowOff>
    </xdr:from>
    <xdr:to>
      <xdr:col>21</xdr:col>
      <xdr:colOff>0</xdr:colOff>
      <xdr:row>87</xdr:row>
      <xdr:rowOff>118363</xdr:rowOff>
    </xdr:to>
    <xdr:cxnSp macro="">
      <xdr:nvCxnSpPr>
        <xdr:cNvPr id="265" name="直線コネクタ 264"/>
        <xdr:cNvCxnSpPr/>
      </xdr:nvCxnSpPr>
      <xdr:spPr>
        <a:xfrm flipV="1">
          <a:off x="13512800" y="1501521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115824</xdr:rowOff>
    </xdr:from>
    <xdr:to>
      <xdr:col>21</xdr:col>
      <xdr:colOff>50800</xdr:colOff>
      <xdr:row>88</xdr:row>
      <xdr:rowOff>45974</xdr:rowOff>
    </xdr:to>
    <xdr:sp macro="" textlink="">
      <xdr:nvSpPr>
        <xdr:cNvPr id="266" name="フローチャート : 判断 265"/>
        <xdr:cNvSpPr/>
      </xdr:nvSpPr>
      <xdr:spPr>
        <a:xfrm>
          <a:off x="14351000" y="1503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30751</xdr:rowOff>
    </xdr:from>
    <xdr:ext cx="762000" cy="259045"/>
    <xdr:sp macro="" textlink="">
      <xdr:nvSpPr>
        <xdr:cNvPr id="267" name="テキスト ボックス 266"/>
        <xdr:cNvSpPr txBox="1"/>
      </xdr:nvSpPr>
      <xdr:spPr>
        <a:xfrm>
          <a:off x="14020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8" name="フローチャート : 判断 267"/>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9" name="テキスト ボックス 268"/>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166624</xdr:rowOff>
    </xdr:from>
    <xdr:to>
      <xdr:col>24</xdr:col>
      <xdr:colOff>609600</xdr:colOff>
      <xdr:row>87</xdr:row>
      <xdr:rowOff>96774</xdr:rowOff>
    </xdr:to>
    <xdr:sp macro="" textlink="">
      <xdr:nvSpPr>
        <xdr:cNvPr id="275" name="円/楕円 274"/>
        <xdr:cNvSpPr/>
      </xdr:nvSpPr>
      <xdr:spPr>
        <a:xfrm>
          <a:off x="169672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11701</xdr:rowOff>
    </xdr:from>
    <xdr:ext cx="762000" cy="259045"/>
    <xdr:sp macro="" textlink="">
      <xdr:nvSpPr>
        <xdr:cNvPr id="276" name="給与水準   （国との比較）該当値テキスト"/>
        <xdr:cNvSpPr txBox="1"/>
      </xdr:nvSpPr>
      <xdr:spPr>
        <a:xfrm>
          <a:off x="171069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76963</xdr:rowOff>
    </xdr:from>
    <xdr:to>
      <xdr:col>23</xdr:col>
      <xdr:colOff>457200</xdr:colOff>
      <xdr:row>90</xdr:row>
      <xdr:rowOff>7113</xdr:rowOff>
    </xdr:to>
    <xdr:sp macro="" textlink="">
      <xdr:nvSpPr>
        <xdr:cNvPr id="277" name="円/楕円 276"/>
        <xdr:cNvSpPr/>
      </xdr:nvSpPr>
      <xdr:spPr>
        <a:xfrm>
          <a:off x="16129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17290</xdr:rowOff>
    </xdr:from>
    <xdr:ext cx="736600" cy="259045"/>
    <xdr:sp macro="" textlink="">
      <xdr:nvSpPr>
        <xdr:cNvPr id="278" name="テキスト ボックス 277"/>
        <xdr:cNvSpPr txBox="1"/>
      </xdr:nvSpPr>
      <xdr:spPr>
        <a:xfrm>
          <a:off x="15798800" y="15104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9" name="円/楕円 278"/>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7638</xdr:rowOff>
    </xdr:from>
    <xdr:ext cx="762000" cy="259045"/>
    <xdr:sp macro="" textlink="">
      <xdr:nvSpPr>
        <xdr:cNvPr id="280" name="テキスト ボックス 279"/>
        <xdr:cNvSpPr txBox="1"/>
      </xdr:nvSpPr>
      <xdr:spPr>
        <a:xfrm>
          <a:off x="14909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1" name="円/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2" name="テキスト ボックス 281"/>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67563</xdr:rowOff>
    </xdr:from>
    <xdr:to>
      <xdr:col>19</xdr:col>
      <xdr:colOff>533400</xdr:colOff>
      <xdr:row>87</xdr:row>
      <xdr:rowOff>169163</xdr:rowOff>
    </xdr:to>
    <xdr:sp macro="" textlink="">
      <xdr:nvSpPr>
        <xdr:cNvPr id="283" name="円/楕円 282"/>
        <xdr:cNvSpPr/>
      </xdr:nvSpPr>
      <xdr:spPr>
        <a:xfrm>
          <a:off x="13462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7890</xdr:rowOff>
    </xdr:from>
    <xdr:ext cx="762000" cy="259045"/>
    <xdr:sp macro="" textlink="">
      <xdr:nvSpPr>
        <xdr:cNvPr id="284" name="テキスト ボックス 283"/>
        <xdr:cNvSpPr txBox="1"/>
      </xdr:nvSpPr>
      <xdr:spPr>
        <a:xfrm>
          <a:off x="13131800" y="147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本村では平成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以降早期退職者制度により、職員の新陳代謝促進を促してきました。退職者の補充を極力抑制しながらも、村内施設の削減・事務内容の見直しをおこないながら、行政運営にあたってきました。この結果類似団体内の順位にあるように、同等の行政サービスを行っている類似団体の職員数比率を大きく下回っています。今後も職員</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人の能力の向上を行いながら、住民サービスの低下につながらないよう、適正な職員数の維持に努めます。</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123851</xdr:rowOff>
    </xdr:from>
    <xdr:to>
      <xdr:col>24</xdr:col>
      <xdr:colOff>558800</xdr:colOff>
      <xdr:row>60</xdr:row>
      <xdr:rowOff>126022</xdr:rowOff>
    </xdr:to>
    <xdr:cxnSp macro="">
      <xdr:nvCxnSpPr>
        <xdr:cNvPr id="316" name="直線コネクタ 315"/>
        <xdr:cNvCxnSpPr/>
      </xdr:nvCxnSpPr>
      <xdr:spPr>
        <a:xfrm flipV="1">
          <a:off x="16179800" y="10410851"/>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104305</xdr:rowOff>
    </xdr:from>
    <xdr:to>
      <xdr:col>23</xdr:col>
      <xdr:colOff>406400</xdr:colOff>
      <xdr:row>60</xdr:row>
      <xdr:rowOff>126022</xdr:rowOff>
    </xdr:to>
    <xdr:cxnSp macro="">
      <xdr:nvCxnSpPr>
        <xdr:cNvPr id="319" name="直線コネクタ 318"/>
        <xdr:cNvCxnSpPr/>
      </xdr:nvCxnSpPr>
      <xdr:spPr>
        <a:xfrm>
          <a:off x="15290800" y="1039130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1" name="テキスト ボックス 320"/>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104305</xdr:rowOff>
    </xdr:from>
    <xdr:to>
      <xdr:col>22</xdr:col>
      <xdr:colOff>203200</xdr:colOff>
      <xdr:row>60</xdr:row>
      <xdr:rowOff>132055</xdr:rowOff>
    </xdr:to>
    <xdr:cxnSp macro="">
      <xdr:nvCxnSpPr>
        <xdr:cNvPr id="322" name="直線コネクタ 321"/>
        <xdr:cNvCxnSpPr/>
      </xdr:nvCxnSpPr>
      <xdr:spPr>
        <a:xfrm flipV="1">
          <a:off x="14401800" y="10391305"/>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122162</xdr:rowOff>
    </xdr:from>
    <xdr:to>
      <xdr:col>21</xdr:col>
      <xdr:colOff>0</xdr:colOff>
      <xdr:row>60</xdr:row>
      <xdr:rowOff>132055</xdr:rowOff>
    </xdr:to>
    <xdr:cxnSp macro="">
      <xdr:nvCxnSpPr>
        <xdr:cNvPr id="325" name="直線コネクタ 324"/>
        <xdr:cNvCxnSpPr/>
      </xdr:nvCxnSpPr>
      <xdr:spPr>
        <a:xfrm>
          <a:off x="13512800" y="10409162"/>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83909</xdr:rowOff>
    </xdr:from>
    <xdr:to>
      <xdr:col>21</xdr:col>
      <xdr:colOff>50800</xdr:colOff>
      <xdr:row>61</xdr:row>
      <xdr:rowOff>14059</xdr:rowOff>
    </xdr:to>
    <xdr:sp macro="" textlink="">
      <xdr:nvSpPr>
        <xdr:cNvPr id="326" name="フローチャート : 判断 325"/>
        <xdr:cNvSpPr/>
      </xdr:nvSpPr>
      <xdr:spPr>
        <a:xfrm>
          <a:off x="14351000" y="10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170286</xdr:rowOff>
    </xdr:from>
    <xdr:ext cx="762000" cy="259045"/>
    <xdr:sp macro="" textlink="">
      <xdr:nvSpPr>
        <xdr:cNvPr id="327" name="テキスト ボックス 326"/>
        <xdr:cNvSpPr txBox="1"/>
      </xdr:nvSpPr>
      <xdr:spPr>
        <a:xfrm>
          <a:off x="14020800" y="1045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79083</xdr:rowOff>
    </xdr:from>
    <xdr:to>
      <xdr:col>19</xdr:col>
      <xdr:colOff>533400</xdr:colOff>
      <xdr:row>61</xdr:row>
      <xdr:rowOff>9233</xdr:rowOff>
    </xdr:to>
    <xdr:sp macro="" textlink="">
      <xdr:nvSpPr>
        <xdr:cNvPr id="328" name="フローチャート : 判断 327"/>
        <xdr:cNvSpPr/>
      </xdr:nvSpPr>
      <xdr:spPr>
        <a:xfrm>
          <a:off x="13462000" y="103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165460</xdr:rowOff>
    </xdr:from>
    <xdr:ext cx="762000" cy="259045"/>
    <xdr:sp macro="" textlink="">
      <xdr:nvSpPr>
        <xdr:cNvPr id="329" name="テキスト ボックス 328"/>
        <xdr:cNvSpPr txBox="1"/>
      </xdr:nvSpPr>
      <xdr:spPr>
        <a:xfrm>
          <a:off x="13131800" y="1045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73051</xdr:rowOff>
    </xdr:from>
    <xdr:to>
      <xdr:col>24</xdr:col>
      <xdr:colOff>609600</xdr:colOff>
      <xdr:row>61</xdr:row>
      <xdr:rowOff>3201</xdr:rowOff>
    </xdr:to>
    <xdr:sp macro="" textlink="">
      <xdr:nvSpPr>
        <xdr:cNvPr id="335" name="円/楕円 334"/>
        <xdr:cNvSpPr/>
      </xdr:nvSpPr>
      <xdr:spPr>
        <a:xfrm>
          <a:off x="169672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165778</xdr:rowOff>
    </xdr:from>
    <xdr:ext cx="762000" cy="259045"/>
    <xdr:sp macro="" textlink="">
      <xdr:nvSpPr>
        <xdr:cNvPr id="336" name="定員管理の状況該当値テキスト"/>
        <xdr:cNvSpPr txBox="1"/>
      </xdr:nvSpPr>
      <xdr:spPr>
        <a:xfrm>
          <a:off x="17106900" y="1028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75222</xdr:rowOff>
    </xdr:from>
    <xdr:to>
      <xdr:col>23</xdr:col>
      <xdr:colOff>457200</xdr:colOff>
      <xdr:row>61</xdr:row>
      <xdr:rowOff>5372</xdr:rowOff>
    </xdr:to>
    <xdr:sp macro="" textlink="">
      <xdr:nvSpPr>
        <xdr:cNvPr id="337" name="円/楕円 336"/>
        <xdr:cNvSpPr/>
      </xdr:nvSpPr>
      <xdr:spPr>
        <a:xfrm>
          <a:off x="16129000" y="103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15549</xdr:rowOff>
    </xdr:from>
    <xdr:ext cx="736600" cy="259045"/>
    <xdr:sp macro="" textlink="">
      <xdr:nvSpPr>
        <xdr:cNvPr id="338" name="テキスト ボックス 337"/>
        <xdr:cNvSpPr txBox="1"/>
      </xdr:nvSpPr>
      <xdr:spPr>
        <a:xfrm>
          <a:off x="15798800" y="10131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53505</xdr:rowOff>
    </xdr:from>
    <xdr:to>
      <xdr:col>22</xdr:col>
      <xdr:colOff>254000</xdr:colOff>
      <xdr:row>60</xdr:row>
      <xdr:rowOff>155105</xdr:rowOff>
    </xdr:to>
    <xdr:sp macro="" textlink="">
      <xdr:nvSpPr>
        <xdr:cNvPr id="339" name="円/楕円 338"/>
        <xdr:cNvSpPr/>
      </xdr:nvSpPr>
      <xdr:spPr>
        <a:xfrm>
          <a:off x="15240000" y="103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165282</xdr:rowOff>
    </xdr:from>
    <xdr:ext cx="762000" cy="259045"/>
    <xdr:sp macro="" textlink="">
      <xdr:nvSpPr>
        <xdr:cNvPr id="340" name="テキスト ボックス 339"/>
        <xdr:cNvSpPr txBox="1"/>
      </xdr:nvSpPr>
      <xdr:spPr>
        <a:xfrm>
          <a:off x="14909800" y="1010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81255</xdr:rowOff>
    </xdr:from>
    <xdr:to>
      <xdr:col>21</xdr:col>
      <xdr:colOff>50800</xdr:colOff>
      <xdr:row>61</xdr:row>
      <xdr:rowOff>11405</xdr:rowOff>
    </xdr:to>
    <xdr:sp macro="" textlink="">
      <xdr:nvSpPr>
        <xdr:cNvPr id="341" name="円/楕円 340"/>
        <xdr:cNvSpPr/>
      </xdr:nvSpPr>
      <xdr:spPr>
        <a:xfrm>
          <a:off x="14351000" y="103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21582</xdr:rowOff>
    </xdr:from>
    <xdr:ext cx="762000" cy="259045"/>
    <xdr:sp macro="" textlink="">
      <xdr:nvSpPr>
        <xdr:cNvPr id="342" name="テキスト ボックス 341"/>
        <xdr:cNvSpPr txBox="1"/>
      </xdr:nvSpPr>
      <xdr:spPr>
        <a:xfrm>
          <a:off x="14020800" y="101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71362</xdr:rowOff>
    </xdr:from>
    <xdr:to>
      <xdr:col>19</xdr:col>
      <xdr:colOff>533400</xdr:colOff>
      <xdr:row>61</xdr:row>
      <xdr:rowOff>1512</xdr:rowOff>
    </xdr:to>
    <xdr:sp macro="" textlink="">
      <xdr:nvSpPr>
        <xdr:cNvPr id="343" name="円/楕円 342"/>
        <xdr:cNvSpPr/>
      </xdr:nvSpPr>
      <xdr:spPr>
        <a:xfrm>
          <a:off x="13462000" y="103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11689</xdr:rowOff>
    </xdr:from>
    <xdr:ext cx="762000" cy="259045"/>
    <xdr:sp macro="" textlink="">
      <xdr:nvSpPr>
        <xdr:cNvPr id="344" name="テキスト ボックス 343"/>
        <xdr:cNvSpPr txBox="1"/>
      </xdr:nvSpPr>
      <xdr:spPr>
        <a:xfrm>
          <a:off x="13131800" y="1012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全国的に実質公債費比率については上昇傾向にありますが、</a:t>
          </a:r>
          <a:r>
            <a:rPr lang="ja-JP" altLang="en-US" sz="1100" b="0" i="0" baseline="0">
              <a:solidFill>
                <a:schemeClr val="dk1"/>
              </a:solidFill>
              <a:effectLst/>
              <a:latin typeface="+mn-lt"/>
              <a:ea typeface="+mn-ea"/>
              <a:cs typeface="+mn-cs"/>
            </a:rPr>
            <a:t>本村においても平成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年度決算までは全国同様の傾向にありました。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となり前年度か</a:t>
          </a:r>
          <a:r>
            <a:rPr lang="ja-JP" altLang="en-US" sz="1100" b="0" i="0" baseline="0">
              <a:solidFill>
                <a:schemeClr val="dk1"/>
              </a:solidFill>
              <a:effectLst/>
              <a:latin typeface="+mn-lt"/>
              <a:ea typeface="+mn-ea"/>
              <a:cs typeface="+mn-cs"/>
            </a:rPr>
            <a:t>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改善しました。</a:t>
          </a:r>
          <a:r>
            <a:rPr lang="ja-JP" altLang="en-US" sz="1100" b="0" i="0" baseline="0">
              <a:solidFill>
                <a:schemeClr val="dk1"/>
              </a:solidFill>
              <a:effectLst/>
              <a:latin typeface="+mn-lt"/>
              <a:ea typeface="+mn-ea"/>
              <a:cs typeface="+mn-cs"/>
            </a:rPr>
            <a:t>　標準税収入額や普通交付税の交付額によっても比率は左右されますが、なにより地方債償還に係る公債費が大きく影響します</a:t>
          </a:r>
          <a:r>
            <a:rPr lang="ja-JP" altLang="ja-JP" sz="1100" b="0" i="0" baseline="0">
              <a:solidFill>
                <a:schemeClr val="dk1"/>
              </a:solidFill>
              <a:effectLst/>
              <a:latin typeface="+mn-lt"/>
              <a:ea typeface="+mn-ea"/>
              <a:cs typeface="+mn-cs"/>
            </a:rPr>
            <a:t>。</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地方債残高がピークにあった平成</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年以降、新規発行の抑制に努め、繰上償還を実施したことにより比率が改善されてきました。しかし、３年平均で算定されるこの比率は減少傾向にありますが、</a:t>
          </a:r>
          <a:r>
            <a:rPr lang="ja-JP" altLang="en-US" sz="1100" b="0" i="0" baseline="0">
              <a:solidFill>
                <a:schemeClr val="dk1"/>
              </a:solidFill>
              <a:effectLst/>
              <a:latin typeface="+mn-lt"/>
              <a:ea typeface="+mn-ea"/>
              <a:cs typeface="+mn-cs"/>
            </a:rPr>
            <a:t>単年度ごとの比率では上昇傾向に転じています。また、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年以降借入れている過疎債の償還が始まっているため、</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比率の上昇を見込んでいます。比率上昇の度合いについては後年度の財政状況に影響を及ぼさないよう、地方債計画を立てることとしています。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141224</xdr:rowOff>
    </xdr:from>
    <xdr:to>
      <xdr:col>24</xdr:col>
      <xdr:colOff>558800</xdr:colOff>
      <xdr:row>42</xdr:row>
      <xdr:rowOff>146050</xdr:rowOff>
    </xdr:to>
    <xdr:cxnSp macro="">
      <xdr:nvCxnSpPr>
        <xdr:cNvPr id="375" name="直線コネクタ 374"/>
        <xdr:cNvCxnSpPr/>
      </xdr:nvCxnSpPr>
      <xdr:spPr>
        <a:xfrm flipV="1">
          <a:off x="16179800" y="734212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42164</xdr:rowOff>
    </xdr:to>
    <xdr:cxnSp macro="">
      <xdr:nvCxnSpPr>
        <xdr:cNvPr id="378" name="直線コネクタ 377"/>
        <xdr:cNvCxnSpPr/>
      </xdr:nvCxnSpPr>
      <xdr:spPr>
        <a:xfrm flipV="1">
          <a:off x="15290800" y="73469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42164</xdr:rowOff>
    </xdr:from>
    <xdr:to>
      <xdr:col>22</xdr:col>
      <xdr:colOff>203200</xdr:colOff>
      <xdr:row>43</xdr:row>
      <xdr:rowOff>138684</xdr:rowOff>
    </xdr:to>
    <xdr:cxnSp macro="">
      <xdr:nvCxnSpPr>
        <xdr:cNvPr id="381" name="直線コネクタ 380"/>
        <xdr:cNvCxnSpPr/>
      </xdr:nvCxnSpPr>
      <xdr:spPr>
        <a:xfrm flipV="1">
          <a:off x="14401800" y="74145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138684</xdr:rowOff>
    </xdr:from>
    <xdr:to>
      <xdr:col>21</xdr:col>
      <xdr:colOff>0</xdr:colOff>
      <xdr:row>44</xdr:row>
      <xdr:rowOff>73406</xdr:rowOff>
    </xdr:to>
    <xdr:cxnSp macro="">
      <xdr:nvCxnSpPr>
        <xdr:cNvPr id="384" name="直線コネクタ 383"/>
        <xdr:cNvCxnSpPr/>
      </xdr:nvCxnSpPr>
      <xdr:spPr>
        <a:xfrm flipV="1">
          <a:off x="13512800" y="751103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5" name="フローチャート : 判断 384"/>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6" name="テキスト ボックス 385"/>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87" name="フローチャート : 判断 386"/>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146575</xdr:rowOff>
    </xdr:from>
    <xdr:ext cx="762000" cy="259045"/>
    <xdr:sp macro="" textlink="">
      <xdr:nvSpPr>
        <xdr:cNvPr id="388" name="テキスト ボックス 387"/>
        <xdr:cNvSpPr txBox="1"/>
      </xdr:nvSpPr>
      <xdr:spPr>
        <a:xfrm>
          <a:off x="13131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394" name="円/楕円 393"/>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395"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6" name="円/楕円 39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7" name="テキスト ボックス 39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162814</xdr:rowOff>
    </xdr:from>
    <xdr:to>
      <xdr:col>22</xdr:col>
      <xdr:colOff>254000</xdr:colOff>
      <xdr:row>43</xdr:row>
      <xdr:rowOff>92964</xdr:rowOff>
    </xdr:to>
    <xdr:sp macro="" textlink="">
      <xdr:nvSpPr>
        <xdr:cNvPr id="398" name="円/楕円 397"/>
        <xdr:cNvSpPr/>
      </xdr:nvSpPr>
      <xdr:spPr>
        <a:xfrm>
          <a:off x="15240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77741</xdr:rowOff>
    </xdr:from>
    <xdr:ext cx="762000" cy="259045"/>
    <xdr:sp macro="" textlink="">
      <xdr:nvSpPr>
        <xdr:cNvPr id="399" name="テキスト ボックス 398"/>
        <xdr:cNvSpPr txBox="1"/>
      </xdr:nvSpPr>
      <xdr:spPr>
        <a:xfrm>
          <a:off x="14909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87884</xdr:rowOff>
    </xdr:from>
    <xdr:to>
      <xdr:col>21</xdr:col>
      <xdr:colOff>50800</xdr:colOff>
      <xdr:row>44</xdr:row>
      <xdr:rowOff>18034</xdr:rowOff>
    </xdr:to>
    <xdr:sp macro="" textlink="">
      <xdr:nvSpPr>
        <xdr:cNvPr id="400" name="円/楕円 399"/>
        <xdr:cNvSpPr/>
      </xdr:nvSpPr>
      <xdr:spPr>
        <a:xfrm>
          <a:off x="14351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2811</xdr:rowOff>
    </xdr:from>
    <xdr:ext cx="762000" cy="259045"/>
    <xdr:sp macro="" textlink="">
      <xdr:nvSpPr>
        <xdr:cNvPr id="401" name="テキスト ボックス 400"/>
        <xdr:cNvSpPr txBox="1"/>
      </xdr:nvSpPr>
      <xdr:spPr>
        <a:xfrm>
          <a:off x="14020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22606</xdr:rowOff>
    </xdr:from>
    <xdr:to>
      <xdr:col>19</xdr:col>
      <xdr:colOff>533400</xdr:colOff>
      <xdr:row>44</xdr:row>
      <xdr:rowOff>124206</xdr:rowOff>
    </xdr:to>
    <xdr:sp macro="" textlink="">
      <xdr:nvSpPr>
        <xdr:cNvPr id="402" name="円/楕円 401"/>
        <xdr:cNvSpPr/>
      </xdr:nvSpPr>
      <xdr:spPr>
        <a:xfrm>
          <a:off x="13462000" y="75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108983</xdr:rowOff>
    </xdr:from>
    <xdr:ext cx="762000" cy="259045"/>
    <xdr:sp macro="" textlink="">
      <xdr:nvSpPr>
        <xdr:cNvPr id="403" name="テキスト ボックス 402"/>
        <xdr:cNvSpPr txBox="1"/>
      </xdr:nvSpPr>
      <xdr:spPr>
        <a:xfrm>
          <a:off x="13131800" y="76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年度決算では</a:t>
          </a:r>
          <a:r>
            <a:rPr lang="en-US" altLang="ja-JP" sz="1100" b="0" i="0" baseline="0">
              <a:solidFill>
                <a:schemeClr val="dk1"/>
              </a:solidFill>
              <a:effectLst/>
              <a:latin typeface="+mn-lt"/>
              <a:ea typeface="+mn-ea"/>
              <a:cs typeface="+mn-cs"/>
            </a:rPr>
            <a:t>18.5%</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15.7%</a:t>
          </a:r>
          <a:r>
            <a:rPr lang="ja-JP" altLang="ja-JP" sz="1100" b="0" i="0" baseline="0">
              <a:solidFill>
                <a:schemeClr val="dk1"/>
              </a:solidFill>
              <a:effectLst/>
              <a:latin typeface="+mn-lt"/>
              <a:ea typeface="+mn-ea"/>
              <a:cs typeface="+mn-cs"/>
            </a:rPr>
            <a:t>改善されました。</a:t>
          </a:r>
          <a:endParaRPr lang="ja-JP" altLang="ja-JP" sz="1400">
            <a:effectLst/>
          </a:endParaRPr>
        </a:p>
        <a:p>
          <a:pPr rtl="0"/>
          <a:r>
            <a:rPr lang="ja-JP" altLang="ja-JP" sz="1100" b="0" i="0" baseline="0">
              <a:solidFill>
                <a:schemeClr val="dk1"/>
              </a:solidFill>
              <a:effectLst/>
              <a:latin typeface="+mn-lt"/>
              <a:ea typeface="+mn-ea"/>
              <a:cs typeface="+mn-cs"/>
            </a:rPr>
            <a:t>　改善された要因としては、過去に借入れた地方債の償還が完了してきたこともありますが、主なものとして将来負担すべき負債に対して充当可能な基金が増加したことによるものです。</a:t>
          </a:r>
          <a:endParaRPr lang="ja-JP" altLang="ja-JP" sz="1400">
            <a:effectLst/>
          </a:endParaRPr>
        </a:p>
        <a:p>
          <a:pPr rtl="0"/>
          <a:r>
            <a:rPr lang="ja-JP" altLang="ja-JP" sz="1100" b="0" i="0" baseline="0">
              <a:solidFill>
                <a:schemeClr val="dk1"/>
              </a:solidFill>
              <a:effectLst/>
              <a:latin typeface="+mn-lt"/>
              <a:ea typeface="+mn-ea"/>
              <a:cs typeface="+mn-cs"/>
            </a:rPr>
            <a:t>　しかしながら類似他団体や長野県内の平均を下回っている状況は変わ</a:t>
          </a:r>
          <a:r>
            <a:rPr lang="ja-JP" altLang="en-US" sz="1100" b="0" i="0" baseline="0">
              <a:solidFill>
                <a:schemeClr val="dk1"/>
              </a:solidFill>
              <a:effectLst/>
              <a:latin typeface="+mn-lt"/>
              <a:ea typeface="+mn-ea"/>
              <a:cs typeface="+mn-cs"/>
            </a:rPr>
            <a:t>りません。今後とも</a:t>
          </a:r>
          <a:r>
            <a:rPr lang="ja-JP" altLang="ja-JP" sz="1100" b="0" i="0" baseline="0">
              <a:solidFill>
                <a:schemeClr val="dk1"/>
              </a:solidFill>
              <a:effectLst/>
              <a:latin typeface="+mn-lt"/>
              <a:ea typeface="+mn-ea"/>
              <a:cs typeface="+mn-cs"/>
            </a:rPr>
            <a:t>後年度の村の財政状況に影響を与えないよう努めます。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46919</xdr:rowOff>
    </xdr:from>
    <xdr:to>
      <xdr:col>24</xdr:col>
      <xdr:colOff>558800</xdr:colOff>
      <xdr:row>16</xdr:row>
      <xdr:rowOff>85937</xdr:rowOff>
    </xdr:to>
    <xdr:cxnSp macro="">
      <xdr:nvCxnSpPr>
        <xdr:cNvPr id="437" name="直線コネクタ 436"/>
        <xdr:cNvCxnSpPr/>
      </xdr:nvCxnSpPr>
      <xdr:spPr>
        <a:xfrm flipV="1">
          <a:off x="16179800" y="2618669"/>
          <a:ext cx="838200" cy="2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85937</xdr:rowOff>
    </xdr:from>
    <xdr:to>
      <xdr:col>23</xdr:col>
      <xdr:colOff>406400</xdr:colOff>
      <xdr:row>16</xdr:row>
      <xdr:rowOff>130175</xdr:rowOff>
    </xdr:to>
    <xdr:cxnSp macro="">
      <xdr:nvCxnSpPr>
        <xdr:cNvPr id="440" name="直線コネクタ 439"/>
        <xdr:cNvCxnSpPr/>
      </xdr:nvCxnSpPr>
      <xdr:spPr>
        <a:xfrm flipV="1">
          <a:off x="15290800" y="282913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130175</xdr:rowOff>
    </xdr:from>
    <xdr:to>
      <xdr:col>22</xdr:col>
      <xdr:colOff>203200</xdr:colOff>
      <xdr:row>17</xdr:row>
      <xdr:rowOff>96802</xdr:rowOff>
    </xdr:to>
    <xdr:cxnSp macro="">
      <xdr:nvCxnSpPr>
        <xdr:cNvPr id="443" name="直線コネクタ 442"/>
        <xdr:cNvCxnSpPr/>
      </xdr:nvCxnSpPr>
      <xdr:spPr>
        <a:xfrm flipV="1">
          <a:off x="14401800" y="2873375"/>
          <a:ext cx="8890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96802</xdr:rowOff>
    </xdr:from>
    <xdr:to>
      <xdr:col>21</xdr:col>
      <xdr:colOff>0</xdr:colOff>
      <xdr:row>20</xdr:row>
      <xdr:rowOff>137442</xdr:rowOff>
    </xdr:to>
    <xdr:cxnSp macro="">
      <xdr:nvCxnSpPr>
        <xdr:cNvPr id="446" name="直線コネクタ 445"/>
        <xdr:cNvCxnSpPr/>
      </xdr:nvCxnSpPr>
      <xdr:spPr>
        <a:xfrm flipV="1">
          <a:off x="13512800" y="3011452"/>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71332</xdr:rowOff>
    </xdr:from>
    <xdr:to>
      <xdr:col>21</xdr:col>
      <xdr:colOff>50800</xdr:colOff>
      <xdr:row>17</xdr:row>
      <xdr:rowOff>1482</xdr:rowOff>
    </xdr:to>
    <xdr:sp macro="" textlink="">
      <xdr:nvSpPr>
        <xdr:cNvPr id="447" name="フローチャート : 判断 446"/>
        <xdr:cNvSpPr/>
      </xdr:nvSpPr>
      <xdr:spPr>
        <a:xfrm>
          <a:off x="14351000" y="281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11659</xdr:rowOff>
    </xdr:from>
    <xdr:ext cx="762000" cy="259045"/>
    <xdr:sp macro="" textlink="">
      <xdr:nvSpPr>
        <xdr:cNvPr id="448" name="テキスト ボックス 447"/>
        <xdr:cNvSpPr txBox="1"/>
      </xdr:nvSpPr>
      <xdr:spPr>
        <a:xfrm>
          <a:off x="14020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137160</xdr:rowOff>
    </xdr:from>
    <xdr:to>
      <xdr:col>19</xdr:col>
      <xdr:colOff>533400</xdr:colOff>
      <xdr:row>18</xdr:row>
      <xdr:rowOff>67310</xdr:rowOff>
    </xdr:to>
    <xdr:sp macro="" textlink="">
      <xdr:nvSpPr>
        <xdr:cNvPr id="449" name="フローチャート : 判断 448"/>
        <xdr:cNvSpPr/>
      </xdr:nvSpPr>
      <xdr:spPr>
        <a:xfrm>
          <a:off x="13462000" y="305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77487</xdr:rowOff>
    </xdr:from>
    <xdr:ext cx="762000" cy="259045"/>
    <xdr:sp macro="" textlink="">
      <xdr:nvSpPr>
        <xdr:cNvPr id="450" name="テキスト ボックス 449"/>
        <xdr:cNvSpPr txBox="1"/>
      </xdr:nvSpPr>
      <xdr:spPr>
        <a:xfrm>
          <a:off x="13131800" y="282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167569</xdr:rowOff>
    </xdr:from>
    <xdr:to>
      <xdr:col>24</xdr:col>
      <xdr:colOff>609600</xdr:colOff>
      <xdr:row>15</xdr:row>
      <xdr:rowOff>97719</xdr:rowOff>
    </xdr:to>
    <xdr:sp macro="" textlink="">
      <xdr:nvSpPr>
        <xdr:cNvPr id="456" name="円/楕円 455"/>
        <xdr:cNvSpPr/>
      </xdr:nvSpPr>
      <xdr:spPr>
        <a:xfrm>
          <a:off x="16967200" y="25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139646</xdr:rowOff>
    </xdr:from>
    <xdr:ext cx="762000" cy="259045"/>
    <xdr:sp macro="" textlink="">
      <xdr:nvSpPr>
        <xdr:cNvPr id="457" name="将来負担の状況該当値テキスト"/>
        <xdr:cNvSpPr txBox="1"/>
      </xdr:nvSpPr>
      <xdr:spPr>
        <a:xfrm>
          <a:off x="17106900" y="253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35137</xdr:rowOff>
    </xdr:from>
    <xdr:to>
      <xdr:col>23</xdr:col>
      <xdr:colOff>457200</xdr:colOff>
      <xdr:row>16</xdr:row>
      <xdr:rowOff>136737</xdr:rowOff>
    </xdr:to>
    <xdr:sp macro="" textlink="">
      <xdr:nvSpPr>
        <xdr:cNvPr id="458" name="円/楕円 457"/>
        <xdr:cNvSpPr/>
      </xdr:nvSpPr>
      <xdr:spPr>
        <a:xfrm>
          <a:off x="16129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59" name="テキスト ボックス 458"/>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79375</xdr:rowOff>
    </xdr:from>
    <xdr:to>
      <xdr:col>22</xdr:col>
      <xdr:colOff>254000</xdr:colOff>
      <xdr:row>17</xdr:row>
      <xdr:rowOff>9525</xdr:rowOff>
    </xdr:to>
    <xdr:sp macro="" textlink="">
      <xdr:nvSpPr>
        <xdr:cNvPr id="460" name="円/楕円 459"/>
        <xdr:cNvSpPr/>
      </xdr:nvSpPr>
      <xdr:spPr>
        <a:xfrm>
          <a:off x="15240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165752</xdr:rowOff>
    </xdr:from>
    <xdr:ext cx="762000" cy="259045"/>
    <xdr:sp macro="" textlink="">
      <xdr:nvSpPr>
        <xdr:cNvPr id="461" name="テキスト ボックス 460"/>
        <xdr:cNvSpPr txBox="1"/>
      </xdr:nvSpPr>
      <xdr:spPr>
        <a:xfrm>
          <a:off x="14909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46002</xdr:rowOff>
    </xdr:from>
    <xdr:to>
      <xdr:col>21</xdr:col>
      <xdr:colOff>50800</xdr:colOff>
      <xdr:row>17</xdr:row>
      <xdr:rowOff>147602</xdr:rowOff>
    </xdr:to>
    <xdr:sp macro="" textlink="">
      <xdr:nvSpPr>
        <xdr:cNvPr id="462" name="円/楕円 461"/>
        <xdr:cNvSpPr/>
      </xdr:nvSpPr>
      <xdr:spPr>
        <a:xfrm>
          <a:off x="14351000" y="29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132379</xdr:rowOff>
    </xdr:from>
    <xdr:ext cx="762000" cy="259045"/>
    <xdr:sp macro="" textlink="">
      <xdr:nvSpPr>
        <xdr:cNvPr id="463" name="テキスト ボックス 462"/>
        <xdr:cNvSpPr txBox="1"/>
      </xdr:nvSpPr>
      <xdr:spPr>
        <a:xfrm>
          <a:off x="14020800" y="304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86642</xdr:rowOff>
    </xdr:from>
    <xdr:to>
      <xdr:col>19</xdr:col>
      <xdr:colOff>533400</xdr:colOff>
      <xdr:row>21</xdr:row>
      <xdr:rowOff>16792</xdr:rowOff>
    </xdr:to>
    <xdr:sp macro="" textlink="">
      <xdr:nvSpPr>
        <xdr:cNvPr id="464" name="円/楕円 463"/>
        <xdr:cNvSpPr/>
      </xdr:nvSpPr>
      <xdr:spPr>
        <a:xfrm>
          <a:off x="13462000" y="35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1569</xdr:rowOff>
    </xdr:from>
    <xdr:ext cx="762000" cy="259045"/>
    <xdr:sp macro="" textlink="">
      <xdr:nvSpPr>
        <xdr:cNvPr id="465" name="テキスト ボックス 464"/>
        <xdr:cNvSpPr txBox="1"/>
      </xdr:nvSpPr>
      <xdr:spPr>
        <a:xfrm>
          <a:off x="13131800" y="360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長野県木島平村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
5,003
99.31
3,677,350
3,515,750
128,552
2,386,862
3,047,157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年度決算額では</a:t>
          </a:r>
          <a:r>
            <a:rPr lang="en-US" altLang="ja-JP" sz="1100" b="0" i="0" baseline="0">
              <a:solidFill>
                <a:schemeClr val="dk1"/>
              </a:solidFill>
              <a:effectLst/>
              <a:latin typeface="+mn-lt"/>
              <a:ea typeface="+mn-ea"/>
              <a:cs typeface="+mn-cs"/>
            </a:rPr>
            <a:t>22.4%</a:t>
          </a:r>
          <a:r>
            <a:rPr lang="ja-JP" altLang="ja-JP" sz="1100" b="0" i="0" baseline="0">
              <a:solidFill>
                <a:schemeClr val="dk1"/>
              </a:solidFill>
              <a:effectLst/>
              <a:latin typeface="+mn-lt"/>
              <a:ea typeface="+mn-ea"/>
              <a:cs typeface="+mn-cs"/>
            </a:rPr>
            <a:t>となり前年度より</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後退しました</a:t>
          </a:r>
          <a:r>
            <a:rPr lang="ja-JP" altLang="ja-JP" sz="1100" b="0" i="0" baseline="0">
              <a:solidFill>
                <a:schemeClr val="dk1"/>
              </a:solidFill>
              <a:effectLst/>
              <a:latin typeface="+mn-lt"/>
              <a:ea typeface="+mn-ea"/>
              <a:cs typeface="+mn-cs"/>
            </a:rPr>
            <a:t>。本村では平成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年以降早期退職者制度により、職員の新陳代謝促進を促し、職員数の削減及び採用人数の抑制に</a:t>
          </a:r>
          <a:r>
            <a:rPr lang="ja-JP" altLang="en-US" sz="1100" b="0" i="0" baseline="0">
              <a:solidFill>
                <a:schemeClr val="dk1"/>
              </a:solidFill>
              <a:effectLst/>
              <a:latin typeface="+mn-lt"/>
              <a:ea typeface="+mn-ea"/>
              <a:cs typeface="+mn-cs"/>
            </a:rPr>
            <a:t>努めているところです</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今後も限られた職員数の中、</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人の能力の向上を行いながら、人件費の抑制に努めます。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123190</xdr:rowOff>
    </xdr:to>
    <xdr:cxnSp macro="">
      <xdr:nvCxnSpPr>
        <xdr:cNvPr id="65" name="直線コネクタ 64"/>
        <xdr:cNvCxnSpPr/>
      </xdr:nvCxnSpPr>
      <xdr:spPr>
        <a:xfrm>
          <a:off x="3987800" y="6093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36</xdr:row>
      <xdr:rowOff>24130</xdr:rowOff>
    </xdr:to>
    <xdr:cxnSp macro="">
      <xdr:nvCxnSpPr>
        <xdr:cNvPr id="68" name="直線コネクタ 67"/>
        <xdr:cNvCxnSpPr/>
      </xdr:nvCxnSpPr>
      <xdr:spPr>
        <a:xfrm flipV="1">
          <a:off x="3098800" y="60934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36</xdr:row>
      <xdr:rowOff>24130</xdr:rowOff>
    </xdr:to>
    <xdr:cxnSp macro="">
      <xdr:nvCxnSpPr>
        <xdr:cNvPr id="71" name="直線コネクタ 70"/>
        <xdr:cNvCxnSpPr/>
      </xdr:nvCxnSpPr>
      <xdr:spPr>
        <a:xfrm>
          <a:off x="2209800" y="6078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36</xdr:row>
      <xdr:rowOff>1270</xdr:rowOff>
    </xdr:to>
    <xdr:cxnSp macro="">
      <xdr:nvCxnSpPr>
        <xdr:cNvPr id="74" name="直線コネクタ 73"/>
        <xdr:cNvCxnSpPr/>
      </xdr:nvCxnSpPr>
      <xdr:spPr>
        <a:xfrm flipV="1">
          <a:off x="1320800" y="60782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91440</xdr:rowOff>
    </xdr:from>
    <xdr:to>
      <xdr:col>3</xdr:col>
      <xdr:colOff>193675</xdr:colOff>
      <xdr:row>36</xdr:row>
      <xdr:rowOff>21590</xdr:rowOff>
    </xdr:to>
    <xdr:sp macro="" textlink="">
      <xdr:nvSpPr>
        <xdr:cNvPr id="75" name="フローチャート : 判断 74"/>
        <xdr:cNvSpPr/>
      </xdr:nvSpPr>
      <xdr:spPr>
        <a:xfrm>
          <a:off x="2159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6367</xdr:rowOff>
    </xdr:from>
    <xdr:ext cx="762000" cy="259045"/>
    <xdr:sp macro="" textlink="">
      <xdr:nvSpPr>
        <xdr:cNvPr id="76" name="テキスト ボックス 75"/>
        <xdr:cNvSpPr txBox="1"/>
      </xdr:nvSpPr>
      <xdr:spPr>
        <a:xfrm>
          <a:off x="1828800" y="61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63517</xdr:rowOff>
    </xdr:from>
    <xdr:ext cx="762000" cy="259045"/>
    <xdr:sp macro="" textlink="">
      <xdr:nvSpPr>
        <xdr:cNvPr id="78" name="テキスト ボックス 77"/>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4" name="円/楕円 83"/>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5"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6" name="円/楕円 85"/>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7" name="テキスト ボックス 86"/>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144780</xdr:rowOff>
    </xdr:from>
    <xdr:to>
      <xdr:col>4</xdr:col>
      <xdr:colOff>396875</xdr:colOff>
      <xdr:row>36</xdr:row>
      <xdr:rowOff>74930</xdr:rowOff>
    </xdr:to>
    <xdr:sp macro="" textlink="">
      <xdr:nvSpPr>
        <xdr:cNvPr id="88" name="円/楕円 87"/>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59707</xdr:rowOff>
    </xdr:from>
    <xdr:ext cx="762000" cy="259045"/>
    <xdr:sp macro="" textlink="">
      <xdr:nvSpPr>
        <xdr:cNvPr id="89" name="テキスト ボックス 88"/>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0" name="円/楕円 89"/>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1" name="テキスト ボックス 90"/>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121920</xdr:rowOff>
    </xdr:from>
    <xdr:to>
      <xdr:col>1</xdr:col>
      <xdr:colOff>676275</xdr:colOff>
      <xdr:row>36</xdr:row>
      <xdr:rowOff>52070</xdr:rowOff>
    </xdr:to>
    <xdr:sp macro="" textlink="">
      <xdr:nvSpPr>
        <xdr:cNvPr id="92" name="円/楕円 91"/>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62247</xdr:rowOff>
    </xdr:from>
    <xdr:ext cx="762000" cy="259045"/>
    <xdr:sp macro="" textlink="">
      <xdr:nvSpPr>
        <xdr:cNvPr id="93" name="テキスト ボックス 92"/>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年度決算額は</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となり前年度に比べ</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昨年度に引き続き類似団体・国・県の比率からは下回る</a:t>
          </a:r>
          <a:r>
            <a:rPr lang="ja-JP" altLang="en-US" sz="1100" b="0" i="0" baseline="0">
              <a:solidFill>
                <a:schemeClr val="dk1"/>
              </a:solidFill>
              <a:effectLst/>
              <a:latin typeface="+mn-lt"/>
              <a:ea typeface="+mn-ea"/>
              <a:cs typeface="+mn-cs"/>
            </a:rPr>
            <a:t>状況となっています</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本村では、村内の施設の多くを指定管理誠意としており、これに係る委託料が大半を占めており、比率に大きな変動が無いものとなっています。指定管理制度については、村から民間に管理業務を委託するため全体としては大きなコストカットにつながっているものと考えます。</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今後も事業運営において「ムダ」の見直しをおこない、経費削減を意識した財政運営に努める</a:t>
          </a:r>
          <a:r>
            <a:rPr lang="ja-JP" altLang="en-US" sz="1100" b="0" i="0" baseline="0">
              <a:solidFill>
                <a:schemeClr val="dk1"/>
              </a:solidFill>
              <a:effectLst/>
              <a:latin typeface="+mn-lt"/>
              <a:ea typeface="+mn-ea"/>
              <a:cs typeface="+mn-cs"/>
            </a:rPr>
            <a:t>こととします</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74422</xdr:rowOff>
    </xdr:from>
    <xdr:to>
      <xdr:col>24</xdr:col>
      <xdr:colOff>31750</xdr:colOff>
      <xdr:row>15</xdr:row>
      <xdr:rowOff>138430</xdr:rowOff>
    </xdr:to>
    <xdr:cxnSp macro="">
      <xdr:nvCxnSpPr>
        <xdr:cNvPr id="124" name="直線コネクタ 123"/>
        <xdr:cNvCxnSpPr/>
      </xdr:nvCxnSpPr>
      <xdr:spPr>
        <a:xfrm flipV="1">
          <a:off x="15671800" y="2646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56134</xdr:rowOff>
    </xdr:from>
    <xdr:to>
      <xdr:col>22</xdr:col>
      <xdr:colOff>565150</xdr:colOff>
      <xdr:row>15</xdr:row>
      <xdr:rowOff>138430</xdr:rowOff>
    </xdr:to>
    <xdr:cxnSp macro="">
      <xdr:nvCxnSpPr>
        <xdr:cNvPr id="127" name="直線コネクタ 126"/>
        <xdr:cNvCxnSpPr/>
      </xdr:nvCxnSpPr>
      <xdr:spPr>
        <a:xfrm>
          <a:off x="14782800" y="26278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37846</xdr:rowOff>
    </xdr:from>
    <xdr:to>
      <xdr:col>21</xdr:col>
      <xdr:colOff>361950</xdr:colOff>
      <xdr:row>15</xdr:row>
      <xdr:rowOff>56134</xdr:rowOff>
    </xdr:to>
    <xdr:cxnSp macro="">
      <xdr:nvCxnSpPr>
        <xdr:cNvPr id="130" name="直線コネクタ 129"/>
        <xdr:cNvCxnSpPr/>
      </xdr:nvCxnSpPr>
      <xdr:spPr>
        <a:xfrm>
          <a:off x="13893800" y="2609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37846</xdr:rowOff>
    </xdr:from>
    <xdr:to>
      <xdr:col>20</xdr:col>
      <xdr:colOff>158750</xdr:colOff>
      <xdr:row>16</xdr:row>
      <xdr:rowOff>58420</xdr:rowOff>
    </xdr:to>
    <xdr:cxnSp macro="">
      <xdr:nvCxnSpPr>
        <xdr:cNvPr id="133" name="直線コネクタ 132"/>
        <xdr:cNvCxnSpPr/>
      </xdr:nvCxnSpPr>
      <xdr:spPr>
        <a:xfrm flipV="1">
          <a:off x="13004800" y="260959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25908</xdr:rowOff>
    </xdr:from>
    <xdr:to>
      <xdr:col>20</xdr:col>
      <xdr:colOff>209550</xdr:colOff>
      <xdr:row>16</xdr:row>
      <xdr:rowOff>127508</xdr:rowOff>
    </xdr:to>
    <xdr:sp macro="" textlink="">
      <xdr:nvSpPr>
        <xdr:cNvPr id="134" name="フローチャート : 判断 133"/>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35" name="テキスト ボックス 134"/>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6" name="フローチャート : 判断 135"/>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7" name="テキスト ボックス 136"/>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43" name="円/楕円 142"/>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40149</xdr:rowOff>
    </xdr:from>
    <xdr:ext cx="762000" cy="259045"/>
    <xdr:sp macro="" textlink="">
      <xdr:nvSpPr>
        <xdr:cNvPr id="144" name="物件費該当値テキスト"/>
        <xdr:cNvSpPr txBox="1"/>
      </xdr:nvSpPr>
      <xdr:spPr>
        <a:xfrm>
          <a:off x="16598900" y="24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5" name="円/楕円 144"/>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6" name="テキスト ボックス 145"/>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5334</xdr:rowOff>
    </xdr:from>
    <xdr:to>
      <xdr:col>21</xdr:col>
      <xdr:colOff>412750</xdr:colOff>
      <xdr:row>15</xdr:row>
      <xdr:rowOff>106934</xdr:rowOff>
    </xdr:to>
    <xdr:sp macro="" textlink="">
      <xdr:nvSpPr>
        <xdr:cNvPr id="147" name="円/楕円 146"/>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117111</xdr:rowOff>
    </xdr:from>
    <xdr:ext cx="762000" cy="259045"/>
    <xdr:sp macro="" textlink="">
      <xdr:nvSpPr>
        <xdr:cNvPr id="148" name="テキスト ボックス 147"/>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158496</xdr:rowOff>
    </xdr:from>
    <xdr:to>
      <xdr:col>20</xdr:col>
      <xdr:colOff>209550</xdr:colOff>
      <xdr:row>15</xdr:row>
      <xdr:rowOff>88646</xdr:rowOff>
    </xdr:to>
    <xdr:sp macro="" textlink="">
      <xdr:nvSpPr>
        <xdr:cNvPr id="149" name="円/楕円 148"/>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98823</xdr:rowOff>
    </xdr:from>
    <xdr:ext cx="762000" cy="259045"/>
    <xdr:sp macro="" textlink="">
      <xdr:nvSpPr>
        <xdr:cNvPr id="150" name="テキスト ボックス 149"/>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1" name="円/楕円 150"/>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52" name="テキスト ボックス 15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扶助費については、介護サービス受給者</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国民健康保険等の療養費</a:t>
          </a:r>
          <a:r>
            <a:rPr lang="ja-JP" altLang="en-US" sz="1100" b="0" i="0" baseline="0">
              <a:solidFill>
                <a:schemeClr val="dk1"/>
              </a:solidFill>
              <a:effectLst/>
              <a:latin typeface="+mn-lt"/>
              <a:ea typeface="+mn-ea"/>
              <a:cs typeface="+mn-cs"/>
            </a:rPr>
            <a:t>や障害者福祉費の増加</a:t>
          </a:r>
          <a:r>
            <a:rPr lang="ja-JP" altLang="ja-JP" sz="1100" b="0" i="0" baseline="0">
              <a:solidFill>
                <a:schemeClr val="dk1"/>
              </a:solidFill>
              <a:effectLst/>
              <a:latin typeface="+mn-lt"/>
              <a:ea typeface="+mn-ea"/>
              <a:cs typeface="+mn-cs"/>
            </a:rPr>
            <a:t>に伴い、年々増加傾向にあります。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類似団体・県内平均は下回っているものの、医療費にかかる扶助費については、保健指導等の取り組みを行うことで抑制に努めることとする。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54</xdr:row>
      <xdr:rowOff>159657</xdr:rowOff>
    </xdr:to>
    <xdr:cxnSp macro="">
      <xdr:nvCxnSpPr>
        <xdr:cNvPr id="186" name="直線コネクタ 185"/>
        <xdr:cNvCxnSpPr/>
      </xdr:nvCxnSpPr>
      <xdr:spPr>
        <a:xfrm>
          <a:off x="3987800" y="941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159657</xdr:rowOff>
    </xdr:to>
    <xdr:cxnSp macro="">
      <xdr:nvCxnSpPr>
        <xdr:cNvPr id="189" name="直線コネクタ 188"/>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143328</xdr:rowOff>
    </xdr:to>
    <xdr:cxnSp macro="">
      <xdr:nvCxnSpPr>
        <xdr:cNvPr id="192" name="直線コネクタ 191"/>
        <xdr:cNvCxnSpPr/>
      </xdr:nvCxnSpPr>
      <xdr:spPr>
        <a:xfrm>
          <a:off x="2209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78015</xdr:rowOff>
    </xdr:to>
    <xdr:cxnSp macro="">
      <xdr:nvCxnSpPr>
        <xdr:cNvPr id="195" name="直線コネクタ 194"/>
        <xdr:cNvCxnSpPr/>
      </xdr:nvCxnSpPr>
      <xdr:spPr>
        <a:xfrm>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6" name="フローチャート :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5" name="円/楕円 204"/>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6"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7" name="円/楕円 206"/>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8" name="テキスト ボックス 207"/>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09" name="円/楕円 208"/>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0" name="テキスト ボックス 209"/>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1" name="円/楕円 210"/>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2" name="テキスト ボックス 211"/>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3" name="円/楕円 212"/>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4" name="テキスト ボックス 213"/>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その他に係る経常収支比率は非常に高いものとなっており、類似団体内でも高いものとなっています。</a:t>
          </a:r>
          <a:endParaRPr lang="ja-JP" altLang="ja-JP" sz="1400">
            <a:effectLst/>
          </a:endParaRPr>
        </a:p>
        <a:p>
          <a:pPr rtl="0"/>
          <a:r>
            <a:rPr lang="ja-JP" altLang="ja-JP" sz="1100" b="0" i="0" baseline="0">
              <a:solidFill>
                <a:schemeClr val="dk1"/>
              </a:solidFill>
              <a:effectLst/>
              <a:latin typeface="+mn-lt"/>
              <a:ea typeface="+mn-ea"/>
              <a:cs typeface="+mn-cs"/>
            </a:rPr>
            <a:t>　この内訳で最も多くを占めているものは、特別会計への繰出金となっており、下水道特別会計・観光施設特別会計への繰出金が大半を占めています。</a:t>
          </a:r>
          <a:r>
            <a:rPr lang="ja-JP" altLang="en-US" sz="1100" b="0" i="0" baseline="0">
              <a:solidFill>
                <a:schemeClr val="dk1"/>
              </a:solidFill>
              <a:effectLst/>
              <a:latin typeface="+mn-lt"/>
              <a:ea typeface="+mn-ea"/>
              <a:cs typeface="+mn-cs"/>
            </a:rPr>
            <a:t>施設を維持するために、村の負担はやむを得ないものではありますが、</a:t>
          </a:r>
          <a:r>
            <a:rPr lang="ja-JP" altLang="ja-JP" sz="1100" b="0" i="0" baseline="0">
              <a:solidFill>
                <a:schemeClr val="dk1"/>
              </a:solidFill>
              <a:effectLst/>
              <a:latin typeface="+mn-lt"/>
              <a:ea typeface="+mn-ea"/>
              <a:cs typeface="+mn-cs"/>
            </a:rPr>
            <a:t>公営事業及び公営企業である特別会計では、独立採算制の原則に立ち返り、運営方法の見直しを随時行いながら今後の運営にあたらなくてはならないと考えます。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74422</xdr:rowOff>
    </xdr:from>
    <xdr:to>
      <xdr:col>24</xdr:col>
      <xdr:colOff>31750</xdr:colOff>
      <xdr:row>59</xdr:row>
      <xdr:rowOff>97282</xdr:rowOff>
    </xdr:to>
    <xdr:cxnSp macro="">
      <xdr:nvCxnSpPr>
        <xdr:cNvPr id="244" name="直線コネクタ 243"/>
        <xdr:cNvCxnSpPr/>
      </xdr:nvCxnSpPr>
      <xdr:spPr>
        <a:xfrm flipV="1">
          <a:off x="15671800" y="101899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60706</xdr:rowOff>
    </xdr:from>
    <xdr:to>
      <xdr:col>22</xdr:col>
      <xdr:colOff>565150</xdr:colOff>
      <xdr:row>59</xdr:row>
      <xdr:rowOff>97282</xdr:rowOff>
    </xdr:to>
    <xdr:cxnSp macro="">
      <xdr:nvCxnSpPr>
        <xdr:cNvPr id="247" name="直線コネクタ 246"/>
        <xdr:cNvCxnSpPr/>
      </xdr:nvCxnSpPr>
      <xdr:spPr>
        <a:xfrm>
          <a:off x="14782800" y="101762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145288</xdr:rowOff>
    </xdr:from>
    <xdr:to>
      <xdr:col>21</xdr:col>
      <xdr:colOff>361950</xdr:colOff>
      <xdr:row>59</xdr:row>
      <xdr:rowOff>60706</xdr:rowOff>
    </xdr:to>
    <xdr:cxnSp macro="">
      <xdr:nvCxnSpPr>
        <xdr:cNvPr id="250" name="直線コネクタ 249"/>
        <xdr:cNvCxnSpPr/>
      </xdr:nvCxnSpPr>
      <xdr:spPr>
        <a:xfrm>
          <a:off x="13893800" y="100893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58</xdr:row>
      <xdr:rowOff>145288</xdr:rowOff>
    </xdr:to>
    <xdr:cxnSp macro="">
      <xdr:nvCxnSpPr>
        <xdr:cNvPr id="253" name="直線コネクタ 252"/>
        <xdr:cNvCxnSpPr/>
      </xdr:nvCxnSpPr>
      <xdr:spPr>
        <a:xfrm>
          <a:off x="13004800" y="10071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6" name="フローチャート : 判断 25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7" name="テキスト ボックス 25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23622</xdr:rowOff>
    </xdr:from>
    <xdr:to>
      <xdr:col>24</xdr:col>
      <xdr:colOff>82550</xdr:colOff>
      <xdr:row>59</xdr:row>
      <xdr:rowOff>125222</xdr:rowOff>
    </xdr:to>
    <xdr:sp macro="" textlink="">
      <xdr:nvSpPr>
        <xdr:cNvPr id="263" name="円/楕円 262"/>
        <xdr:cNvSpPr/>
      </xdr:nvSpPr>
      <xdr:spPr>
        <a:xfrm>
          <a:off x="16459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103649</xdr:rowOff>
    </xdr:from>
    <xdr:ext cx="762000" cy="259045"/>
    <xdr:sp macro="" textlink="">
      <xdr:nvSpPr>
        <xdr:cNvPr id="264" name="その他該当値テキスト"/>
        <xdr:cNvSpPr txBox="1"/>
      </xdr:nvSpPr>
      <xdr:spPr>
        <a:xfrm>
          <a:off x="16598900" y="100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46482</xdr:rowOff>
    </xdr:from>
    <xdr:to>
      <xdr:col>22</xdr:col>
      <xdr:colOff>615950</xdr:colOff>
      <xdr:row>59</xdr:row>
      <xdr:rowOff>148082</xdr:rowOff>
    </xdr:to>
    <xdr:sp macro="" textlink="">
      <xdr:nvSpPr>
        <xdr:cNvPr id="265" name="円/楕円 264"/>
        <xdr:cNvSpPr/>
      </xdr:nvSpPr>
      <xdr:spPr>
        <a:xfrm>
          <a:off x="156210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132859</xdr:rowOff>
    </xdr:from>
    <xdr:ext cx="736600" cy="259045"/>
    <xdr:sp macro="" textlink="">
      <xdr:nvSpPr>
        <xdr:cNvPr id="266" name="テキスト ボックス 265"/>
        <xdr:cNvSpPr txBox="1"/>
      </xdr:nvSpPr>
      <xdr:spPr>
        <a:xfrm>
          <a:off x="15290800" y="1024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9906</xdr:rowOff>
    </xdr:from>
    <xdr:to>
      <xdr:col>21</xdr:col>
      <xdr:colOff>412750</xdr:colOff>
      <xdr:row>59</xdr:row>
      <xdr:rowOff>111506</xdr:rowOff>
    </xdr:to>
    <xdr:sp macro="" textlink="">
      <xdr:nvSpPr>
        <xdr:cNvPr id="267" name="円/楕円 266"/>
        <xdr:cNvSpPr/>
      </xdr:nvSpPr>
      <xdr:spPr>
        <a:xfrm>
          <a:off x="14732000" y="101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96283</xdr:rowOff>
    </xdr:from>
    <xdr:ext cx="762000" cy="259045"/>
    <xdr:sp macro="" textlink="">
      <xdr:nvSpPr>
        <xdr:cNvPr id="268" name="テキスト ボックス 267"/>
        <xdr:cNvSpPr txBox="1"/>
      </xdr:nvSpPr>
      <xdr:spPr>
        <a:xfrm>
          <a:off x="14401800" y="102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94488</xdr:rowOff>
    </xdr:from>
    <xdr:to>
      <xdr:col>20</xdr:col>
      <xdr:colOff>209550</xdr:colOff>
      <xdr:row>59</xdr:row>
      <xdr:rowOff>24638</xdr:rowOff>
    </xdr:to>
    <xdr:sp macro="" textlink="">
      <xdr:nvSpPr>
        <xdr:cNvPr id="269" name="円/楕円 268"/>
        <xdr:cNvSpPr/>
      </xdr:nvSpPr>
      <xdr:spPr>
        <a:xfrm>
          <a:off x="13843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9415</xdr:rowOff>
    </xdr:from>
    <xdr:ext cx="762000" cy="259045"/>
    <xdr:sp macro="" textlink="">
      <xdr:nvSpPr>
        <xdr:cNvPr id="270" name="テキスト ボックス 269"/>
        <xdr:cNvSpPr txBox="1"/>
      </xdr:nvSpPr>
      <xdr:spPr>
        <a:xfrm>
          <a:off x="13512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71" name="円/楕円 270"/>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72" name="テキスト ボックス 271"/>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平成２５年度決算では</a:t>
          </a:r>
          <a:r>
            <a:rPr lang="en-US" altLang="ja-JP" sz="1100" b="0" i="0" baseline="0">
              <a:solidFill>
                <a:schemeClr val="dk1"/>
              </a:solidFill>
              <a:effectLst/>
              <a:latin typeface="+mn-lt"/>
              <a:ea typeface="+mn-ea"/>
              <a:cs typeface="+mn-cs"/>
            </a:rPr>
            <a:t>9.4%</a:t>
          </a:r>
          <a:r>
            <a:rPr lang="ja-JP" altLang="en-US"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増加しました。</a:t>
          </a:r>
          <a:r>
            <a:rPr lang="ja-JP" altLang="ja-JP" sz="1100" b="0" i="0" baseline="0">
              <a:solidFill>
                <a:schemeClr val="dk1"/>
              </a:solidFill>
              <a:effectLst/>
              <a:latin typeface="+mn-lt"/>
              <a:ea typeface="+mn-ea"/>
              <a:cs typeface="+mn-cs"/>
            </a:rPr>
            <a:t>補助費については、類似団体・国・県の平均を下回っているものの、年々若干ながらも増加傾向にあります。</a:t>
          </a:r>
          <a:r>
            <a:rPr lang="ja-JP" altLang="en-US" sz="1100" b="0" i="0" baseline="0">
              <a:solidFill>
                <a:schemeClr val="dk1"/>
              </a:solidFill>
              <a:effectLst/>
              <a:latin typeface="+mn-lt"/>
              <a:ea typeface="+mn-ea"/>
              <a:cs typeface="+mn-cs"/>
            </a:rPr>
            <a:t>要因としては、農業の振興や地域の活性化、移住定住を目的として新たに補助制度に取り組んでいる結果です。</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補助費の大半を占めている、</a:t>
          </a:r>
          <a:r>
            <a:rPr lang="ja-JP" altLang="ja-JP" sz="1100" b="0" i="0" baseline="0">
              <a:solidFill>
                <a:schemeClr val="dk1"/>
              </a:solidFill>
              <a:effectLst/>
              <a:latin typeface="+mn-lt"/>
              <a:ea typeface="+mn-ea"/>
              <a:cs typeface="+mn-cs"/>
            </a:rPr>
            <a:t>一部事務組合への負担金等によって大きく左右されることはありますが、各種補助金については、前年踏襲となることの無いよう、事業内容・実績の評価を行い精査をすることとします。</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156718</xdr:rowOff>
    </xdr:to>
    <xdr:cxnSp macro="">
      <xdr:nvCxnSpPr>
        <xdr:cNvPr id="302" name="直線コネクタ 301"/>
        <xdr:cNvCxnSpPr/>
      </xdr:nvCxnSpPr>
      <xdr:spPr>
        <a:xfrm>
          <a:off x="15671800" y="61117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110998</xdr:rowOff>
    </xdr:to>
    <xdr:cxnSp macro="">
      <xdr:nvCxnSpPr>
        <xdr:cNvPr id="305" name="直線コネクタ 304"/>
        <xdr:cNvCxnSpPr/>
      </xdr:nvCxnSpPr>
      <xdr:spPr>
        <a:xfrm>
          <a:off x="14782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74422</xdr:rowOff>
    </xdr:to>
    <xdr:cxnSp macro="">
      <xdr:nvCxnSpPr>
        <xdr:cNvPr id="308" name="直線コネクタ 307"/>
        <xdr:cNvCxnSpPr/>
      </xdr:nvCxnSpPr>
      <xdr:spPr>
        <a:xfrm>
          <a:off x="13893800" y="6043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42418</xdr:rowOff>
    </xdr:to>
    <xdr:cxnSp macro="">
      <xdr:nvCxnSpPr>
        <xdr:cNvPr id="311" name="直線コネクタ 310"/>
        <xdr:cNvCxnSpPr/>
      </xdr:nvCxnSpPr>
      <xdr:spPr>
        <a:xfrm>
          <a:off x="13004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3" name="テキスト ボックス 31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5" name="テキスト ボックス 31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1" name="円/楕円 320"/>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2"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60198</xdr:rowOff>
    </xdr:from>
    <xdr:to>
      <xdr:col>22</xdr:col>
      <xdr:colOff>615950</xdr:colOff>
      <xdr:row>35</xdr:row>
      <xdr:rowOff>161798</xdr:rowOff>
    </xdr:to>
    <xdr:sp macro="" textlink="">
      <xdr:nvSpPr>
        <xdr:cNvPr id="323" name="円/楕円 322"/>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525</xdr:rowOff>
    </xdr:from>
    <xdr:ext cx="736600" cy="259045"/>
    <xdr:sp macro="" textlink="">
      <xdr:nvSpPr>
        <xdr:cNvPr id="324" name="テキスト ボックス 323"/>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25" name="円/楕円 324"/>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26" name="テキスト ボックス 325"/>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27" name="円/楕円 326"/>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28" name="テキスト ボックス 327"/>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29" name="円/楕円 328"/>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0" name="テキスト ボックス 329"/>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全国的に公債費については減少傾向にありますが、</a:t>
          </a:r>
          <a:r>
            <a:rPr lang="ja-JP" altLang="en-US" sz="1100" b="0" i="0" baseline="0">
              <a:solidFill>
                <a:schemeClr val="dk1"/>
              </a:solidFill>
              <a:effectLst/>
              <a:latin typeface="+mn-lt"/>
              <a:ea typeface="+mn-ea"/>
              <a:cs typeface="+mn-cs"/>
            </a:rPr>
            <a:t>本村においても公債費の抑制に努めているところです。</a:t>
          </a:r>
          <a:endParaRPr lang="ja-JP" altLang="ja-JP" sz="1400">
            <a:effectLst/>
          </a:endParaRPr>
        </a:p>
        <a:p>
          <a:pPr rtl="0"/>
          <a:r>
            <a:rPr lang="ja-JP" altLang="ja-JP" sz="1100" b="0" i="0" baseline="0">
              <a:solidFill>
                <a:schemeClr val="dk1"/>
              </a:solidFill>
              <a:effectLst/>
              <a:latin typeface="+mn-lt"/>
              <a:ea typeface="+mn-ea"/>
              <a:cs typeface="+mn-cs"/>
            </a:rPr>
            <a:t>　ピークにあった平成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年度より、地方債の繰上償還や地方債の新規発行の抑制により、公債費の抑制に努めてきました。現在は類似団体等の平均から下回っているものの、平成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年より過疎地域に指定されたことによる過疎債の利用が、公債費の増につながっています。</a:t>
          </a:r>
          <a:r>
            <a:rPr lang="ja-JP" altLang="en-US" sz="1100" b="0" i="0" baseline="0">
              <a:solidFill>
                <a:schemeClr val="dk1"/>
              </a:solidFill>
              <a:effectLst/>
              <a:latin typeface="+mn-lt"/>
              <a:ea typeface="+mn-ea"/>
              <a:cs typeface="+mn-cs"/>
            </a:rPr>
            <a:t>また今後は役場庁舎等の再構築に要する起債額大きくなるものと思われるため、</a:t>
          </a:r>
          <a:r>
            <a:rPr lang="ja-JP" altLang="ja-JP" sz="1100" b="0" i="0" baseline="0">
              <a:solidFill>
                <a:schemeClr val="dk1"/>
              </a:solidFill>
              <a:effectLst/>
              <a:latin typeface="+mn-lt"/>
              <a:ea typeface="+mn-ea"/>
              <a:cs typeface="+mn-cs"/>
            </a:rPr>
            <a:t>財政健全化計画の一つの基準でもある、実質公債費比率</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％を超えることが無いよう、今後も抑制に努める。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131572</xdr:rowOff>
    </xdr:from>
    <xdr:to>
      <xdr:col>7</xdr:col>
      <xdr:colOff>15875</xdr:colOff>
      <xdr:row>74</xdr:row>
      <xdr:rowOff>131572</xdr:rowOff>
    </xdr:to>
    <xdr:cxnSp macro="">
      <xdr:nvCxnSpPr>
        <xdr:cNvPr id="361" name="直線コネクタ 360"/>
        <xdr:cNvCxnSpPr/>
      </xdr:nvCxnSpPr>
      <xdr:spPr>
        <a:xfrm>
          <a:off x="3987800" y="12818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85852</xdr:rowOff>
    </xdr:from>
    <xdr:to>
      <xdr:col>5</xdr:col>
      <xdr:colOff>549275</xdr:colOff>
      <xdr:row>74</xdr:row>
      <xdr:rowOff>131572</xdr:rowOff>
    </xdr:to>
    <xdr:cxnSp macro="">
      <xdr:nvCxnSpPr>
        <xdr:cNvPr id="364" name="直線コネクタ 363"/>
        <xdr:cNvCxnSpPr/>
      </xdr:nvCxnSpPr>
      <xdr:spPr>
        <a:xfrm>
          <a:off x="3098800" y="127731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85852</xdr:rowOff>
    </xdr:from>
    <xdr:to>
      <xdr:col>4</xdr:col>
      <xdr:colOff>346075</xdr:colOff>
      <xdr:row>75</xdr:row>
      <xdr:rowOff>133858</xdr:rowOff>
    </xdr:to>
    <xdr:cxnSp macro="">
      <xdr:nvCxnSpPr>
        <xdr:cNvPr id="367" name="直線コネクタ 366"/>
        <xdr:cNvCxnSpPr/>
      </xdr:nvCxnSpPr>
      <xdr:spPr>
        <a:xfrm flipV="1">
          <a:off x="2209800" y="1277315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133858</xdr:rowOff>
    </xdr:from>
    <xdr:to>
      <xdr:col>3</xdr:col>
      <xdr:colOff>142875</xdr:colOff>
      <xdr:row>76</xdr:row>
      <xdr:rowOff>117856</xdr:rowOff>
    </xdr:to>
    <xdr:cxnSp macro="">
      <xdr:nvCxnSpPr>
        <xdr:cNvPr id="370" name="直線コネクタ 369"/>
        <xdr:cNvCxnSpPr/>
      </xdr:nvCxnSpPr>
      <xdr:spPr>
        <a:xfrm flipV="1">
          <a:off x="1320800" y="12992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156211</xdr:rowOff>
    </xdr:from>
    <xdr:to>
      <xdr:col>3</xdr:col>
      <xdr:colOff>193675</xdr:colOff>
      <xdr:row>76</xdr:row>
      <xdr:rowOff>86361</xdr:rowOff>
    </xdr:to>
    <xdr:sp macro="" textlink="">
      <xdr:nvSpPr>
        <xdr:cNvPr id="371" name="フローチャート : 判断 370"/>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71138</xdr:rowOff>
    </xdr:from>
    <xdr:ext cx="762000" cy="259045"/>
    <xdr:sp macro="" textlink="">
      <xdr:nvSpPr>
        <xdr:cNvPr id="372" name="テキスト ボックス 371"/>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73" name="フローチャート : 判断 372"/>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74" name="テキスト ボックス 373"/>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80772</xdr:rowOff>
    </xdr:from>
    <xdr:to>
      <xdr:col>7</xdr:col>
      <xdr:colOff>66675</xdr:colOff>
      <xdr:row>75</xdr:row>
      <xdr:rowOff>10922</xdr:rowOff>
    </xdr:to>
    <xdr:sp macro="" textlink="">
      <xdr:nvSpPr>
        <xdr:cNvPr id="380" name="円/楕円 379"/>
        <xdr:cNvSpPr/>
      </xdr:nvSpPr>
      <xdr:spPr>
        <a:xfrm>
          <a:off x="4775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97299</xdr:rowOff>
    </xdr:from>
    <xdr:ext cx="762000" cy="259045"/>
    <xdr:sp macro="" textlink="">
      <xdr:nvSpPr>
        <xdr:cNvPr id="381" name="公債費該当値テキスト"/>
        <xdr:cNvSpPr txBox="1"/>
      </xdr:nvSpPr>
      <xdr:spPr>
        <a:xfrm>
          <a:off x="4914900" y="1261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80772</xdr:rowOff>
    </xdr:from>
    <xdr:to>
      <xdr:col>5</xdr:col>
      <xdr:colOff>600075</xdr:colOff>
      <xdr:row>75</xdr:row>
      <xdr:rowOff>10922</xdr:rowOff>
    </xdr:to>
    <xdr:sp macro="" textlink="">
      <xdr:nvSpPr>
        <xdr:cNvPr id="382" name="円/楕円 381"/>
        <xdr:cNvSpPr/>
      </xdr:nvSpPr>
      <xdr:spPr>
        <a:xfrm>
          <a:off x="3937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21099</xdr:rowOff>
    </xdr:from>
    <xdr:ext cx="736600" cy="259045"/>
    <xdr:sp macro="" textlink="">
      <xdr:nvSpPr>
        <xdr:cNvPr id="383" name="テキスト ボックス 382"/>
        <xdr:cNvSpPr txBox="1"/>
      </xdr:nvSpPr>
      <xdr:spPr>
        <a:xfrm>
          <a:off x="3606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35052</xdr:rowOff>
    </xdr:from>
    <xdr:to>
      <xdr:col>4</xdr:col>
      <xdr:colOff>396875</xdr:colOff>
      <xdr:row>74</xdr:row>
      <xdr:rowOff>136652</xdr:rowOff>
    </xdr:to>
    <xdr:sp macro="" textlink="">
      <xdr:nvSpPr>
        <xdr:cNvPr id="384" name="円/楕円 383"/>
        <xdr:cNvSpPr/>
      </xdr:nvSpPr>
      <xdr:spPr>
        <a:xfrm>
          <a:off x="3048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146829</xdr:rowOff>
    </xdr:from>
    <xdr:ext cx="762000" cy="259045"/>
    <xdr:sp macro="" textlink="">
      <xdr:nvSpPr>
        <xdr:cNvPr id="385" name="テキスト ボックス 384"/>
        <xdr:cNvSpPr txBox="1"/>
      </xdr:nvSpPr>
      <xdr:spPr>
        <a:xfrm>
          <a:off x="2717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83058</xdr:rowOff>
    </xdr:from>
    <xdr:to>
      <xdr:col>3</xdr:col>
      <xdr:colOff>193675</xdr:colOff>
      <xdr:row>76</xdr:row>
      <xdr:rowOff>13208</xdr:rowOff>
    </xdr:to>
    <xdr:sp macro="" textlink="">
      <xdr:nvSpPr>
        <xdr:cNvPr id="386" name="円/楕円 385"/>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23385</xdr:rowOff>
    </xdr:from>
    <xdr:ext cx="762000" cy="259045"/>
    <xdr:sp macro="" textlink="">
      <xdr:nvSpPr>
        <xdr:cNvPr id="387" name="テキスト ボックス 386"/>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67056</xdr:rowOff>
    </xdr:from>
    <xdr:to>
      <xdr:col>1</xdr:col>
      <xdr:colOff>676275</xdr:colOff>
      <xdr:row>76</xdr:row>
      <xdr:rowOff>168656</xdr:rowOff>
    </xdr:to>
    <xdr:sp macro="" textlink="">
      <xdr:nvSpPr>
        <xdr:cNvPr id="388" name="円/楕円 387"/>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7383</xdr:rowOff>
    </xdr:from>
    <xdr:ext cx="762000" cy="259045"/>
    <xdr:sp macro="" textlink="">
      <xdr:nvSpPr>
        <xdr:cNvPr id="389" name="テキスト ボックス 388"/>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年度決算における経常収支比率</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最も多くを占めており、次に</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が大半を</a:t>
          </a:r>
          <a:r>
            <a:rPr lang="ja-JP" altLang="ja-JP" sz="1100" b="0" i="0" baseline="0">
              <a:solidFill>
                <a:schemeClr val="dk1"/>
              </a:solidFill>
              <a:effectLst/>
              <a:latin typeface="+mn-lt"/>
              <a:ea typeface="+mn-ea"/>
              <a:cs typeface="+mn-cs"/>
            </a:rPr>
            <a:t>占めています。前年度からは</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増となり、</a:t>
          </a:r>
          <a:r>
            <a:rPr lang="ja-JP" altLang="ja-JP" sz="1100" b="0" i="0" baseline="0">
              <a:solidFill>
                <a:schemeClr val="dk1"/>
              </a:solidFill>
              <a:effectLst/>
              <a:latin typeface="+mn-lt"/>
              <a:ea typeface="+mn-ea"/>
              <a:cs typeface="+mn-cs"/>
            </a:rPr>
            <a:t>類似団体平均は上回っています。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大きな要因としては、特別会計への繰出金でありますが、</a:t>
          </a:r>
          <a:r>
            <a:rPr lang="ja-JP" altLang="ja-JP" sz="1100" b="0" i="0" baseline="0">
              <a:solidFill>
                <a:schemeClr val="dk1"/>
              </a:solidFill>
              <a:effectLst/>
              <a:latin typeface="+mn-lt"/>
              <a:ea typeface="+mn-ea"/>
              <a:cs typeface="+mn-cs"/>
            </a:rPr>
            <a:t>引き続き人件費等の各項目にて記載したような取り組みを行うことで、今後の経常経費削減に努めます。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76</xdr:row>
      <xdr:rowOff>140715</xdr:rowOff>
    </xdr:to>
    <xdr:cxnSp macro="">
      <xdr:nvCxnSpPr>
        <xdr:cNvPr id="420" name="直線コネクタ 419"/>
        <xdr:cNvCxnSpPr/>
      </xdr:nvCxnSpPr>
      <xdr:spPr>
        <a:xfrm>
          <a:off x="15671800" y="131572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76</xdr:row>
      <xdr:rowOff>129287</xdr:rowOff>
    </xdr:to>
    <xdr:cxnSp macro="">
      <xdr:nvCxnSpPr>
        <xdr:cNvPr id="423" name="直線コネクタ 422"/>
        <xdr:cNvCxnSpPr/>
      </xdr:nvCxnSpPr>
      <xdr:spPr>
        <a:xfrm flipV="1">
          <a:off x="14782800" y="131572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129287</xdr:rowOff>
    </xdr:to>
    <xdr:cxnSp macro="">
      <xdr:nvCxnSpPr>
        <xdr:cNvPr id="426" name="直線コネクタ 425"/>
        <xdr:cNvCxnSpPr/>
      </xdr:nvCxnSpPr>
      <xdr:spPr>
        <a:xfrm>
          <a:off x="13893800" y="13015468"/>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76</xdr:row>
      <xdr:rowOff>74422</xdr:rowOff>
    </xdr:to>
    <xdr:cxnSp macro="">
      <xdr:nvCxnSpPr>
        <xdr:cNvPr id="429" name="直線コネクタ 428"/>
        <xdr:cNvCxnSpPr/>
      </xdr:nvCxnSpPr>
      <xdr:spPr>
        <a:xfrm flipV="1">
          <a:off x="13004800" y="1301546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131064</xdr:rowOff>
    </xdr:from>
    <xdr:to>
      <xdr:col>20</xdr:col>
      <xdr:colOff>209550</xdr:colOff>
      <xdr:row>76</xdr:row>
      <xdr:rowOff>61215</xdr:rowOff>
    </xdr:to>
    <xdr:sp macro="" textlink="">
      <xdr:nvSpPr>
        <xdr:cNvPr id="430" name="フローチャート : 判断 429"/>
        <xdr:cNvSpPr/>
      </xdr:nvSpPr>
      <xdr:spPr>
        <a:xfrm>
          <a:off x="13843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45990</xdr:rowOff>
    </xdr:from>
    <xdr:ext cx="762000" cy="259045"/>
    <xdr:sp macro="" textlink="">
      <xdr:nvSpPr>
        <xdr:cNvPr id="431" name="テキスト ボックス 430"/>
        <xdr:cNvSpPr txBox="1"/>
      </xdr:nvSpPr>
      <xdr:spPr>
        <a:xfrm>
          <a:off x="13512800" y="1307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xdr:rowOff>
    </xdr:from>
    <xdr:to>
      <xdr:col>19</xdr:col>
      <xdr:colOff>6350</xdr:colOff>
      <xdr:row>76</xdr:row>
      <xdr:rowOff>116078</xdr:rowOff>
    </xdr:to>
    <xdr:sp macro="" textlink="">
      <xdr:nvSpPr>
        <xdr:cNvPr id="432" name="フローチャート : 判断 431"/>
        <xdr:cNvSpPr/>
      </xdr:nvSpPr>
      <xdr:spPr>
        <a:xfrm>
          <a:off x="12954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126255</xdr:rowOff>
    </xdr:from>
    <xdr:ext cx="762000" cy="259045"/>
    <xdr:sp macro="" textlink="">
      <xdr:nvSpPr>
        <xdr:cNvPr id="433" name="テキスト ボックス 432"/>
        <xdr:cNvSpPr txBox="1"/>
      </xdr:nvSpPr>
      <xdr:spPr>
        <a:xfrm>
          <a:off x="12623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39" name="円/楕円 438"/>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61992</xdr:rowOff>
    </xdr:from>
    <xdr:ext cx="762000" cy="259045"/>
    <xdr:sp macro="" textlink="">
      <xdr:nvSpPr>
        <xdr:cNvPr id="440"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1" name="円/楕円 440"/>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42" name="テキスト ボックス 441"/>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78487</xdr:rowOff>
    </xdr:from>
    <xdr:to>
      <xdr:col>21</xdr:col>
      <xdr:colOff>412750</xdr:colOff>
      <xdr:row>77</xdr:row>
      <xdr:rowOff>8637</xdr:rowOff>
    </xdr:to>
    <xdr:sp macro="" textlink="">
      <xdr:nvSpPr>
        <xdr:cNvPr id="443" name="円/楕円 442"/>
        <xdr:cNvSpPr/>
      </xdr:nvSpPr>
      <xdr:spPr>
        <a:xfrm>
          <a:off x="147320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164864</xdr:rowOff>
    </xdr:from>
    <xdr:ext cx="762000" cy="259045"/>
    <xdr:sp macro="" textlink="">
      <xdr:nvSpPr>
        <xdr:cNvPr id="444" name="テキスト ボックス 443"/>
        <xdr:cNvSpPr txBox="1"/>
      </xdr:nvSpPr>
      <xdr:spPr>
        <a:xfrm>
          <a:off x="14401800" y="1319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105918</xdr:rowOff>
    </xdr:from>
    <xdr:to>
      <xdr:col>20</xdr:col>
      <xdr:colOff>209550</xdr:colOff>
      <xdr:row>76</xdr:row>
      <xdr:rowOff>36069</xdr:rowOff>
    </xdr:to>
    <xdr:sp macro="" textlink="">
      <xdr:nvSpPr>
        <xdr:cNvPr id="445" name="円/楕円 444"/>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6" name="テキスト ボックス 445"/>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23622</xdr:rowOff>
    </xdr:from>
    <xdr:to>
      <xdr:col>19</xdr:col>
      <xdr:colOff>6350</xdr:colOff>
      <xdr:row>76</xdr:row>
      <xdr:rowOff>125222</xdr:rowOff>
    </xdr:to>
    <xdr:sp macro="" textlink="">
      <xdr:nvSpPr>
        <xdr:cNvPr id="447" name="円/楕円 446"/>
        <xdr:cNvSpPr/>
      </xdr:nvSpPr>
      <xdr:spPr>
        <a:xfrm>
          <a:off x="12954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109999</xdr:rowOff>
    </xdr:from>
    <xdr:ext cx="762000" cy="259045"/>
    <xdr:sp macro="" textlink="">
      <xdr:nvSpPr>
        <xdr:cNvPr id="448" name="テキスト ボックス 447"/>
        <xdr:cNvSpPr txBox="1"/>
      </xdr:nvSpPr>
      <xdr:spPr>
        <a:xfrm>
          <a:off x="12623800" y="131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長野県木島平村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160546</xdr:rowOff>
    </xdr:from>
    <xdr:to>
      <xdr:col>4</xdr:col>
      <xdr:colOff>1117600</xdr:colOff>
      <xdr:row>20</xdr:row>
      <xdr:rowOff>3880</xdr:rowOff>
    </xdr:to>
    <xdr:cxnSp macro="">
      <xdr:nvCxnSpPr>
        <xdr:cNvPr id="52" name="直線コネクタ 51"/>
        <xdr:cNvCxnSpPr/>
      </xdr:nvCxnSpPr>
      <xdr:spPr bwMode="auto">
        <a:xfrm flipV="1">
          <a:off x="5003800" y="3465721"/>
          <a:ext cx="647700" cy="1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137347</xdr:rowOff>
    </xdr:from>
    <xdr:to>
      <xdr:col>4</xdr:col>
      <xdr:colOff>469900</xdr:colOff>
      <xdr:row>20</xdr:row>
      <xdr:rowOff>3880</xdr:rowOff>
    </xdr:to>
    <xdr:cxnSp macro="">
      <xdr:nvCxnSpPr>
        <xdr:cNvPr id="55" name="直線コネクタ 54"/>
        <xdr:cNvCxnSpPr/>
      </xdr:nvCxnSpPr>
      <xdr:spPr bwMode="auto">
        <a:xfrm>
          <a:off x="4305300" y="3442522"/>
          <a:ext cx="698500" cy="3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137347</xdr:rowOff>
    </xdr:from>
    <xdr:to>
      <xdr:col>3</xdr:col>
      <xdr:colOff>904875</xdr:colOff>
      <xdr:row>20</xdr:row>
      <xdr:rowOff>3593</xdr:rowOff>
    </xdr:to>
    <xdr:cxnSp macro="">
      <xdr:nvCxnSpPr>
        <xdr:cNvPr id="58" name="直線コネクタ 57"/>
        <xdr:cNvCxnSpPr/>
      </xdr:nvCxnSpPr>
      <xdr:spPr bwMode="auto">
        <a:xfrm flipV="1">
          <a:off x="3606800" y="3442522"/>
          <a:ext cx="698500" cy="37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3593</xdr:rowOff>
    </xdr:from>
    <xdr:to>
      <xdr:col>3</xdr:col>
      <xdr:colOff>206375</xdr:colOff>
      <xdr:row>20</xdr:row>
      <xdr:rowOff>7388</xdr:rowOff>
    </xdr:to>
    <xdr:cxnSp macro="">
      <xdr:nvCxnSpPr>
        <xdr:cNvPr id="61" name="直線コネクタ 60"/>
        <xdr:cNvCxnSpPr/>
      </xdr:nvCxnSpPr>
      <xdr:spPr bwMode="auto">
        <a:xfrm flipV="1">
          <a:off x="2908300" y="3480218"/>
          <a:ext cx="6985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51764</xdr:rowOff>
    </xdr:from>
    <xdr:to>
      <xdr:col>3</xdr:col>
      <xdr:colOff>257175</xdr:colOff>
      <xdr:row>19</xdr:row>
      <xdr:rowOff>153364</xdr:rowOff>
    </xdr:to>
    <xdr:sp macro="" textlink="">
      <xdr:nvSpPr>
        <xdr:cNvPr id="62" name="フローチャート : 判断 61"/>
        <xdr:cNvSpPr/>
      </xdr:nvSpPr>
      <xdr:spPr bwMode="auto">
        <a:xfrm>
          <a:off x="3556000" y="3356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163541</xdr:rowOff>
    </xdr:from>
    <xdr:ext cx="762000" cy="259045"/>
    <xdr:sp macro="" textlink="">
      <xdr:nvSpPr>
        <xdr:cNvPr id="63" name="テキスト ボックス 62"/>
        <xdr:cNvSpPr txBox="1"/>
      </xdr:nvSpPr>
      <xdr:spPr>
        <a:xfrm>
          <a:off x="3225800" y="31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57560</xdr:rowOff>
    </xdr:from>
    <xdr:to>
      <xdr:col>2</xdr:col>
      <xdr:colOff>692150</xdr:colOff>
      <xdr:row>19</xdr:row>
      <xdr:rowOff>159160</xdr:rowOff>
    </xdr:to>
    <xdr:sp macro="" textlink="">
      <xdr:nvSpPr>
        <xdr:cNvPr id="64" name="フローチャート : 判断 63"/>
        <xdr:cNvSpPr/>
      </xdr:nvSpPr>
      <xdr:spPr bwMode="auto">
        <a:xfrm>
          <a:off x="2857500" y="336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169337</xdr:rowOff>
    </xdr:from>
    <xdr:ext cx="762000" cy="259045"/>
    <xdr:sp macro="" textlink="">
      <xdr:nvSpPr>
        <xdr:cNvPr id="65" name="テキスト ボックス 64"/>
        <xdr:cNvSpPr txBox="1"/>
      </xdr:nvSpPr>
      <xdr:spPr>
        <a:xfrm>
          <a:off x="2527300" y="313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109746</xdr:rowOff>
    </xdr:from>
    <xdr:to>
      <xdr:col>5</xdr:col>
      <xdr:colOff>34925</xdr:colOff>
      <xdr:row>20</xdr:row>
      <xdr:rowOff>39896</xdr:rowOff>
    </xdr:to>
    <xdr:sp macro="" textlink="">
      <xdr:nvSpPr>
        <xdr:cNvPr id="71" name="円/楕円 70"/>
        <xdr:cNvSpPr/>
      </xdr:nvSpPr>
      <xdr:spPr bwMode="auto">
        <a:xfrm>
          <a:off x="5600700" y="341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18323</xdr:rowOff>
    </xdr:from>
    <xdr:ext cx="762000" cy="259045"/>
    <xdr:sp macro="" textlink="">
      <xdr:nvSpPr>
        <xdr:cNvPr id="72" name="人口1人当たり決算額の推移該当値テキスト130"/>
        <xdr:cNvSpPr txBox="1"/>
      </xdr:nvSpPr>
      <xdr:spPr>
        <a:xfrm>
          <a:off x="5740400" y="332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144,311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124530</xdr:rowOff>
    </xdr:from>
    <xdr:to>
      <xdr:col>4</xdr:col>
      <xdr:colOff>520700</xdr:colOff>
      <xdr:row>20</xdr:row>
      <xdr:rowOff>54680</xdr:rowOff>
    </xdr:to>
    <xdr:sp macro="" textlink="">
      <xdr:nvSpPr>
        <xdr:cNvPr id="73" name="円/楕円 72"/>
        <xdr:cNvSpPr/>
      </xdr:nvSpPr>
      <xdr:spPr bwMode="auto">
        <a:xfrm>
          <a:off x="4953000" y="342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39457</xdr:rowOff>
    </xdr:from>
    <xdr:ext cx="736600" cy="259045"/>
    <xdr:sp macro="" textlink="">
      <xdr:nvSpPr>
        <xdr:cNvPr id="74" name="テキスト ボックス 73"/>
        <xdr:cNvSpPr txBox="1"/>
      </xdr:nvSpPr>
      <xdr:spPr>
        <a:xfrm>
          <a:off x="4622800" y="351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139,784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86547</xdr:rowOff>
    </xdr:from>
    <xdr:to>
      <xdr:col>3</xdr:col>
      <xdr:colOff>955675</xdr:colOff>
      <xdr:row>20</xdr:row>
      <xdr:rowOff>16697</xdr:rowOff>
    </xdr:to>
    <xdr:sp macro="" textlink="">
      <xdr:nvSpPr>
        <xdr:cNvPr id="75" name="円/楕円 74"/>
        <xdr:cNvSpPr/>
      </xdr:nvSpPr>
      <xdr:spPr bwMode="auto">
        <a:xfrm>
          <a:off x="4254500" y="339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1474</xdr:rowOff>
    </xdr:from>
    <xdr:ext cx="762000" cy="259045"/>
    <xdr:sp macro="" textlink="">
      <xdr:nvSpPr>
        <xdr:cNvPr id="76" name="テキスト ボックス 75"/>
        <xdr:cNvSpPr txBox="1"/>
      </xdr:nvSpPr>
      <xdr:spPr>
        <a:xfrm>
          <a:off x="3924300" y="347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151,415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124243</xdr:rowOff>
    </xdr:from>
    <xdr:to>
      <xdr:col>3</xdr:col>
      <xdr:colOff>257175</xdr:colOff>
      <xdr:row>20</xdr:row>
      <xdr:rowOff>54393</xdr:rowOff>
    </xdr:to>
    <xdr:sp macro="" textlink="">
      <xdr:nvSpPr>
        <xdr:cNvPr id="77" name="円/楕円 76"/>
        <xdr:cNvSpPr/>
      </xdr:nvSpPr>
      <xdr:spPr bwMode="auto">
        <a:xfrm>
          <a:off x="3556000" y="342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39170</xdr:rowOff>
    </xdr:from>
    <xdr:ext cx="762000" cy="259045"/>
    <xdr:sp macro="" textlink="">
      <xdr:nvSpPr>
        <xdr:cNvPr id="78" name="テキスト ボックス 77"/>
        <xdr:cNvSpPr txBox="1"/>
      </xdr:nvSpPr>
      <xdr:spPr>
        <a:xfrm>
          <a:off x="3225800" y="351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139,872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128038</xdr:rowOff>
    </xdr:from>
    <xdr:to>
      <xdr:col>2</xdr:col>
      <xdr:colOff>692150</xdr:colOff>
      <xdr:row>20</xdr:row>
      <xdr:rowOff>58188</xdr:rowOff>
    </xdr:to>
    <xdr:sp macro="" textlink="">
      <xdr:nvSpPr>
        <xdr:cNvPr id="79" name="円/楕円 78"/>
        <xdr:cNvSpPr/>
      </xdr:nvSpPr>
      <xdr:spPr bwMode="auto">
        <a:xfrm>
          <a:off x="2857500" y="3433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42965</xdr:rowOff>
    </xdr:from>
    <xdr:ext cx="762000" cy="259045"/>
    <xdr:sp macro="" textlink="">
      <xdr:nvSpPr>
        <xdr:cNvPr id="80" name="テキスト ボックス 79"/>
        <xdr:cNvSpPr txBox="1"/>
      </xdr:nvSpPr>
      <xdr:spPr>
        <a:xfrm>
          <a:off x="2527300" y="351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128520</xdr:rowOff>
    </xdr:from>
    <xdr:to>
      <xdr:col>4</xdr:col>
      <xdr:colOff>1117600</xdr:colOff>
      <xdr:row>36</xdr:row>
      <xdr:rowOff>133812</xdr:rowOff>
    </xdr:to>
    <xdr:cxnSp macro="">
      <xdr:nvCxnSpPr>
        <xdr:cNvPr id="110" name="直線コネクタ 109"/>
        <xdr:cNvCxnSpPr/>
      </xdr:nvCxnSpPr>
      <xdr:spPr bwMode="auto">
        <a:xfrm flipV="1">
          <a:off x="5003800" y="7081770"/>
          <a:ext cx="647700" cy="5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133812</xdr:rowOff>
    </xdr:from>
    <xdr:to>
      <xdr:col>4</xdr:col>
      <xdr:colOff>469900</xdr:colOff>
      <xdr:row>36</xdr:row>
      <xdr:rowOff>148894</xdr:rowOff>
    </xdr:to>
    <xdr:cxnSp macro="">
      <xdr:nvCxnSpPr>
        <xdr:cNvPr id="113" name="直線コネクタ 112"/>
        <xdr:cNvCxnSpPr/>
      </xdr:nvCxnSpPr>
      <xdr:spPr bwMode="auto">
        <a:xfrm flipV="1">
          <a:off x="4305300" y="7087062"/>
          <a:ext cx="698500" cy="1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119576</xdr:rowOff>
    </xdr:from>
    <xdr:to>
      <xdr:col>3</xdr:col>
      <xdr:colOff>904875</xdr:colOff>
      <xdr:row>36</xdr:row>
      <xdr:rowOff>148894</xdr:rowOff>
    </xdr:to>
    <xdr:cxnSp macro="">
      <xdr:nvCxnSpPr>
        <xdr:cNvPr id="116" name="直線コネクタ 115"/>
        <xdr:cNvCxnSpPr/>
      </xdr:nvCxnSpPr>
      <xdr:spPr bwMode="auto">
        <a:xfrm>
          <a:off x="3606800" y="7072826"/>
          <a:ext cx="698500" cy="2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59157</xdr:rowOff>
    </xdr:from>
    <xdr:to>
      <xdr:col>3</xdr:col>
      <xdr:colOff>206375</xdr:colOff>
      <xdr:row>36</xdr:row>
      <xdr:rowOff>119576</xdr:rowOff>
    </xdr:to>
    <xdr:cxnSp macro="">
      <xdr:nvCxnSpPr>
        <xdr:cNvPr id="119" name="直線コネクタ 118"/>
        <xdr:cNvCxnSpPr/>
      </xdr:nvCxnSpPr>
      <xdr:spPr bwMode="auto">
        <a:xfrm>
          <a:off x="2908300" y="7012407"/>
          <a:ext cx="698500" cy="60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70131</xdr:rowOff>
    </xdr:from>
    <xdr:to>
      <xdr:col>3</xdr:col>
      <xdr:colOff>257175</xdr:colOff>
      <xdr:row>37</xdr:row>
      <xdr:rowOff>281</xdr:rowOff>
    </xdr:to>
    <xdr:sp macro="" textlink="">
      <xdr:nvSpPr>
        <xdr:cNvPr id="120" name="フローチャート : 判断 119"/>
        <xdr:cNvSpPr/>
      </xdr:nvSpPr>
      <xdr:spPr bwMode="auto">
        <a:xfrm>
          <a:off x="3556000" y="7023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156508</xdr:rowOff>
    </xdr:from>
    <xdr:ext cx="762000" cy="259045"/>
    <xdr:sp macro="" textlink="">
      <xdr:nvSpPr>
        <xdr:cNvPr id="121" name="テキスト ボックス 120"/>
        <xdr:cNvSpPr txBox="1"/>
      </xdr:nvSpPr>
      <xdr:spPr>
        <a:xfrm>
          <a:off x="3225800" y="71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59089</xdr:rowOff>
    </xdr:from>
    <xdr:to>
      <xdr:col>2</xdr:col>
      <xdr:colOff>692150</xdr:colOff>
      <xdr:row>36</xdr:row>
      <xdr:rowOff>160689</xdr:rowOff>
    </xdr:to>
    <xdr:sp macro="" textlink="">
      <xdr:nvSpPr>
        <xdr:cNvPr id="122" name="フローチャート : 判断 121"/>
        <xdr:cNvSpPr/>
      </xdr:nvSpPr>
      <xdr:spPr bwMode="auto">
        <a:xfrm>
          <a:off x="2857500" y="7012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145466</xdr:rowOff>
    </xdr:from>
    <xdr:ext cx="762000" cy="259045"/>
    <xdr:sp macro="" textlink="">
      <xdr:nvSpPr>
        <xdr:cNvPr id="123" name="テキスト ボックス 122"/>
        <xdr:cNvSpPr txBox="1"/>
      </xdr:nvSpPr>
      <xdr:spPr>
        <a:xfrm>
          <a:off x="2527300" y="70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77720</xdr:rowOff>
    </xdr:from>
    <xdr:to>
      <xdr:col>5</xdr:col>
      <xdr:colOff>34925</xdr:colOff>
      <xdr:row>37</xdr:row>
      <xdr:rowOff>7870</xdr:rowOff>
    </xdr:to>
    <xdr:sp macro="" textlink="">
      <xdr:nvSpPr>
        <xdr:cNvPr id="129" name="円/楕円 128"/>
        <xdr:cNvSpPr/>
      </xdr:nvSpPr>
      <xdr:spPr bwMode="auto">
        <a:xfrm>
          <a:off x="5600700" y="703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49797</xdr:rowOff>
    </xdr:from>
    <xdr:ext cx="762000" cy="259045"/>
    <xdr:sp macro="" textlink="">
      <xdr:nvSpPr>
        <xdr:cNvPr id="130" name="人口1人当たり決算額の推移該当値テキスト445"/>
        <xdr:cNvSpPr txBox="1"/>
      </xdr:nvSpPr>
      <xdr:spPr>
        <a:xfrm>
          <a:off x="5740400" y="700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83012</xdr:rowOff>
    </xdr:from>
    <xdr:to>
      <xdr:col>4</xdr:col>
      <xdr:colOff>520700</xdr:colOff>
      <xdr:row>37</xdr:row>
      <xdr:rowOff>13162</xdr:rowOff>
    </xdr:to>
    <xdr:sp macro="" textlink="">
      <xdr:nvSpPr>
        <xdr:cNvPr id="131" name="円/楕円 130"/>
        <xdr:cNvSpPr/>
      </xdr:nvSpPr>
      <xdr:spPr bwMode="auto">
        <a:xfrm>
          <a:off x="4953000" y="7036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169389</xdr:rowOff>
    </xdr:from>
    <xdr:ext cx="736600" cy="259045"/>
    <xdr:sp macro="" textlink="">
      <xdr:nvSpPr>
        <xdr:cNvPr id="132" name="テキスト ボックス 131"/>
        <xdr:cNvSpPr txBox="1"/>
      </xdr:nvSpPr>
      <xdr:spPr>
        <a:xfrm>
          <a:off x="4622800" y="712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98094</xdr:rowOff>
    </xdr:from>
    <xdr:to>
      <xdr:col>3</xdr:col>
      <xdr:colOff>955675</xdr:colOff>
      <xdr:row>37</xdr:row>
      <xdr:rowOff>28244</xdr:rowOff>
    </xdr:to>
    <xdr:sp macro="" textlink="">
      <xdr:nvSpPr>
        <xdr:cNvPr id="133" name="円/楕円 132"/>
        <xdr:cNvSpPr/>
      </xdr:nvSpPr>
      <xdr:spPr bwMode="auto">
        <a:xfrm>
          <a:off x="4254500" y="705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13021</xdr:rowOff>
    </xdr:from>
    <xdr:ext cx="762000" cy="259045"/>
    <xdr:sp macro="" textlink="">
      <xdr:nvSpPr>
        <xdr:cNvPr id="134" name="テキスト ボックス 133"/>
        <xdr:cNvSpPr txBox="1"/>
      </xdr:nvSpPr>
      <xdr:spPr>
        <a:xfrm>
          <a:off x="3924300" y="713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46,169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68776</xdr:rowOff>
    </xdr:from>
    <xdr:to>
      <xdr:col>3</xdr:col>
      <xdr:colOff>257175</xdr:colOff>
      <xdr:row>36</xdr:row>
      <xdr:rowOff>170376</xdr:rowOff>
    </xdr:to>
    <xdr:sp macro="" textlink="">
      <xdr:nvSpPr>
        <xdr:cNvPr id="135" name="円/楕円 134"/>
        <xdr:cNvSpPr/>
      </xdr:nvSpPr>
      <xdr:spPr bwMode="auto">
        <a:xfrm>
          <a:off x="3556000" y="702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180553</xdr:rowOff>
    </xdr:from>
    <xdr:ext cx="762000" cy="259045"/>
    <xdr:sp macro="" textlink="">
      <xdr:nvSpPr>
        <xdr:cNvPr id="136" name="テキスト ボックス 135"/>
        <xdr:cNvSpPr txBox="1"/>
      </xdr:nvSpPr>
      <xdr:spPr>
        <a:xfrm>
          <a:off x="3225800" y="67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51,299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8357</xdr:rowOff>
    </xdr:from>
    <xdr:to>
      <xdr:col>2</xdr:col>
      <xdr:colOff>692150</xdr:colOff>
      <xdr:row>36</xdr:row>
      <xdr:rowOff>109957</xdr:rowOff>
    </xdr:to>
    <xdr:sp macro="" textlink="">
      <xdr:nvSpPr>
        <xdr:cNvPr id="137" name="円/楕円 136"/>
        <xdr:cNvSpPr/>
      </xdr:nvSpPr>
      <xdr:spPr bwMode="auto">
        <a:xfrm>
          <a:off x="2857500" y="69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120134</xdr:rowOff>
    </xdr:from>
    <xdr:ext cx="762000" cy="259045"/>
    <xdr:sp macro="" textlink="">
      <xdr:nvSpPr>
        <xdr:cNvPr id="138" name="テキスト ボックス 137"/>
        <xdr:cNvSpPr txBox="1"/>
      </xdr:nvSpPr>
      <xdr:spPr>
        <a:xfrm>
          <a:off x="2527300" y="673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本村では「実質収支」については引き続き黒字決算の状態が続いています。過度な繰越金が発生しないよう精査に努めます。</a:t>
          </a:r>
        </a:p>
        <a:p>
          <a:r>
            <a:rPr kumimoji="1" lang="ja-JP" altLang="en-US" sz="1400">
              <a:latin typeface="ＭＳ ゴシック" pitchFamily="49" charset="-128"/>
              <a:ea typeface="ＭＳ ゴシック" pitchFamily="49" charset="-128"/>
            </a:rPr>
            <a:t>　また、「実質単年度収支」については平成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年度に引き続き赤字となりました。</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年度は財政調整基金の取り崩しを行っていないため、これは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年度実質収支に対して</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年度実質収支が少なくなったためです。今後も財源の確保・事業費の精査により単年度の収支は赤字比率が増加しないよう努めます。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木島平村では一般会計以下１２会計の運営を行ていますが、算定の始まった平成１９年度以降、これら各会計すべてにおいて黒字化しており、運営状態は問題ありません。</a:t>
          </a:r>
        </a:p>
        <a:p>
          <a:r>
            <a:rPr kumimoji="1" lang="ja-JP" altLang="en-US" sz="1400">
              <a:latin typeface="ＭＳ ゴシック" pitchFamily="49" charset="-128"/>
              <a:ea typeface="ＭＳ ゴシック" pitchFamily="49" charset="-128"/>
            </a:rPr>
            <a:t>　今後も引き続き、適正な財政運営に努めます。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を算定する要素としてある左欄の数値ですが、元利償還金については、過去に借入れた地方債の償還が完了してきていることや、繰上償還の実施・地方債発行額の抑制などにより抑制に努めています。</a:t>
          </a:r>
        </a:p>
        <a:p>
          <a:r>
            <a:rPr kumimoji="1" lang="ja-JP" altLang="en-US" sz="1400">
              <a:latin typeface="ＭＳ ゴシック" pitchFamily="49" charset="-128"/>
              <a:ea typeface="ＭＳ ゴシック" pitchFamily="49" charset="-128"/>
            </a:rPr>
            <a:t>　現在村では過疎対策事業債の活用を行っており、近年空き校舎等の利活用を進めるための借入や役場庁舎との再構築に要する地方債の借入を想定しており、今後数年は比率の各要素が増加するものと試算しています。しかしながら地方債の活用については、必要最小限にとどめ、財政運営の負担とならないよう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年度決算での将来負担比率は、前年度から</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ポイントとなりました。これは、将来の負担に備えるための財源である基金残高が増加したことによるものです。</a:t>
          </a:r>
        </a:p>
        <a:p>
          <a:r>
            <a:rPr kumimoji="1" lang="ja-JP" altLang="en-US" sz="1400">
              <a:latin typeface="ＭＳ ゴシック" pitchFamily="49" charset="-128"/>
              <a:ea typeface="ＭＳ ゴシック" pitchFamily="49" charset="-128"/>
            </a:rPr>
            <a:t>　実質公債費比率同様、今後は地方債残高の増加を見込んでおり、充当可能基金残高についても後年度に予定している役場庁舎等の再構築に活用するため現状は積立を計画的に行っていますが、取り崩しを予定しているため各算定要素は大きく変化し、将来負担比率については増加することを想定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しかしながら、以後の財政運営に対して過度な負担となることの無いよう注視しつつ、今後とも健全な財政運営にあたることとします。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3677350</v>
      </c>
      <c r="BO4" s="349"/>
      <c r="BP4" s="349"/>
      <c r="BQ4" s="349"/>
      <c r="BR4" s="349"/>
      <c r="BS4" s="349"/>
      <c r="BT4" s="349"/>
      <c r="BU4" s="350"/>
      <c r="BV4" s="348">
        <v>3720165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3515750</v>
      </c>
      <c r="BO5" s="386"/>
      <c r="BP5" s="386"/>
      <c r="BQ5" s="386"/>
      <c r="BR5" s="386"/>
      <c r="BS5" s="386"/>
      <c r="BT5" s="386"/>
      <c r="BU5" s="387"/>
      <c r="BV5" s="385">
        <v>3516707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80.7</v>
      </c>
      <c r="CU5" s="383"/>
      <c r="CV5" s="383"/>
      <c r="CW5" s="383"/>
      <c r="CX5" s="383"/>
      <c r="CY5" s="383"/>
      <c r="CZ5" s="383"/>
      <c r="DA5" s="384"/>
      <c r="DB5" s="382">
        <v>80.099999999999994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161600</v>
      </c>
      <c r="BO6" s="386"/>
      <c r="BP6" s="386"/>
      <c r="BQ6" s="386"/>
      <c r="BR6" s="386"/>
      <c r="BS6" s="386"/>
      <c r="BT6" s="386"/>
      <c r="BU6" s="387"/>
      <c r="BV6" s="385">
        <v>203458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85.2</v>
      </c>
      <c r="CU6" s="423"/>
      <c r="CV6" s="423"/>
      <c r="CW6" s="423"/>
      <c r="CX6" s="423"/>
      <c r="CY6" s="423"/>
      <c r="CZ6" s="423"/>
      <c r="DA6" s="424"/>
      <c r="DB6" s="422">
        <v>84.7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33048</v>
      </c>
      <c r="BO7" s="386"/>
      <c r="BP7" s="386"/>
      <c r="BQ7" s="386"/>
      <c r="BR7" s="386"/>
      <c r="BS7" s="386"/>
      <c r="BT7" s="386"/>
      <c r="BU7" s="387"/>
      <c r="BV7" s="385">
        <v>13573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2386862</v>
      </c>
      <c r="CU7" s="386"/>
      <c r="CV7" s="386"/>
      <c r="CW7" s="386"/>
      <c r="CX7" s="386"/>
      <c r="CY7" s="386"/>
      <c r="CZ7" s="386"/>
      <c r="DA7" s="387"/>
      <c r="DB7" s="385">
        <v>2356171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128552</v>
      </c>
      <c r="BO8" s="386"/>
      <c r="BP8" s="386"/>
      <c r="BQ8" s="386"/>
      <c r="BR8" s="386"/>
      <c r="BS8" s="386"/>
      <c r="BT8" s="386"/>
      <c r="BU8" s="387"/>
      <c r="BV8" s="385">
        <v>189885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4939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-61333</v>
      </c>
      <c r="BO9" s="386"/>
      <c r="BP9" s="386"/>
      <c r="BQ9" s="386"/>
      <c r="BR9" s="386"/>
      <c r="BS9" s="386"/>
      <c r="BT9" s="386"/>
      <c r="BU9" s="387"/>
      <c r="BV9" s="385">
        <v>-11585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13.3</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5312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2670</v>
      </c>
      <c r="BO10" s="386"/>
      <c r="BP10" s="386"/>
      <c r="BQ10" s="386"/>
      <c r="BR10" s="386"/>
      <c r="BS10" s="386"/>
      <c r="BT10" s="386"/>
      <c r="BU10" s="387"/>
      <c r="BV10" s="385">
        <v>2121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5044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14064</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5003</v>
      </c>
      <c r="S13" s="467"/>
      <c r="T13" s="467"/>
      <c r="U13" s="467"/>
      <c r="V13" s="468"/>
      <c r="W13" s="401" t="s">
        <v>124</v>
      </c>
      <c r="X13" s="402"/>
      <c r="Y13" s="402"/>
      <c r="Z13" s="402"/>
      <c r="AA13" s="402"/>
      <c r="AB13" s="392"/>
      <c r="AC13" s="436">
        <v>659</v>
      </c>
      <c r="AD13" s="437"/>
      <c r="AE13" s="437"/>
      <c r="AF13" s="437"/>
      <c r="AG13" s="476"/>
      <c r="AH13" s="436">
        <v>939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-58663</v>
      </c>
      <c r="BO13" s="386"/>
      <c r="BP13" s="386"/>
      <c r="BQ13" s="386"/>
      <c r="BR13" s="386"/>
      <c r="BS13" s="386"/>
      <c r="BT13" s="386"/>
      <c r="BU13" s="387"/>
      <c r="BV13" s="385">
        <v>-23528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12.4</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5080</v>
      </c>
      <c r="S14" s="467"/>
      <c r="T14" s="467"/>
      <c r="U14" s="467"/>
      <c r="V14" s="468"/>
      <c r="W14" s="375"/>
      <c r="X14" s="376"/>
      <c r="Y14" s="376"/>
      <c r="Z14" s="376"/>
      <c r="AA14" s="376"/>
      <c r="AB14" s="365"/>
      <c r="AC14" s="469">
        <v>26</v>
      </c>
      <c r="AD14" s="470"/>
      <c r="AE14" s="470"/>
      <c r="AF14" s="470"/>
      <c r="AG14" s="471"/>
      <c r="AH14" s="469">
        <v>31.3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18.5</v>
      </c>
      <c r="CU14" s="481"/>
      <c r="CV14" s="481"/>
      <c r="CW14" s="481"/>
      <c r="CX14" s="481"/>
      <c r="CY14" s="481"/>
      <c r="CZ14" s="481"/>
      <c r="DA14" s="482"/>
      <c r="DB14" s="480">
        <v>34.200000000000003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5035</v>
      </c>
      <c r="S15" s="467"/>
      <c r="T15" s="467"/>
      <c r="U15" s="467"/>
      <c r="V15" s="468"/>
      <c r="W15" s="401" t="s">
        <v>131</v>
      </c>
      <c r="X15" s="402"/>
      <c r="Y15" s="402"/>
      <c r="Z15" s="402"/>
      <c r="AA15" s="402"/>
      <c r="AB15" s="392"/>
      <c r="AC15" s="436">
        <v>576</v>
      </c>
      <c r="AD15" s="437"/>
      <c r="AE15" s="437"/>
      <c r="AF15" s="437"/>
      <c r="AG15" s="476"/>
      <c r="AH15" s="436">
        <v>663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397527</v>
      </c>
      <c r="BO15" s="349"/>
      <c r="BP15" s="349"/>
      <c r="BQ15" s="349"/>
      <c r="BR15" s="349"/>
      <c r="BS15" s="349"/>
      <c r="BT15" s="349"/>
      <c r="BU15" s="350"/>
      <c r="BV15" s="348">
        <v>393285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22.7</v>
      </c>
      <c r="AD16" s="470"/>
      <c r="AE16" s="470"/>
      <c r="AF16" s="470"/>
      <c r="AG16" s="471"/>
      <c r="AH16" s="469">
        <v>22.1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2153542</v>
      </c>
      <c r="BO16" s="386"/>
      <c r="BP16" s="386"/>
      <c r="BQ16" s="386"/>
      <c r="BR16" s="386"/>
      <c r="BS16" s="386"/>
      <c r="BT16" s="386"/>
      <c r="BU16" s="387"/>
      <c r="BV16" s="385">
        <v>2125933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1304</v>
      </c>
      <c r="AD17" s="437"/>
      <c r="AE17" s="437"/>
      <c r="AF17" s="437"/>
      <c r="AG17" s="476"/>
      <c r="AH17" s="436">
        <v>1387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503123</v>
      </c>
      <c r="BO17" s="386"/>
      <c r="BP17" s="386"/>
      <c r="BQ17" s="386"/>
      <c r="BR17" s="386"/>
      <c r="BS17" s="386"/>
      <c r="BT17" s="386"/>
      <c r="BU17" s="387"/>
      <c r="BV17" s="385">
        <v>494642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99.31</v>
      </c>
      <c r="M18" s="498"/>
      <c r="N18" s="498"/>
      <c r="O18" s="498"/>
      <c r="P18" s="498"/>
      <c r="Q18" s="498"/>
      <c r="R18" s="499"/>
      <c r="S18" s="499"/>
      <c r="T18" s="499"/>
      <c r="U18" s="499"/>
      <c r="V18" s="500"/>
      <c r="W18" s="403"/>
      <c r="X18" s="404"/>
      <c r="Y18" s="404"/>
      <c r="Z18" s="404"/>
      <c r="AA18" s="404"/>
      <c r="AB18" s="395"/>
      <c r="AC18" s="501">
        <v>51.4</v>
      </c>
      <c r="AD18" s="502"/>
      <c r="AE18" s="502"/>
      <c r="AF18" s="502"/>
      <c r="AG18" s="503"/>
      <c r="AH18" s="501">
        <v>46.3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1931339</v>
      </c>
      <c r="BO18" s="386"/>
      <c r="BP18" s="386"/>
      <c r="BQ18" s="386"/>
      <c r="BR18" s="386"/>
      <c r="BS18" s="386"/>
      <c r="BT18" s="386"/>
      <c r="BU18" s="387"/>
      <c r="BV18" s="385">
        <v>1895791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2732520</v>
      </c>
      <c r="BO19" s="386"/>
      <c r="BP19" s="386"/>
      <c r="BQ19" s="386"/>
      <c r="BR19" s="386"/>
      <c r="BS19" s="386"/>
      <c r="BT19" s="386"/>
      <c r="BU19" s="387"/>
      <c r="BV19" s="385">
        <v>2701884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1560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3047157</v>
      </c>
      <c r="BO23" s="386"/>
      <c r="BP23" s="386"/>
      <c r="BQ23" s="386"/>
      <c r="BR23" s="386"/>
      <c r="BS23" s="386"/>
      <c r="BT23" s="386"/>
      <c r="BU23" s="387"/>
      <c r="BV23" s="385">
        <v>2971520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6460</v>
      </c>
      <c r="R24" s="437"/>
      <c r="S24" s="437"/>
      <c r="T24" s="437"/>
      <c r="U24" s="437"/>
      <c r="V24" s="476"/>
      <c r="W24" s="531"/>
      <c r="X24" s="519"/>
      <c r="Y24" s="520"/>
      <c r="Z24" s="435" t="s">
        <v>155</v>
      </c>
      <c r="AA24" s="415"/>
      <c r="AB24" s="415"/>
      <c r="AC24" s="415"/>
      <c r="AD24" s="415"/>
      <c r="AE24" s="415"/>
      <c r="AF24" s="415"/>
      <c r="AG24" s="416"/>
      <c r="AH24" s="436">
        <v>71</v>
      </c>
      <c r="AI24" s="437"/>
      <c r="AJ24" s="437"/>
      <c r="AK24" s="437"/>
      <c r="AL24" s="476"/>
      <c r="AM24" s="436">
        <v>212929</v>
      </c>
      <c r="AN24" s="437"/>
      <c r="AO24" s="437"/>
      <c r="AP24" s="437"/>
      <c r="AQ24" s="437"/>
      <c r="AR24" s="476"/>
      <c r="AS24" s="436">
        <v>2999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2118957</v>
      </c>
      <c r="BO24" s="386"/>
      <c r="BP24" s="386"/>
      <c r="BQ24" s="386"/>
      <c r="BR24" s="386"/>
      <c r="BS24" s="386"/>
      <c r="BT24" s="386"/>
      <c r="BU24" s="387"/>
      <c r="BV24" s="385">
        <v>2146606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5420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40664</v>
      </c>
      <c r="BO25" s="349"/>
      <c r="BP25" s="349"/>
      <c r="BQ25" s="349"/>
      <c r="BR25" s="349"/>
      <c r="BS25" s="349"/>
      <c r="BT25" s="349"/>
      <c r="BU25" s="350"/>
      <c r="BV25" s="348">
        <v>38278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4750</v>
      </c>
      <c r="R26" s="437"/>
      <c r="S26" s="437"/>
      <c r="T26" s="437"/>
      <c r="U26" s="437"/>
      <c r="V26" s="476"/>
      <c r="W26" s="531"/>
      <c r="X26" s="519"/>
      <c r="Y26" s="520"/>
      <c r="Z26" s="435" t="s">
        <v>161</v>
      </c>
      <c r="AA26" s="539"/>
      <c r="AB26" s="539"/>
      <c r="AC26" s="539"/>
      <c r="AD26" s="539"/>
      <c r="AE26" s="539"/>
      <c r="AF26" s="539"/>
      <c r="AG26" s="540"/>
      <c r="AH26" s="436">
        <v>4</v>
      </c>
      <c r="AI26" s="437"/>
      <c r="AJ26" s="437"/>
      <c r="AK26" s="437"/>
      <c r="AL26" s="476"/>
      <c r="AM26" s="436">
        <v>12292</v>
      </c>
      <c r="AN26" s="437"/>
      <c r="AO26" s="437"/>
      <c r="AP26" s="437"/>
      <c r="AQ26" s="437"/>
      <c r="AR26" s="476"/>
      <c r="AS26" s="436">
        <v>3073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2440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88310</v>
      </c>
      <c r="BO27" s="553"/>
      <c r="BP27" s="553"/>
      <c r="BQ27" s="553"/>
      <c r="BR27" s="553"/>
      <c r="BS27" s="553"/>
      <c r="BT27" s="553"/>
      <c r="BU27" s="554"/>
      <c r="BV27" s="552">
        <v>88269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1710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807914</v>
      </c>
      <c r="BO28" s="349"/>
      <c r="BP28" s="349"/>
      <c r="BQ28" s="349"/>
      <c r="BR28" s="349"/>
      <c r="BS28" s="349"/>
      <c r="BT28" s="349"/>
      <c r="BU28" s="350"/>
      <c r="BV28" s="348">
        <v>705244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1485</v>
      </c>
      <c r="R29" s="437"/>
      <c r="S29" s="437"/>
      <c r="T29" s="437"/>
      <c r="U29" s="437"/>
      <c r="V29" s="476"/>
      <c r="W29" s="531"/>
      <c r="X29" s="519"/>
      <c r="Y29" s="520"/>
      <c r="Z29" s="435" t="s">
        <v>171</v>
      </c>
      <c r="AA29" s="415"/>
      <c r="AB29" s="415"/>
      <c r="AC29" s="415"/>
      <c r="AD29" s="415"/>
      <c r="AE29" s="415"/>
      <c r="AF29" s="415"/>
      <c r="AG29" s="416"/>
      <c r="AH29" s="436">
        <v>71</v>
      </c>
      <c r="AI29" s="437"/>
      <c r="AJ29" s="437"/>
      <c r="AK29" s="437"/>
      <c r="AL29" s="476"/>
      <c r="AM29" s="436">
        <v>212929</v>
      </c>
      <c r="AN29" s="437"/>
      <c r="AO29" s="437"/>
      <c r="AP29" s="437"/>
      <c r="AQ29" s="437"/>
      <c r="AR29" s="476"/>
      <c r="AS29" s="436">
        <v>2999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52184</v>
      </c>
      <c r="BO29" s="386"/>
      <c r="BP29" s="386"/>
      <c r="BQ29" s="386"/>
      <c r="BR29" s="386"/>
      <c r="BS29" s="386"/>
      <c r="BT29" s="386"/>
      <c r="BU29" s="387"/>
      <c r="BV29" s="385">
        <v>51364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92.4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1748567</v>
      </c>
      <c r="BO30" s="553"/>
      <c r="BP30" s="553"/>
      <c r="BQ30" s="553"/>
      <c r="BR30" s="553"/>
      <c r="BS30" s="553"/>
      <c r="BT30" s="553"/>
      <c r="BU30" s="554"/>
      <c r="BV30" s="552">
        <v>1724363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木島平村水道事業会計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IF('各会計、関係団体の財政状況及び健全化判断比率'!B32="","",'各会計、関係団体の財政状況及び健全化判断比率'!B32)</f>
        <v>木島平村高社簡易水道特別会計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北信広域連合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木島平観光株式会社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情報通信特別会計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IF('各会計、関係団体の財政状況及び健全化判断比率'!B33="","",'各会計、関係団体の財政状況及び健全化判断比率'!B33)</f>
        <v>木島平村下水道特別会計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木島平村農業振興公社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学校給食特別会計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IF('各会計、関係団体の財政状況及び健全化判断比率'!B34="","",'各会計、関係団体の財政状況及び健全化判断比率'!B34)</f>
        <v>木島平村農業集落排水事業特別会計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（養護老人ホーム高社寮事業特別会計）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木島平村土地開発公社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奨学資金貸付事業特別会計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IF('各会計、関係団体の財政状況及び健全化判断比率'!B35="","",'各会計、関係団体の財政状況及び健全化判断比率'!B35)</f>
        <v>木島平村観光施設特別会計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（養護老人ホーム千曲荘寮事業特別会計）</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農村木島平</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（特別養護老人ホーム望岳荘事業特別会計）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（特別養護老人ホーム高社寮事業特別会計）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（特別養護老人ホーム千曲荘事業特別会計）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（特別養護老人ホームいで湯の里事業特別会計）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（特別養護老人ホーム菜の花苑事業特別会計）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（特別養護老人ホームふるさと苑事業特別会計）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0" t="s">
        <v>24</v>
      </c>
      <c r="C41" s="1171"/>
      <c r="D41" s="81"/>
      <c r="E41" s="1176" t="s">
        <v>25</v>
      </c>
      <c r="F41" s="1176"/>
      <c r="G41" s="1176"/>
      <c r="H41" s="1177"/>
      <c r="I41" s="82">
        <v>2834</v>
      </c>
      <c r="J41" s="83">
        <v>2662</v>
      </c>
      <c r="K41" s="83">
        <v>2998</v>
      </c>
      <c r="L41" s="83">
        <v>2972</v>
      </c>
      <c r="M41" s="84">
        <v>3047</v>
      </c>
    </row>
    <row r="42" spans="2:13" ht="27.75" customHeight="1">
      <c r="B42" s="1172"/>
      <c r="C42" s="1173"/>
      <c r="D42" s="85"/>
      <c r="E42" s="1178" t="s">
        <v>26</v>
      </c>
      <c r="F42" s="1178"/>
      <c r="G42" s="1178"/>
      <c r="H42" s="1179"/>
      <c r="I42" s="86">
        <v>11</v>
      </c>
      <c r="J42" s="87">
        <v>5</v>
      </c>
      <c r="K42" s="87">
        <v>1</v>
      </c>
      <c r="L42" s="87" t="s">
        <v>482</v>
      </c>
      <c r="M42" s="88" t="s">
        <v>482</v>
      </c>
    </row>
    <row r="43" spans="2:13" ht="27.75" customHeight="1">
      <c r="B43" s="1172"/>
      <c r="C43" s="1173"/>
      <c r="D43" s="85"/>
      <c r="E43" s="1178" t="s">
        <v>27</v>
      </c>
      <c r="F43" s="1178"/>
      <c r="G43" s="1178"/>
      <c r="H43" s="1179"/>
      <c r="I43" s="86">
        <v>3397</v>
      </c>
      <c r="J43" s="87">
        <v>3219</v>
      </c>
      <c r="K43" s="87">
        <v>2939</v>
      </c>
      <c r="L43" s="87">
        <v>2832</v>
      </c>
      <c r="M43" s="88">
        <v>2657</v>
      </c>
    </row>
    <row r="44" spans="2:13" ht="27.75" customHeight="1">
      <c r="B44" s="1172"/>
      <c r="C44" s="1173"/>
      <c r="D44" s="85"/>
      <c r="E44" s="1178" t="s">
        <v>28</v>
      </c>
      <c r="F44" s="1178"/>
      <c r="G44" s="1178"/>
      <c r="H44" s="1179"/>
      <c r="I44" s="86">
        <v>427</v>
      </c>
      <c r="J44" s="87">
        <v>400</v>
      </c>
      <c r="K44" s="87">
        <v>372</v>
      </c>
      <c r="L44" s="87">
        <v>324</v>
      </c>
      <c r="M44" s="88">
        <v>289</v>
      </c>
    </row>
    <row r="45" spans="2:13" ht="27.75" customHeight="1">
      <c r="B45" s="1172"/>
      <c r="C45" s="1173"/>
      <c r="D45" s="85"/>
      <c r="E45" s="1178" t="s">
        <v>29</v>
      </c>
      <c r="F45" s="1178"/>
      <c r="G45" s="1178"/>
      <c r="H45" s="1179"/>
      <c r="I45" s="86">
        <v>1308</v>
      </c>
      <c r="J45" s="87">
        <v>1284</v>
      </c>
      <c r="K45" s="87">
        <v>1345</v>
      </c>
      <c r="L45" s="87">
        <v>1339</v>
      </c>
      <c r="M45" s="88">
        <v>1370</v>
      </c>
    </row>
    <row r="46" spans="2:13" ht="27.75" customHeight="1">
      <c r="B46" s="1172"/>
      <c r="C46" s="1173"/>
      <c r="D46" s="85"/>
      <c r="E46" s="1178" t="s">
        <v>30</v>
      </c>
      <c r="F46" s="1178"/>
      <c r="G46" s="1178"/>
      <c r="H46" s="1179"/>
      <c r="I46" s="86">
        <v>104</v>
      </c>
      <c r="J46" s="87">
        <v>24</v>
      </c>
      <c r="K46" s="87">
        <v>8</v>
      </c>
      <c r="L46" s="87" t="s">
        <v>482</v>
      </c>
      <c r="M46" s="88">
        <v>4</v>
      </c>
    </row>
    <row r="47" spans="2:13" ht="27.75" customHeight="1">
      <c r="B47" s="1172"/>
      <c r="C47" s="1173"/>
      <c r="D47" s="85"/>
      <c r="E47" s="1178" t="s">
        <v>31</v>
      </c>
      <c r="F47" s="1178"/>
      <c r="G47" s="1178"/>
      <c r="H47" s="1179"/>
      <c r="I47" s="86" t="s">
        <v>482</v>
      </c>
      <c r="J47" s="87" t="s">
        <v>482</v>
      </c>
      <c r="K47" s="87" t="s">
        <v>482</v>
      </c>
      <c r="L47" s="87" t="s">
        <v>482</v>
      </c>
      <c r="M47" s="88" t="s">
        <v>482</v>
      </c>
    </row>
    <row r="48" spans="2:13" ht="27.75" customHeight="1">
      <c r="B48" s="1174"/>
      <c r="C48" s="1175"/>
      <c r="D48" s="85"/>
      <c r="E48" s="1178" t="s">
        <v>32</v>
      </c>
      <c r="F48" s="1178"/>
      <c r="G48" s="1178"/>
      <c r="H48" s="1179"/>
      <c r="I48" s="86" t="s">
        <v>482</v>
      </c>
      <c r="J48" s="87" t="s">
        <v>482</v>
      </c>
      <c r="K48" s="87" t="s">
        <v>482</v>
      </c>
      <c r="L48" s="87" t="s">
        <v>482</v>
      </c>
      <c r="M48" s="88" t="s">
        <v>482</v>
      </c>
    </row>
    <row r="49" spans="2:13" ht="27.75" customHeight="1">
      <c r="B49" s="1180" t="s">
        <v>33</v>
      </c>
      <c r="C49" s="1181"/>
      <c r="D49" s="89"/>
      <c r="E49" s="1178" t="s">
        <v>34</v>
      </c>
      <c r="F49" s="1178"/>
      <c r="G49" s="1178"/>
      <c r="H49" s="1179"/>
      <c r="I49" s="86">
        <v>1924</v>
      </c>
      <c r="J49" s="87">
        <v>2389</v>
      </c>
      <c r="K49" s="87">
        <v>2552</v>
      </c>
      <c r="L49" s="87">
        <v>2622</v>
      </c>
      <c r="M49" s="88">
        <v>2738</v>
      </c>
    </row>
    <row r="50" spans="2:13" ht="27.75" customHeight="1">
      <c r="B50" s="1172"/>
      <c r="C50" s="1173"/>
      <c r="D50" s="85"/>
      <c r="E50" s="1178" t="s">
        <v>35</v>
      </c>
      <c r="F50" s="1178"/>
      <c r="G50" s="1178"/>
      <c r="H50" s="1179"/>
      <c r="I50" s="86" t="s">
        <v>482</v>
      </c>
      <c r="J50" s="87" t="s">
        <v>482</v>
      </c>
      <c r="K50" s="87" t="s">
        <v>482</v>
      </c>
      <c r="L50" s="87" t="s">
        <v>482</v>
      </c>
      <c r="M50" s="88" t="s">
        <v>482</v>
      </c>
    </row>
    <row r="51" spans="2:13" ht="27.75" customHeight="1">
      <c r="B51" s="1174"/>
      <c r="C51" s="1175"/>
      <c r="D51" s="85"/>
      <c r="E51" s="1178" t="s">
        <v>36</v>
      </c>
      <c r="F51" s="1178"/>
      <c r="G51" s="1178"/>
      <c r="H51" s="1179"/>
      <c r="I51" s="86">
        <v>4432</v>
      </c>
      <c r="J51" s="87">
        <v>4229</v>
      </c>
      <c r="K51" s="87">
        <v>4356</v>
      </c>
      <c r="L51" s="87">
        <v>4175</v>
      </c>
      <c r="M51" s="88">
        <v>4269</v>
      </c>
    </row>
    <row r="52" spans="2:13" ht="27.75" customHeight="1" thickBot="1">
      <c r="B52" s="1182" t="s">
        <v>37</v>
      </c>
      <c r="C52" s="1183"/>
      <c r="D52" s="90"/>
      <c r="E52" s="1184" t="s">
        <v>38</v>
      </c>
      <c r="F52" s="1184"/>
      <c r="G52" s="1184"/>
      <c r="H52" s="1185"/>
      <c r="I52" s="91">
        <v>1725</v>
      </c>
      <c r="J52" s="92">
        <v>977</v>
      </c>
      <c r="K52" s="92">
        <v>755</v>
      </c>
      <c r="L52" s="92">
        <v>670</v>
      </c>
      <c r="M52" s="93">
        <v>361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91986</v>
      </c>
      <c r="E3" s="116"/>
      <c r="F3" s="117">
        <v>174443</v>
      </c>
      <c r="G3" s="118"/>
      <c r="H3" s="119"/>
    </row>
    <row r="4" spans="1:8">
      <c r="A4" s="120"/>
      <c r="B4" s="121"/>
      <c r="C4" s="122"/>
      <c r="D4" s="123">
        <v>50887</v>
      </c>
      <c r="E4" s="124"/>
      <c r="F4" s="125">
        <v>89518</v>
      </c>
      <c r="G4" s="126"/>
      <c r="H4" s="127"/>
    </row>
    <row r="5" spans="1:8">
      <c r="A5" s="108" t="s">
        <v>516</v>
      </c>
      <c r="B5" s="113"/>
      <c r="C5" s="114"/>
      <c r="D5" s="115">
        <v>47718</v>
      </c>
      <c r="E5" s="116"/>
      <c r="F5" s="117">
        <v>192544</v>
      </c>
      <c r="G5" s="118"/>
      <c r="H5" s="119"/>
    </row>
    <row r="6" spans="1:8">
      <c r="A6" s="120"/>
      <c r="B6" s="121"/>
      <c r="C6" s="122"/>
      <c r="D6" s="123">
        <v>35259</v>
      </c>
      <c r="E6" s="124"/>
      <c r="F6" s="125">
        <v>82235</v>
      </c>
      <c r="G6" s="126"/>
      <c r="H6" s="127"/>
    </row>
    <row r="7" spans="1:8">
      <c r="A7" s="108" t="s">
        <v>517</v>
      </c>
      <c r="B7" s="113"/>
      <c r="C7" s="114"/>
      <c r="D7" s="115">
        <v>117872</v>
      </c>
      <c r="E7" s="116"/>
      <c r="F7" s="117">
        <v>216155</v>
      </c>
      <c r="G7" s="118"/>
      <c r="H7" s="119"/>
    </row>
    <row r="8" spans="1:8">
      <c r="A8" s="120"/>
      <c r="B8" s="121"/>
      <c r="C8" s="122"/>
      <c r="D8" s="123">
        <v>104160</v>
      </c>
      <c r="E8" s="124"/>
      <c r="F8" s="125">
        <v>108827</v>
      </c>
      <c r="G8" s="126"/>
      <c r="H8" s="127"/>
    </row>
    <row r="9" spans="1:8">
      <c r="A9" s="108" t="s">
        <v>518</v>
      </c>
      <c r="B9" s="113"/>
      <c r="C9" s="114"/>
      <c r="D9" s="115">
        <v>111147</v>
      </c>
      <c r="E9" s="116"/>
      <c r="F9" s="117">
        <v>228305</v>
      </c>
      <c r="G9" s="118"/>
      <c r="H9" s="119"/>
    </row>
    <row r="10" spans="1:8">
      <c r="A10" s="120"/>
      <c r="B10" s="121"/>
      <c r="C10" s="122"/>
      <c r="D10" s="123">
        <v>41974</v>
      </c>
      <c r="E10" s="124"/>
      <c r="F10" s="125">
        <v>86611</v>
      </c>
      <c r="G10" s="126"/>
      <c r="H10" s="127"/>
    </row>
    <row r="11" spans="1:8">
      <c r="A11" s="108" t="s">
        <v>519</v>
      </c>
      <c r="B11" s="113"/>
      <c r="C11" s="114"/>
      <c r="D11" s="115">
        <v>103076</v>
      </c>
      <c r="E11" s="116"/>
      <c r="F11" s="117">
        <v>316331</v>
      </c>
      <c r="G11" s="118"/>
      <c r="H11" s="119"/>
    </row>
    <row r="12" spans="1:8">
      <c r="A12" s="120"/>
      <c r="B12" s="121"/>
      <c r="C12" s="128"/>
      <c r="D12" s="123">
        <v>27799</v>
      </c>
      <c r="E12" s="124"/>
      <c r="F12" s="125">
        <v>106387</v>
      </c>
      <c r="G12" s="126"/>
      <c r="H12" s="127"/>
    </row>
    <row r="13" spans="1:8">
      <c r="A13" s="108"/>
      <c r="B13" s="113"/>
      <c r="C13" s="129"/>
      <c r="D13" s="130">
        <v>94360</v>
      </c>
      <c r="E13" s="131"/>
      <c r="F13" s="132">
        <v>225556</v>
      </c>
      <c r="G13" s="133"/>
      <c r="H13" s="119"/>
    </row>
    <row r="14" spans="1:8">
      <c r="A14" s="120"/>
      <c r="B14" s="121"/>
      <c r="C14" s="122"/>
      <c r="D14" s="123">
        <v>52016</v>
      </c>
      <c r="E14" s="124"/>
      <c r="F14" s="125">
        <v>94716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5.88</v>
      </c>
      <c r="C19" s="134">
        <f>ROUND(VALUE(SUBSTITUTE(実質収支比率等に係る経年分析!G$48,"▲","-")),2)</f>
        <v>6.18</v>
      </c>
      <c r="D19" s="134">
        <f>ROUND(VALUE(SUBSTITUTE(実質収支比率等に係る経年分析!H$48,"▲","-")),2)</f>
        <v>8.26</v>
      </c>
      <c r="E19" s="134">
        <f>ROUND(VALUE(SUBSTITUTE(実質収支比率等に係る経年分析!I$48,"▲","-")),2)</f>
        <v>8.06</v>
      </c>
      <c r="F19" s="134">
        <f>ROUND(VALUE(SUBSTITUTE(実質収支比率等に係る経年分析!J$48,"▲","-")),2)</f>
        <v>5.39</v>
      </c>
    </row>
    <row r="20" spans="1:11">
      <c r="A20" s="134" t="s">
        <v>43</v>
      </c>
      <c r="B20" s="134">
        <f>ROUND(VALUE(SUBSTITUTE(実質収支比率等に係る経年分析!F$47,"▲","-")),2)</f>
        <v>18.38</v>
      </c>
      <c r="C20" s="134">
        <f>ROUND(VALUE(SUBSTITUTE(実質収支比率等に係る経年分析!G$47,"▲","-")),2)</f>
        <v>20.9</v>
      </c>
      <c r="D20" s="134">
        <f>ROUND(VALUE(SUBSTITUTE(実質収支比率等に係る経年分析!H$47,"▲","-")),2)</f>
        <v>25.31</v>
      </c>
      <c r="E20" s="134">
        <f>ROUND(VALUE(SUBSTITUTE(実質収支比率等に係る経年分析!I$47,"▲","-")),2)</f>
        <v>29.93</v>
      </c>
      <c r="F20" s="134">
        <f>ROUND(VALUE(SUBSTITUTE(実質収支比率等に係る経年分析!J$47,"▲","-")),2)</f>
        <v>33.85</v>
      </c>
    </row>
    <row r="21" spans="1:11">
      <c r="A21" s="134" t="s">
        <v>44</v>
      </c>
      <c r="B21" s="134">
        <f>IF(ISNUMBER(VALUE(SUBSTITUTE(実質収支比率等に係る経年分析!F$49,"▲","-"))),ROUND(VALUE(SUBSTITUTE(実質収支比率等に係る経年分析!F$49,"▲","-")),2),NA())</f>
        <v>6.52</v>
      </c>
      <c r="C21" s="134">
        <f>IF(ISNUMBER(VALUE(SUBSTITUTE(実質収支比率等に係る経年分析!G$49,"▲","-"))),ROUND(VALUE(SUBSTITUTE(実質収支比率等に係る経年分析!G$49,"▲","-")),2),NA())</f>
        <v>0.52</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-1</v>
      </c>
      <c r="F21" s="134">
        <f>IF(ISNUMBER(VALUE(SUBSTITUTE(実質収支比率等に係る経年分析!J$49,"▲","-"))),ROUND(VALUE(SUBSTITUTE(実質収支比率等に係る経年分析!J$49,"▲","-")),2),NA())</f>
        <v>-2.46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木島平村農業集落排水事業特別会計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学校給食特別会計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木島平村下水道特別会計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木島平村高社簡易水道特別会計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5.33</v>
      </c>
    </row>
    <row r="36" spans="1:16">
      <c r="A36" s="135" t="str">
        <f>IF(連結実質赤字比率に係る赤字・黒字の構成分析!C$34="",NA(),連結実質赤字比率に係る赤字・黒字の構成分析!C$34)</f>
        <v>木島平村水道事業会計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570</v>
      </c>
      <c r="E42" s="136"/>
      <c r="F42" s="136"/>
      <c r="G42" s="136">
        <f>'実質公債費比率（分子）の構造'!L$52</f>
        <v>527</v>
      </c>
      <c r="H42" s="136"/>
      <c r="I42" s="136"/>
      <c r="J42" s="136">
        <f>'実質公債費比率（分子）の構造'!M$52</f>
        <v>430</v>
      </c>
      <c r="K42" s="136"/>
      <c r="L42" s="136"/>
      <c r="M42" s="136">
        <f>'実質公債費比率（分子）の構造'!N$52</f>
        <v>399</v>
      </c>
      <c r="N42" s="136"/>
      <c r="O42" s="136"/>
      <c r="P42" s="136">
        <f>'実質公債費比率（分子）の構造'!O$52</f>
        <v>437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1</v>
      </c>
      <c r="L44" s="136"/>
      <c r="M44" s="136"/>
      <c r="N44" s="136" t="str">
        <f>'実質公債費比率（分子）の構造'!O$50</f>
        <v>-</v>
      </c>
      <c r="O44" s="136"/>
      <c r="P44" s="136"/>
    </row>
    <row r="45" spans="1:16">
      <c r="A45" s="136" t="s">
        <v>54</v>
      </c>
      <c r="B45" s="136">
        <f>'実質公債費比率（分子）の構造'!K$49</f>
        <v>51</v>
      </c>
      <c r="C45" s="136"/>
      <c r="D45" s="136"/>
      <c r="E45" s="136">
        <f>'実質公債費比率（分子）の構造'!L$49</f>
        <v>34</v>
      </c>
      <c r="F45" s="136"/>
      <c r="G45" s="136"/>
      <c r="H45" s="136">
        <f>'実質公債費比率（分子）の構造'!M$49</f>
        <v>40</v>
      </c>
      <c r="I45" s="136"/>
      <c r="J45" s="136"/>
      <c r="K45" s="136">
        <f>'実質公債費比率（分子）の構造'!N$49</f>
        <v>51</v>
      </c>
      <c r="L45" s="136"/>
      <c r="M45" s="136"/>
      <c r="N45" s="136">
        <f>'実質公債費比率（分子）の構造'!O$49</f>
        <v>53</v>
      </c>
      <c r="O45" s="136"/>
      <c r="P45" s="136"/>
    </row>
    <row r="46" spans="1:16">
      <c r="A46" s="136" t="s">
        <v>55</v>
      </c>
      <c r="B46" s="136">
        <f>'実質公債費比率（分子）の構造'!K$48</f>
        <v>283</v>
      </c>
      <c r="C46" s="136"/>
      <c r="D46" s="136"/>
      <c r="E46" s="136">
        <f>'実質公債費比率（分子）の構造'!L$48</f>
        <v>270</v>
      </c>
      <c r="F46" s="136"/>
      <c r="G46" s="136"/>
      <c r="H46" s="136">
        <f>'実質公債費比率（分子）の構造'!M$48</f>
        <v>275</v>
      </c>
      <c r="I46" s="136"/>
      <c r="J46" s="136"/>
      <c r="K46" s="136">
        <f>'実質公債費比率（分子）の構造'!N$48</f>
        <v>237</v>
      </c>
      <c r="L46" s="136"/>
      <c r="M46" s="136"/>
      <c r="N46" s="136">
        <f>'実質公債費比率（分子）の構造'!O$48</f>
        <v>271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557</v>
      </c>
      <c r="C49" s="136"/>
      <c r="D49" s="136"/>
      <c r="E49" s="136">
        <f>'実質公債費比率（分子）の構造'!L$45</f>
        <v>485</v>
      </c>
      <c r="F49" s="136"/>
      <c r="G49" s="136"/>
      <c r="H49" s="136">
        <f>'実質公債費比率（分子）の構造'!M$45</f>
        <v>345</v>
      </c>
      <c r="I49" s="136"/>
      <c r="J49" s="136"/>
      <c r="K49" s="136">
        <f>'実質公債費比率（分子）の構造'!N$45</f>
        <v>358</v>
      </c>
      <c r="L49" s="136"/>
      <c r="M49" s="136"/>
      <c r="N49" s="136">
        <f>'実質公債費比率（分子）の構造'!O$45</f>
        <v>362</v>
      </c>
      <c r="O49" s="136"/>
      <c r="P49" s="136"/>
    </row>
    <row r="50" spans="1:16">
      <c r="A50" s="136" t="s">
        <v>59</v>
      </c>
      <c r="B50" s="136" t="e">
        <f>NA()</f>
        <v>#N/A</v>
      </c>
      <c r="C50" s="136">
        <f>IF(ISNUMBER('実質公債費比率（分子）の構造'!K$53),'実質公債費比率（分子）の構造'!K$53,NA())</f>
        <v>326</v>
      </c>
      <c r="D50" s="136" t="e">
        <f>NA()</f>
        <v>#N/A</v>
      </c>
      <c r="E50" s="136" t="e">
        <f>NA()</f>
        <v>#N/A</v>
      </c>
      <c r="F50" s="136">
        <f>IF(ISNUMBER('実質公債費比率（分子）の構造'!L$53),'実質公債費比率（分子）の構造'!L$53,NA())</f>
        <v>267</v>
      </c>
      <c r="G50" s="136" t="e">
        <f>NA()</f>
        <v>#N/A</v>
      </c>
      <c r="H50" s="136" t="e">
        <f>NA()</f>
        <v>#N/A</v>
      </c>
      <c r="I50" s="136">
        <f>IF(ISNUMBER('実質公債費比率（分子）の構造'!M$53),'実質公債費比率（分子）の構造'!M$53,NA())</f>
        <v>235</v>
      </c>
      <c r="J50" s="136" t="e">
        <f>NA()</f>
        <v>#N/A</v>
      </c>
      <c r="K50" s="136" t="e">
        <f>NA()</f>
        <v>#N/A</v>
      </c>
      <c r="L50" s="136">
        <f>IF(ISNUMBER('実質公債費比率（分子）の構造'!N$53),'実質公債費比率（分子）の構造'!N$53,NA())</f>
        <v>248</v>
      </c>
      <c r="M50" s="136" t="e">
        <f>NA()</f>
        <v>#N/A</v>
      </c>
      <c r="N50" s="136" t="e">
        <f>NA()</f>
        <v>#N/A</v>
      </c>
      <c r="O50" s="136">
        <f>IF(ISNUMBER('実質公債費比率（分子）の構造'!O$53),'実質公債費比率（分子）の構造'!O$53,NA())</f>
        <v>249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4432</v>
      </c>
      <c r="E56" s="135"/>
      <c r="F56" s="135"/>
      <c r="G56" s="135">
        <f>'将来負担比率（分子）の構造'!J$51</f>
        <v>4229</v>
      </c>
      <c r="H56" s="135"/>
      <c r="I56" s="135"/>
      <c r="J56" s="135">
        <f>'将来負担比率（分子）の構造'!K$51</f>
        <v>4356</v>
      </c>
      <c r="K56" s="135"/>
      <c r="L56" s="135"/>
      <c r="M56" s="135">
        <f>'将来負担比率（分子）の構造'!L$51</f>
        <v>4175</v>
      </c>
      <c r="N56" s="135"/>
      <c r="O56" s="135"/>
      <c r="P56" s="135">
        <f>'将来負担比率（分子）の構造'!M$51</f>
        <v>4269</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1924</v>
      </c>
      <c r="E58" s="135"/>
      <c r="F58" s="135"/>
      <c r="G58" s="135">
        <f>'将来負担比率（分子）の構造'!J$49</f>
        <v>2389</v>
      </c>
      <c r="H58" s="135"/>
      <c r="I58" s="135"/>
      <c r="J58" s="135">
        <f>'将来負担比率（分子）の構造'!K$49</f>
        <v>2552</v>
      </c>
      <c r="K58" s="135"/>
      <c r="L58" s="135"/>
      <c r="M58" s="135">
        <f>'将来負担比率（分子）の構造'!L$49</f>
        <v>2622</v>
      </c>
      <c r="N58" s="135"/>
      <c r="O58" s="135"/>
      <c r="P58" s="135">
        <f>'将来負担比率（分子）の構造'!M$49</f>
        <v>2738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104</v>
      </c>
      <c r="C61" s="135"/>
      <c r="D61" s="135"/>
      <c r="E61" s="135">
        <f>'将来負担比率（分子）の構造'!J$46</f>
        <v>24</v>
      </c>
      <c r="F61" s="135"/>
      <c r="G61" s="135"/>
      <c r="H61" s="135">
        <f>'将来負担比率（分子）の構造'!K$46</f>
        <v>8</v>
      </c>
      <c r="I61" s="135"/>
      <c r="J61" s="135"/>
      <c r="K61" s="135" t="str">
        <f>'将来負担比率（分子）の構造'!L$46</f>
        <v>-</v>
      </c>
      <c r="L61" s="135"/>
      <c r="M61" s="135"/>
      <c r="N61" s="135">
        <f>'将来負担比率（分子）の構造'!M$46</f>
        <v>4</v>
      </c>
      <c r="O61" s="135"/>
      <c r="P61" s="135"/>
    </row>
    <row r="62" spans="1:16">
      <c r="A62" s="135" t="s">
        <v>29</v>
      </c>
      <c r="B62" s="135">
        <f>'将来負担比率（分子）の構造'!I$45</f>
        <v>1308</v>
      </c>
      <c r="C62" s="135"/>
      <c r="D62" s="135"/>
      <c r="E62" s="135">
        <f>'将来負担比率（分子）の構造'!J$45</f>
        <v>1284</v>
      </c>
      <c r="F62" s="135"/>
      <c r="G62" s="135"/>
      <c r="H62" s="135">
        <f>'将来負担比率（分子）の構造'!K$45</f>
        <v>1345</v>
      </c>
      <c r="I62" s="135"/>
      <c r="J62" s="135"/>
      <c r="K62" s="135">
        <f>'将来負担比率（分子）の構造'!L$45</f>
        <v>1339</v>
      </c>
      <c r="L62" s="135"/>
      <c r="M62" s="135"/>
      <c r="N62" s="135">
        <f>'将来負担比率（分子）の構造'!M$45</f>
        <v>1370</v>
      </c>
      <c r="O62" s="135"/>
      <c r="P62" s="135"/>
    </row>
    <row r="63" spans="1:16">
      <c r="A63" s="135" t="s">
        <v>28</v>
      </c>
      <c r="B63" s="135">
        <f>'将来負担比率（分子）の構造'!I$44</f>
        <v>427</v>
      </c>
      <c r="C63" s="135"/>
      <c r="D63" s="135"/>
      <c r="E63" s="135">
        <f>'将来負担比率（分子）の構造'!J$44</f>
        <v>400</v>
      </c>
      <c r="F63" s="135"/>
      <c r="G63" s="135"/>
      <c r="H63" s="135">
        <f>'将来負担比率（分子）の構造'!K$44</f>
        <v>372</v>
      </c>
      <c r="I63" s="135"/>
      <c r="J63" s="135"/>
      <c r="K63" s="135">
        <f>'将来負担比率（分子）の構造'!L$44</f>
        <v>324</v>
      </c>
      <c r="L63" s="135"/>
      <c r="M63" s="135"/>
      <c r="N63" s="135">
        <f>'将来負担比率（分子）の構造'!M$44</f>
        <v>289</v>
      </c>
      <c r="O63" s="135"/>
      <c r="P63" s="135"/>
    </row>
    <row r="64" spans="1:16">
      <c r="A64" s="135" t="s">
        <v>27</v>
      </c>
      <c r="B64" s="135">
        <f>'将来負担比率（分子）の構造'!I$43</f>
        <v>3397</v>
      </c>
      <c r="C64" s="135"/>
      <c r="D64" s="135"/>
      <c r="E64" s="135">
        <f>'将来負担比率（分子）の構造'!J$43</f>
        <v>3219</v>
      </c>
      <c r="F64" s="135"/>
      <c r="G64" s="135"/>
      <c r="H64" s="135">
        <f>'将来負担比率（分子）の構造'!K$43</f>
        <v>2939</v>
      </c>
      <c r="I64" s="135"/>
      <c r="J64" s="135"/>
      <c r="K64" s="135">
        <f>'将来負担比率（分子）の構造'!L$43</f>
        <v>2832</v>
      </c>
      <c r="L64" s="135"/>
      <c r="M64" s="135"/>
      <c r="N64" s="135">
        <f>'将来負担比率（分子）の構造'!M$43</f>
        <v>2657</v>
      </c>
      <c r="O64" s="135"/>
      <c r="P64" s="135"/>
    </row>
    <row r="65" spans="1:16">
      <c r="A65" s="135" t="s">
        <v>26</v>
      </c>
      <c r="B65" s="135">
        <f>'将来負担比率（分子）の構造'!I$42</f>
        <v>11</v>
      </c>
      <c r="C65" s="135"/>
      <c r="D65" s="135"/>
      <c r="E65" s="135">
        <f>'将来負担比率（分子）の構造'!J$42</f>
        <v>5</v>
      </c>
      <c r="F65" s="135"/>
      <c r="G65" s="135"/>
      <c r="H65" s="135">
        <f>'将来負担比率（分子）の構造'!K$42</f>
        <v>1</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2834</v>
      </c>
      <c r="C66" s="135"/>
      <c r="D66" s="135"/>
      <c r="E66" s="135">
        <f>'将来負担比率（分子）の構造'!J$41</f>
        <v>2662</v>
      </c>
      <c r="F66" s="135"/>
      <c r="G66" s="135"/>
      <c r="H66" s="135">
        <f>'将来負担比率（分子）の構造'!K$41</f>
        <v>2998</v>
      </c>
      <c r="I66" s="135"/>
      <c r="J66" s="135"/>
      <c r="K66" s="135">
        <f>'将来負担比率（分子）の構造'!L$41</f>
        <v>2972</v>
      </c>
      <c r="L66" s="135"/>
      <c r="M66" s="135"/>
      <c r="N66" s="135">
        <f>'将来負担比率（分子）の構造'!M$41</f>
        <v>3047</v>
      </c>
      <c r="O66" s="135"/>
      <c r="P66" s="135"/>
    </row>
    <row r="67" spans="1:16">
      <c r="A67" s="135" t="s">
        <v>63</v>
      </c>
      <c r="B67" s="135" t="e">
        <f>NA()</f>
        <v>#N/A</v>
      </c>
      <c r="C67" s="135">
        <f>IF(ISNUMBER('将来負担比率（分子）の構造'!I$52), IF('将来負担比率（分子）の構造'!I$52 &lt; 0, 0, '将来負担比率（分子）の構造'!I$52), NA())</f>
        <v>1725</v>
      </c>
      <c r="D67" s="135" t="e">
        <f>NA()</f>
        <v>#N/A</v>
      </c>
      <c r="E67" s="135" t="e">
        <f>NA()</f>
        <v>#N/A</v>
      </c>
      <c r="F67" s="135">
        <f>IF(ISNUMBER('将来負担比率（分子）の構造'!J$52), IF('将来負担比率（分子）の構造'!J$52 &lt; 0, 0, '将来負担比率（分子）の構造'!J$52), NA())</f>
        <v>977</v>
      </c>
      <c r="G67" s="135" t="e">
        <f>NA()</f>
        <v>#N/A</v>
      </c>
      <c r="H67" s="135" t="e">
        <f>NA()</f>
        <v>#N/A</v>
      </c>
      <c r="I67" s="135">
        <f>IF(ISNUMBER('将来負担比率（分子）の構造'!K$52), IF('将来負担比率（分子）の構造'!K$52 &lt; 0, 0, '将来負担比率（分子）の構造'!K$52), NA())</f>
        <v>755</v>
      </c>
      <c r="J67" s="135" t="e">
        <f>NA()</f>
        <v>#N/A</v>
      </c>
      <c r="K67" s="135" t="e">
        <f>NA()</f>
        <v>#N/A</v>
      </c>
      <c r="L67" s="135">
        <f>IF(ISNUMBER('将来負担比率（分子）の構造'!L$52), IF('将来負担比率（分子）の構造'!L$52 &lt; 0, 0, '将来負担比率（分子）の構造'!L$52), NA())</f>
        <v>670</v>
      </c>
      <c r="M67" s="135" t="e">
        <f>NA()</f>
        <v>#N/A</v>
      </c>
      <c r="N67" s="135" t="e">
        <f>NA()</f>
        <v>#N/A</v>
      </c>
      <c r="O67" s="135">
        <f>IF(ISNUMBER('将来負担比率（分子）の構造'!M$52), IF('将来負担比率（分子）の構造'!M$52 &lt; 0, 0, '将来負担比率（分子）の構造'!M$52), NA())</f>
        <v>361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404522</v>
      </c>
      <c r="S5" s="581"/>
      <c r="T5" s="581"/>
      <c r="U5" s="581"/>
      <c r="V5" s="581"/>
      <c r="W5" s="581"/>
      <c r="X5" s="581"/>
      <c r="Y5" s="582"/>
      <c r="Z5" s="583">
        <v>11</v>
      </c>
      <c r="AA5" s="583"/>
      <c r="AB5" s="583"/>
      <c r="AC5" s="583"/>
      <c r="AD5" s="584">
        <v>404522</v>
      </c>
      <c r="AE5" s="584"/>
      <c r="AF5" s="584"/>
      <c r="AG5" s="584"/>
      <c r="AH5" s="584"/>
      <c r="AI5" s="584"/>
      <c r="AJ5" s="584"/>
      <c r="AK5" s="584"/>
      <c r="AL5" s="585">
        <v>17.8</v>
      </c>
      <c r="AM5" s="586"/>
      <c r="AN5" s="586"/>
      <c r="AO5" s="587"/>
      <c r="AP5" s="577" t="s">
        <v>209</v>
      </c>
      <c r="AQ5" s="578"/>
      <c r="AR5" s="578"/>
      <c r="AS5" s="578"/>
      <c r="AT5" s="578"/>
      <c r="AU5" s="578"/>
      <c r="AV5" s="578"/>
      <c r="AW5" s="578"/>
      <c r="AX5" s="578"/>
      <c r="AY5" s="578"/>
      <c r="AZ5" s="578"/>
      <c r="BA5" s="578"/>
      <c r="BB5" s="578"/>
      <c r="BC5" s="578"/>
      <c r="BD5" s="578"/>
      <c r="BE5" s="578"/>
      <c r="BF5" s="579"/>
      <c r="BG5" s="591">
        <v>397622</v>
      </c>
      <c r="BH5" s="592"/>
      <c r="BI5" s="592"/>
      <c r="BJ5" s="592"/>
      <c r="BK5" s="592"/>
      <c r="BL5" s="592"/>
      <c r="BM5" s="592"/>
      <c r="BN5" s="593"/>
      <c r="BO5" s="594">
        <v>98.3</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41295</v>
      </c>
      <c r="S6" s="592"/>
      <c r="T6" s="592"/>
      <c r="U6" s="592"/>
      <c r="V6" s="592"/>
      <c r="W6" s="592"/>
      <c r="X6" s="592"/>
      <c r="Y6" s="593"/>
      <c r="Z6" s="594">
        <v>1.1000000000000001</v>
      </c>
      <c r="AA6" s="594"/>
      <c r="AB6" s="594"/>
      <c r="AC6" s="594"/>
      <c r="AD6" s="595">
        <v>41295</v>
      </c>
      <c r="AE6" s="595"/>
      <c r="AF6" s="595"/>
      <c r="AG6" s="595"/>
      <c r="AH6" s="595"/>
      <c r="AI6" s="595"/>
      <c r="AJ6" s="595"/>
      <c r="AK6" s="595"/>
      <c r="AL6" s="596">
        <v>1.8</v>
      </c>
      <c r="AM6" s="597"/>
      <c r="AN6" s="597"/>
      <c r="AO6" s="598"/>
      <c r="AP6" s="588" t="s">
        <v>215</v>
      </c>
      <c r="AQ6" s="589"/>
      <c r="AR6" s="589"/>
      <c r="AS6" s="589"/>
      <c r="AT6" s="589"/>
      <c r="AU6" s="589"/>
      <c r="AV6" s="589"/>
      <c r="AW6" s="589"/>
      <c r="AX6" s="589"/>
      <c r="AY6" s="589"/>
      <c r="AZ6" s="589"/>
      <c r="BA6" s="589"/>
      <c r="BB6" s="589"/>
      <c r="BC6" s="589"/>
      <c r="BD6" s="589"/>
      <c r="BE6" s="589"/>
      <c r="BF6" s="590"/>
      <c r="BG6" s="591">
        <v>397622</v>
      </c>
      <c r="BH6" s="592"/>
      <c r="BI6" s="592"/>
      <c r="BJ6" s="592"/>
      <c r="BK6" s="592"/>
      <c r="BL6" s="592"/>
      <c r="BM6" s="592"/>
      <c r="BN6" s="593"/>
      <c r="BO6" s="594">
        <v>98.3</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61358</v>
      </c>
      <c r="CS6" s="592"/>
      <c r="CT6" s="592"/>
      <c r="CU6" s="592"/>
      <c r="CV6" s="592"/>
      <c r="CW6" s="592"/>
      <c r="CX6" s="592"/>
      <c r="CY6" s="593"/>
      <c r="CZ6" s="594">
        <v>1.7</v>
      </c>
      <c r="DA6" s="594"/>
      <c r="DB6" s="594"/>
      <c r="DC6" s="594"/>
      <c r="DD6" s="600" t="s">
        <v>210</v>
      </c>
      <c r="DE6" s="592"/>
      <c r="DF6" s="592"/>
      <c r="DG6" s="592"/>
      <c r="DH6" s="592"/>
      <c r="DI6" s="592"/>
      <c r="DJ6" s="592"/>
      <c r="DK6" s="592"/>
      <c r="DL6" s="592"/>
      <c r="DM6" s="592"/>
      <c r="DN6" s="592"/>
      <c r="DO6" s="592"/>
      <c r="DP6" s="593"/>
      <c r="DQ6" s="600">
        <v>61358</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803</v>
      </c>
      <c r="S7" s="592"/>
      <c r="T7" s="592"/>
      <c r="U7" s="592"/>
      <c r="V7" s="592"/>
      <c r="W7" s="592"/>
      <c r="X7" s="592"/>
      <c r="Y7" s="593"/>
      <c r="Z7" s="594">
        <v>0</v>
      </c>
      <c r="AA7" s="594"/>
      <c r="AB7" s="594"/>
      <c r="AC7" s="594"/>
      <c r="AD7" s="595">
        <v>803</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170316</v>
      </c>
      <c r="BH7" s="592"/>
      <c r="BI7" s="592"/>
      <c r="BJ7" s="592"/>
      <c r="BK7" s="592"/>
      <c r="BL7" s="592"/>
      <c r="BM7" s="592"/>
      <c r="BN7" s="593"/>
      <c r="BO7" s="594">
        <v>42.1</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490790</v>
      </c>
      <c r="CS7" s="592"/>
      <c r="CT7" s="592"/>
      <c r="CU7" s="592"/>
      <c r="CV7" s="592"/>
      <c r="CW7" s="592"/>
      <c r="CX7" s="592"/>
      <c r="CY7" s="593"/>
      <c r="CZ7" s="594">
        <v>14</v>
      </c>
      <c r="DA7" s="594"/>
      <c r="DB7" s="594"/>
      <c r="DC7" s="594"/>
      <c r="DD7" s="600">
        <v>51129</v>
      </c>
      <c r="DE7" s="592"/>
      <c r="DF7" s="592"/>
      <c r="DG7" s="592"/>
      <c r="DH7" s="592"/>
      <c r="DI7" s="592"/>
      <c r="DJ7" s="592"/>
      <c r="DK7" s="592"/>
      <c r="DL7" s="592"/>
      <c r="DM7" s="592"/>
      <c r="DN7" s="592"/>
      <c r="DO7" s="592"/>
      <c r="DP7" s="593"/>
      <c r="DQ7" s="600">
        <v>402130</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1179</v>
      </c>
      <c r="S8" s="592"/>
      <c r="T8" s="592"/>
      <c r="U8" s="592"/>
      <c r="V8" s="592"/>
      <c r="W8" s="592"/>
      <c r="X8" s="592"/>
      <c r="Y8" s="593"/>
      <c r="Z8" s="594">
        <v>0</v>
      </c>
      <c r="AA8" s="594"/>
      <c r="AB8" s="594"/>
      <c r="AC8" s="594"/>
      <c r="AD8" s="595">
        <v>1179</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8012</v>
      </c>
      <c r="BH8" s="592"/>
      <c r="BI8" s="592"/>
      <c r="BJ8" s="592"/>
      <c r="BK8" s="592"/>
      <c r="BL8" s="592"/>
      <c r="BM8" s="592"/>
      <c r="BN8" s="593"/>
      <c r="BO8" s="594">
        <v>2</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990731</v>
      </c>
      <c r="CS8" s="592"/>
      <c r="CT8" s="592"/>
      <c r="CU8" s="592"/>
      <c r="CV8" s="592"/>
      <c r="CW8" s="592"/>
      <c r="CX8" s="592"/>
      <c r="CY8" s="593"/>
      <c r="CZ8" s="594">
        <v>28.2</v>
      </c>
      <c r="DA8" s="594"/>
      <c r="DB8" s="594"/>
      <c r="DC8" s="594"/>
      <c r="DD8" s="600">
        <v>331775</v>
      </c>
      <c r="DE8" s="592"/>
      <c r="DF8" s="592"/>
      <c r="DG8" s="592"/>
      <c r="DH8" s="592"/>
      <c r="DI8" s="592"/>
      <c r="DJ8" s="592"/>
      <c r="DK8" s="592"/>
      <c r="DL8" s="592"/>
      <c r="DM8" s="592"/>
      <c r="DN8" s="592"/>
      <c r="DO8" s="592"/>
      <c r="DP8" s="593"/>
      <c r="DQ8" s="600">
        <v>443642</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1990</v>
      </c>
      <c r="S9" s="592"/>
      <c r="T9" s="592"/>
      <c r="U9" s="592"/>
      <c r="V9" s="592"/>
      <c r="W9" s="592"/>
      <c r="X9" s="592"/>
      <c r="Y9" s="593"/>
      <c r="Z9" s="594">
        <v>0.1</v>
      </c>
      <c r="AA9" s="594"/>
      <c r="AB9" s="594"/>
      <c r="AC9" s="594"/>
      <c r="AD9" s="595">
        <v>1990</v>
      </c>
      <c r="AE9" s="595"/>
      <c r="AF9" s="595"/>
      <c r="AG9" s="595"/>
      <c r="AH9" s="595"/>
      <c r="AI9" s="595"/>
      <c r="AJ9" s="595"/>
      <c r="AK9" s="595"/>
      <c r="AL9" s="596">
        <v>0.1</v>
      </c>
      <c r="AM9" s="597"/>
      <c r="AN9" s="597"/>
      <c r="AO9" s="598"/>
      <c r="AP9" s="588" t="s">
        <v>224</v>
      </c>
      <c r="AQ9" s="589"/>
      <c r="AR9" s="589"/>
      <c r="AS9" s="589"/>
      <c r="AT9" s="589"/>
      <c r="AU9" s="589"/>
      <c r="AV9" s="589"/>
      <c r="AW9" s="589"/>
      <c r="AX9" s="589"/>
      <c r="AY9" s="589"/>
      <c r="AZ9" s="589"/>
      <c r="BA9" s="589"/>
      <c r="BB9" s="589"/>
      <c r="BC9" s="589"/>
      <c r="BD9" s="589"/>
      <c r="BE9" s="589"/>
      <c r="BF9" s="590"/>
      <c r="BG9" s="591">
        <v>148137</v>
      </c>
      <c r="BH9" s="592"/>
      <c r="BI9" s="592"/>
      <c r="BJ9" s="592"/>
      <c r="BK9" s="592"/>
      <c r="BL9" s="592"/>
      <c r="BM9" s="592"/>
      <c r="BN9" s="593"/>
      <c r="BO9" s="594">
        <v>36.6</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149379</v>
      </c>
      <c r="CS9" s="592"/>
      <c r="CT9" s="592"/>
      <c r="CU9" s="592"/>
      <c r="CV9" s="592"/>
      <c r="CW9" s="592"/>
      <c r="CX9" s="592"/>
      <c r="CY9" s="593"/>
      <c r="CZ9" s="594">
        <v>4.2</v>
      </c>
      <c r="DA9" s="594"/>
      <c r="DB9" s="594"/>
      <c r="DC9" s="594"/>
      <c r="DD9" s="600">
        <v>11125</v>
      </c>
      <c r="DE9" s="592"/>
      <c r="DF9" s="592"/>
      <c r="DG9" s="592"/>
      <c r="DH9" s="592"/>
      <c r="DI9" s="592"/>
      <c r="DJ9" s="592"/>
      <c r="DK9" s="592"/>
      <c r="DL9" s="592"/>
      <c r="DM9" s="592"/>
      <c r="DN9" s="592"/>
      <c r="DO9" s="592"/>
      <c r="DP9" s="593"/>
      <c r="DQ9" s="600">
        <v>140416</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44130</v>
      </c>
      <c r="S10" s="592"/>
      <c r="T10" s="592"/>
      <c r="U10" s="592"/>
      <c r="V10" s="592"/>
      <c r="W10" s="592"/>
      <c r="X10" s="592"/>
      <c r="Y10" s="593"/>
      <c r="Z10" s="594">
        <v>1.2</v>
      </c>
      <c r="AA10" s="594"/>
      <c r="AB10" s="594"/>
      <c r="AC10" s="594"/>
      <c r="AD10" s="595">
        <v>44130</v>
      </c>
      <c r="AE10" s="595"/>
      <c r="AF10" s="595"/>
      <c r="AG10" s="595"/>
      <c r="AH10" s="595"/>
      <c r="AI10" s="595"/>
      <c r="AJ10" s="595"/>
      <c r="AK10" s="595"/>
      <c r="AL10" s="596">
        <v>1.9</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11073</v>
      </c>
      <c r="BH10" s="592"/>
      <c r="BI10" s="592"/>
      <c r="BJ10" s="592"/>
      <c r="BK10" s="592"/>
      <c r="BL10" s="592"/>
      <c r="BM10" s="592"/>
      <c r="BN10" s="593"/>
      <c r="BO10" s="594">
        <v>2.7</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3094</v>
      </c>
      <c r="BH11" s="592"/>
      <c r="BI11" s="592"/>
      <c r="BJ11" s="592"/>
      <c r="BK11" s="592"/>
      <c r="BL11" s="592"/>
      <c r="BM11" s="592"/>
      <c r="BN11" s="593"/>
      <c r="BO11" s="594">
        <v>0.8</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344912</v>
      </c>
      <c r="CS11" s="592"/>
      <c r="CT11" s="592"/>
      <c r="CU11" s="592"/>
      <c r="CV11" s="592"/>
      <c r="CW11" s="592"/>
      <c r="CX11" s="592"/>
      <c r="CY11" s="593"/>
      <c r="CZ11" s="594">
        <v>9.8000000000000007</v>
      </c>
      <c r="DA11" s="594"/>
      <c r="DB11" s="594"/>
      <c r="DC11" s="594"/>
      <c r="DD11" s="600">
        <v>48276</v>
      </c>
      <c r="DE11" s="592"/>
      <c r="DF11" s="592"/>
      <c r="DG11" s="592"/>
      <c r="DH11" s="592"/>
      <c r="DI11" s="592"/>
      <c r="DJ11" s="592"/>
      <c r="DK11" s="592"/>
      <c r="DL11" s="592"/>
      <c r="DM11" s="592"/>
      <c r="DN11" s="592"/>
      <c r="DO11" s="592"/>
      <c r="DP11" s="593"/>
      <c r="DQ11" s="600">
        <v>231364</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190386</v>
      </c>
      <c r="BH12" s="592"/>
      <c r="BI12" s="592"/>
      <c r="BJ12" s="592"/>
      <c r="BK12" s="592"/>
      <c r="BL12" s="592"/>
      <c r="BM12" s="592"/>
      <c r="BN12" s="593"/>
      <c r="BO12" s="594">
        <v>47.1</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149824</v>
      </c>
      <c r="CS12" s="592"/>
      <c r="CT12" s="592"/>
      <c r="CU12" s="592"/>
      <c r="CV12" s="592"/>
      <c r="CW12" s="592"/>
      <c r="CX12" s="592"/>
      <c r="CY12" s="593"/>
      <c r="CZ12" s="594">
        <v>4.3</v>
      </c>
      <c r="DA12" s="594"/>
      <c r="DB12" s="594"/>
      <c r="DC12" s="594"/>
      <c r="DD12" s="600">
        <v>2490</v>
      </c>
      <c r="DE12" s="592"/>
      <c r="DF12" s="592"/>
      <c r="DG12" s="592"/>
      <c r="DH12" s="592"/>
      <c r="DI12" s="592"/>
      <c r="DJ12" s="592"/>
      <c r="DK12" s="592"/>
      <c r="DL12" s="592"/>
      <c r="DM12" s="592"/>
      <c r="DN12" s="592"/>
      <c r="DO12" s="592"/>
      <c r="DP12" s="593"/>
      <c r="DQ12" s="600">
        <v>72438</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11581</v>
      </c>
      <c r="S13" s="592"/>
      <c r="T13" s="592"/>
      <c r="U13" s="592"/>
      <c r="V13" s="592"/>
      <c r="W13" s="592"/>
      <c r="X13" s="592"/>
      <c r="Y13" s="593"/>
      <c r="Z13" s="594">
        <v>0.3</v>
      </c>
      <c r="AA13" s="594"/>
      <c r="AB13" s="594"/>
      <c r="AC13" s="594"/>
      <c r="AD13" s="595">
        <v>11581</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186801</v>
      </c>
      <c r="BH13" s="592"/>
      <c r="BI13" s="592"/>
      <c r="BJ13" s="592"/>
      <c r="BK13" s="592"/>
      <c r="BL13" s="592"/>
      <c r="BM13" s="592"/>
      <c r="BN13" s="593"/>
      <c r="BO13" s="594">
        <v>46.2</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477593</v>
      </c>
      <c r="CS13" s="592"/>
      <c r="CT13" s="592"/>
      <c r="CU13" s="592"/>
      <c r="CV13" s="592"/>
      <c r="CW13" s="592"/>
      <c r="CX13" s="592"/>
      <c r="CY13" s="593"/>
      <c r="CZ13" s="594">
        <v>13.6</v>
      </c>
      <c r="DA13" s="594"/>
      <c r="DB13" s="594"/>
      <c r="DC13" s="594"/>
      <c r="DD13" s="600">
        <v>50861</v>
      </c>
      <c r="DE13" s="592"/>
      <c r="DF13" s="592"/>
      <c r="DG13" s="592"/>
      <c r="DH13" s="592"/>
      <c r="DI13" s="592"/>
      <c r="DJ13" s="592"/>
      <c r="DK13" s="592"/>
      <c r="DL13" s="592"/>
      <c r="DM13" s="592"/>
      <c r="DN13" s="592"/>
      <c r="DO13" s="592"/>
      <c r="DP13" s="593"/>
      <c r="DQ13" s="600">
        <v>448773</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15418</v>
      </c>
      <c r="BH14" s="592"/>
      <c r="BI14" s="592"/>
      <c r="BJ14" s="592"/>
      <c r="BK14" s="592"/>
      <c r="BL14" s="592"/>
      <c r="BM14" s="592"/>
      <c r="BN14" s="593"/>
      <c r="BO14" s="594">
        <v>3.8</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175386</v>
      </c>
      <c r="CS14" s="592"/>
      <c r="CT14" s="592"/>
      <c r="CU14" s="592"/>
      <c r="CV14" s="592"/>
      <c r="CW14" s="592"/>
      <c r="CX14" s="592"/>
      <c r="CY14" s="593"/>
      <c r="CZ14" s="594">
        <v>5</v>
      </c>
      <c r="DA14" s="594"/>
      <c r="DB14" s="594"/>
      <c r="DC14" s="594"/>
      <c r="DD14" s="600">
        <v>351</v>
      </c>
      <c r="DE14" s="592"/>
      <c r="DF14" s="592"/>
      <c r="DG14" s="592"/>
      <c r="DH14" s="592"/>
      <c r="DI14" s="592"/>
      <c r="DJ14" s="592"/>
      <c r="DK14" s="592"/>
      <c r="DL14" s="592"/>
      <c r="DM14" s="592"/>
      <c r="DN14" s="592"/>
      <c r="DO14" s="592"/>
      <c r="DP14" s="593"/>
      <c r="DQ14" s="600">
        <v>151733</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1407</v>
      </c>
      <c r="S15" s="592"/>
      <c r="T15" s="592"/>
      <c r="U15" s="592"/>
      <c r="V15" s="592"/>
      <c r="W15" s="592"/>
      <c r="X15" s="592"/>
      <c r="Y15" s="593"/>
      <c r="Z15" s="594">
        <v>0</v>
      </c>
      <c r="AA15" s="594"/>
      <c r="AB15" s="594"/>
      <c r="AC15" s="594"/>
      <c r="AD15" s="595">
        <v>1407</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21502</v>
      </c>
      <c r="BH15" s="592"/>
      <c r="BI15" s="592"/>
      <c r="BJ15" s="592"/>
      <c r="BK15" s="592"/>
      <c r="BL15" s="592"/>
      <c r="BM15" s="592"/>
      <c r="BN15" s="593"/>
      <c r="BO15" s="594">
        <v>5.3</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307486</v>
      </c>
      <c r="CS15" s="592"/>
      <c r="CT15" s="592"/>
      <c r="CU15" s="592"/>
      <c r="CV15" s="592"/>
      <c r="CW15" s="592"/>
      <c r="CX15" s="592"/>
      <c r="CY15" s="593"/>
      <c r="CZ15" s="594">
        <v>8.6999999999999993</v>
      </c>
      <c r="DA15" s="594"/>
      <c r="DB15" s="594"/>
      <c r="DC15" s="594"/>
      <c r="DD15" s="600">
        <v>23908</v>
      </c>
      <c r="DE15" s="592"/>
      <c r="DF15" s="592"/>
      <c r="DG15" s="592"/>
      <c r="DH15" s="592"/>
      <c r="DI15" s="592"/>
      <c r="DJ15" s="592"/>
      <c r="DK15" s="592"/>
      <c r="DL15" s="592"/>
      <c r="DM15" s="592"/>
      <c r="DN15" s="592"/>
      <c r="DO15" s="592"/>
      <c r="DP15" s="593"/>
      <c r="DQ15" s="600">
        <v>250777</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1940076</v>
      </c>
      <c r="S16" s="592"/>
      <c r="T16" s="592"/>
      <c r="U16" s="592"/>
      <c r="V16" s="592"/>
      <c r="W16" s="592"/>
      <c r="X16" s="592"/>
      <c r="Y16" s="593"/>
      <c r="Z16" s="594">
        <v>52.8</v>
      </c>
      <c r="AA16" s="594"/>
      <c r="AB16" s="594"/>
      <c r="AC16" s="594"/>
      <c r="AD16" s="595">
        <v>1756015</v>
      </c>
      <c r="AE16" s="595"/>
      <c r="AF16" s="595"/>
      <c r="AG16" s="595"/>
      <c r="AH16" s="595"/>
      <c r="AI16" s="595"/>
      <c r="AJ16" s="595"/>
      <c r="AK16" s="595"/>
      <c r="AL16" s="596">
        <v>77.5</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6095</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6093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1756015</v>
      </c>
      <c r="S17" s="592"/>
      <c r="T17" s="592"/>
      <c r="U17" s="592"/>
      <c r="V17" s="592"/>
      <c r="W17" s="592"/>
      <c r="X17" s="592"/>
      <c r="Y17" s="593"/>
      <c r="Z17" s="594">
        <v>47.8</v>
      </c>
      <c r="AA17" s="594"/>
      <c r="AB17" s="594"/>
      <c r="AC17" s="594"/>
      <c r="AD17" s="595">
        <v>1756015</v>
      </c>
      <c r="AE17" s="595"/>
      <c r="AF17" s="595"/>
      <c r="AG17" s="595"/>
      <c r="AH17" s="595"/>
      <c r="AI17" s="595"/>
      <c r="AJ17" s="595"/>
      <c r="AK17" s="595"/>
      <c r="AL17" s="596">
        <v>77.5</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362196</v>
      </c>
      <c r="CS17" s="592"/>
      <c r="CT17" s="592"/>
      <c r="CU17" s="592"/>
      <c r="CV17" s="592"/>
      <c r="CW17" s="592"/>
      <c r="CX17" s="592"/>
      <c r="CY17" s="593"/>
      <c r="CZ17" s="594">
        <v>10.3</v>
      </c>
      <c r="DA17" s="594"/>
      <c r="DB17" s="594"/>
      <c r="DC17" s="594"/>
      <c r="DD17" s="600" t="s">
        <v>112</v>
      </c>
      <c r="DE17" s="592"/>
      <c r="DF17" s="592"/>
      <c r="DG17" s="592"/>
      <c r="DH17" s="592"/>
      <c r="DI17" s="592"/>
      <c r="DJ17" s="592"/>
      <c r="DK17" s="592"/>
      <c r="DL17" s="592"/>
      <c r="DM17" s="592"/>
      <c r="DN17" s="592"/>
      <c r="DO17" s="592"/>
      <c r="DP17" s="593"/>
      <c r="DQ17" s="600">
        <v>362196</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184061</v>
      </c>
      <c r="S18" s="592"/>
      <c r="T18" s="592"/>
      <c r="U18" s="592"/>
      <c r="V18" s="592"/>
      <c r="W18" s="592"/>
      <c r="X18" s="592"/>
      <c r="Y18" s="593"/>
      <c r="Z18" s="594">
        <v>5</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6900</v>
      </c>
      <c r="BH19" s="592"/>
      <c r="BI19" s="592"/>
      <c r="BJ19" s="592"/>
      <c r="BK19" s="592"/>
      <c r="BL19" s="592"/>
      <c r="BM19" s="592"/>
      <c r="BN19" s="593"/>
      <c r="BO19" s="594">
        <v>1.7</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2446983</v>
      </c>
      <c r="S20" s="592"/>
      <c r="T20" s="592"/>
      <c r="U20" s="592"/>
      <c r="V20" s="592"/>
      <c r="W20" s="592"/>
      <c r="X20" s="592"/>
      <c r="Y20" s="593"/>
      <c r="Z20" s="594">
        <v>66.5</v>
      </c>
      <c r="AA20" s="594"/>
      <c r="AB20" s="594"/>
      <c r="AC20" s="594"/>
      <c r="AD20" s="595">
        <v>2262922</v>
      </c>
      <c r="AE20" s="595"/>
      <c r="AF20" s="595"/>
      <c r="AG20" s="595"/>
      <c r="AH20" s="595"/>
      <c r="AI20" s="595"/>
      <c r="AJ20" s="595"/>
      <c r="AK20" s="595"/>
      <c r="AL20" s="596">
        <v>99.8</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6900</v>
      </c>
      <c r="BH20" s="592"/>
      <c r="BI20" s="592"/>
      <c r="BJ20" s="592"/>
      <c r="BK20" s="592"/>
      <c r="BL20" s="592"/>
      <c r="BM20" s="592"/>
      <c r="BN20" s="593"/>
      <c r="BO20" s="594">
        <v>1.7</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3515750</v>
      </c>
      <c r="CS20" s="592"/>
      <c r="CT20" s="592"/>
      <c r="CU20" s="592"/>
      <c r="CV20" s="592"/>
      <c r="CW20" s="592"/>
      <c r="CX20" s="592"/>
      <c r="CY20" s="593"/>
      <c r="CZ20" s="594">
        <v>100</v>
      </c>
      <c r="DA20" s="594"/>
      <c r="DB20" s="594"/>
      <c r="DC20" s="594"/>
      <c r="DD20" s="600">
        <v>519915</v>
      </c>
      <c r="DE20" s="592"/>
      <c r="DF20" s="592"/>
      <c r="DG20" s="592"/>
      <c r="DH20" s="592"/>
      <c r="DI20" s="592"/>
      <c r="DJ20" s="592"/>
      <c r="DK20" s="592"/>
      <c r="DL20" s="592"/>
      <c r="DM20" s="592"/>
      <c r="DN20" s="592"/>
      <c r="DO20" s="592"/>
      <c r="DP20" s="593"/>
      <c r="DQ20" s="600">
        <v>2570920</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599</v>
      </c>
      <c r="S21" s="592"/>
      <c r="T21" s="592"/>
      <c r="U21" s="592"/>
      <c r="V21" s="592"/>
      <c r="W21" s="592"/>
      <c r="X21" s="592"/>
      <c r="Y21" s="593"/>
      <c r="Z21" s="594">
        <v>0</v>
      </c>
      <c r="AA21" s="594"/>
      <c r="AB21" s="594"/>
      <c r="AC21" s="594"/>
      <c r="AD21" s="595">
        <v>599</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6900</v>
      </c>
      <c r="BH21" s="592"/>
      <c r="BI21" s="592"/>
      <c r="BJ21" s="592"/>
      <c r="BK21" s="592"/>
      <c r="BL21" s="592"/>
      <c r="BM21" s="592"/>
      <c r="BN21" s="593"/>
      <c r="BO21" s="594">
        <v>1.7</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8551</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82131</v>
      </c>
      <c r="S23" s="592"/>
      <c r="T23" s="592"/>
      <c r="U23" s="592"/>
      <c r="V23" s="592"/>
      <c r="W23" s="592"/>
      <c r="X23" s="592"/>
      <c r="Y23" s="593"/>
      <c r="Z23" s="594">
        <v>2.2000000000000002</v>
      </c>
      <c r="AA23" s="594"/>
      <c r="AB23" s="594"/>
      <c r="AC23" s="594"/>
      <c r="AD23" s="595">
        <v>1138</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3837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1166341</v>
      </c>
      <c r="CS24" s="581"/>
      <c r="CT24" s="581"/>
      <c r="CU24" s="581"/>
      <c r="CV24" s="581"/>
      <c r="CW24" s="581"/>
      <c r="CX24" s="581"/>
      <c r="CY24" s="582"/>
      <c r="CZ24" s="620">
        <v>33.200000000000003</v>
      </c>
      <c r="DA24" s="621"/>
      <c r="DB24" s="621"/>
      <c r="DC24" s="622"/>
      <c r="DD24" s="619">
        <v>985868</v>
      </c>
      <c r="DE24" s="581"/>
      <c r="DF24" s="581"/>
      <c r="DG24" s="581"/>
      <c r="DH24" s="581"/>
      <c r="DI24" s="581"/>
      <c r="DJ24" s="581"/>
      <c r="DK24" s="582"/>
      <c r="DL24" s="619">
        <v>954279</v>
      </c>
      <c r="DM24" s="581"/>
      <c r="DN24" s="581"/>
      <c r="DO24" s="581"/>
      <c r="DP24" s="581"/>
      <c r="DQ24" s="581"/>
      <c r="DR24" s="581"/>
      <c r="DS24" s="581"/>
      <c r="DT24" s="581"/>
      <c r="DU24" s="581"/>
      <c r="DV24" s="582"/>
      <c r="DW24" s="585">
        <v>39.9</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144353</v>
      </c>
      <c r="S25" s="592"/>
      <c r="T25" s="592"/>
      <c r="U25" s="592"/>
      <c r="V25" s="592"/>
      <c r="W25" s="592"/>
      <c r="X25" s="592"/>
      <c r="Y25" s="593"/>
      <c r="Z25" s="594">
        <v>3.9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605533</v>
      </c>
      <c r="CS25" s="611"/>
      <c r="CT25" s="611"/>
      <c r="CU25" s="611"/>
      <c r="CV25" s="611"/>
      <c r="CW25" s="611"/>
      <c r="CX25" s="611"/>
      <c r="CY25" s="612"/>
      <c r="CZ25" s="625">
        <v>17.2</v>
      </c>
      <c r="DA25" s="626"/>
      <c r="DB25" s="626"/>
      <c r="DC25" s="627"/>
      <c r="DD25" s="600">
        <v>563535</v>
      </c>
      <c r="DE25" s="611"/>
      <c r="DF25" s="611"/>
      <c r="DG25" s="611"/>
      <c r="DH25" s="611"/>
      <c r="DI25" s="611"/>
      <c r="DJ25" s="611"/>
      <c r="DK25" s="612"/>
      <c r="DL25" s="600">
        <v>535433</v>
      </c>
      <c r="DM25" s="611"/>
      <c r="DN25" s="611"/>
      <c r="DO25" s="611"/>
      <c r="DP25" s="611"/>
      <c r="DQ25" s="611"/>
      <c r="DR25" s="611"/>
      <c r="DS25" s="611"/>
      <c r="DT25" s="611"/>
      <c r="DU25" s="611"/>
      <c r="DV25" s="612"/>
      <c r="DW25" s="596">
        <v>22.4</v>
      </c>
      <c r="DX25" s="623"/>
      <c r="DY25" s="623"/>
      <c r="DZ25" s="623"/>
      <c r="EA25" s="623"/>
      <c r="EB25" s="623"/>
      <c r="EC25" s="624"/>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362791</v>
      </c>
      <c r="CS26" s="592"/>
      <c r="CT26" s="592"/>
      <c r="CU26" s="592"/>
      <c r="CV26" s="592"/>
      <c r="CW26" s="592"/>
      <c r="CX26" s="592"/>
      <c r="CY26" s="593"/>
      <c r="CZ26" s="625">
        <v>10.3</v>
      </c>
      <c r="DA26" s="626"/>
      <c r="DB26" s="626"/>
      <c r="DC26" s="627"/>
      <c r="DD26" s="600">
        <v>324841</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315219</v>
      </c>
      <c r="S27" s="592"/>
      <c r="T27" s="592"/>
      <c r="U27" s="592"/>
      <c r="V27" s="592"/>
      <c r="W27" s="592"/>
      <c r="X27" s="592"/>
      <c r="Y27" s="593"/>
      <c r="Z27" s="594">
        <v>8.6</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404522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198612</v>
      </c>
      <c r="CS27" s="611"/>
      <c r="CT27" s="611"/>
      <c r="CU27" s="611"/>
      <c r="CV27" s="611"/>
      <c r="CW27" s="611"/>
      <c r="CX27" s="611"/>
      <c r="CY27" s="612"/>
      <c r="CZ27" s="625">
        <v>5.6</v>
      </c>
      <c r="DA27" s="626"/>
      <c r="DB27" s="626"/>
      <c r="DC27" s="627"/>
      <c r="DD27" s="600">
        <v>60137</v>
      </c>
      <c r="DE27" s="611"/>
      <c r="DF27" s="611"/>
      <c r="DG27" s="611"/>
      <c r="DH27" s="611"/>
      <c r="DI27" s="611"/>
      <c r="DJ27" s="611"/>
      <c r="DK27" s="612"/>
      <c r="DL27" s="600">
        <v>56650</v>
      </c>
      <c r="DM27" s="611"/>
      <c r="DN27" s="611"/>
      <c r="DO27" s="611"/>
      <c r="DP27" s="611"/>
      <c r="DQ27" s="611"/>
      <c r="DR27" s="611"/>
      <c r="DS27" s="611"/>
      <c r="DT27" s="611"/>
      <c r="DU27" s="611"/>
      <c r="DV27" s="612"/>
      <c r="DW27" s="596">
        <v>2.4</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9466</v>
      </c>
      <c r="S28" s="592"/>
      <c r="T28" s="592"/>
      <c r="U28" s="592"/>
      <c r="V28" s="592"/>
      <c r="W28" s="592"/>
      <c r="X28" s="592"/>
      <c r="Y28" s="593"/>
      <c r="Z28" s="594">
        <v>0.3</v>
      </c>
      <c r="AA28" s="594"/>
      <c r="AB28" s="594"/>
      <c r="AC28" s="594"/>
      <c r="AD28" s="595">
        <v>1491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362196</v>
      </c>
      <c r="CS28" s="592"/>
      <c r="CT28" s="592"/>
      <c r="CU28" s="592"/>
      <c r="CV28" s="592"/>
      <c r="CW28" s="592"/>
      <c r="CX28" s="592"/>
      <c r="CY28" s="593"/>
      <c r="CZ28" s="625">
        <v>10.3</v>
      </c>
      <c r="DA28" s="626"/>
      <c r="DB28" s="626"/>
      <c r="DC28" s="627"/>
      <c r="DD28" s="600">
        <v>362196</v>
      </c>
      <c r="DE28" s="592"/>
      <c r="DF28" s="592"/>
      <c r="DG28" s="592"/>
      <c r="DH28" s="592"/>
      <c r="DI28" s="592"/>
      <c r="DJ28" s="592"/>
      <c r="DK28" s="593"/>
      <c r="DL28" s="600">
        <v>362196</v>
      </c>
      <c r="DM28" s="592"/>
      <c r="DN28" s="592"/>
      <c r="DO28" s="592"/>
      <c r="DP28" s="592"/>
      <c r="DQ28" s="592"/>
      <c r="DR28" s="592"/>
      <c r="DS28" s="592"/>
      <c r="DT28" s="592"/>
      <c r="DU28" s="592"/>
      <c r="DV28" s="593"/>
      <c r="DW28" s="596">
        <v>15.1</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1536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362196</v>
      </c>
      <c r="CS29" s="611"/>
      <c r="CT29" s="611"/>
      <c r="CU29" s="611"/>
      <c r="CV29" s="611"/>
      <c r="CW29" s="611"/>
      <c r="CX29" s="611"/>
      <c r="CY29" s="612"/>
      <c r="CZ29" s="625">
        <v>10.3</v>
      </c>
      <c r="DA29" s="626"/>
      <c r="DB29" s="626"/>
      <c r="DC29" s="627"/>
      <c r="DD29" s="600">
        <v>362196</v>
      </c>
      <c r="DE29" s="611"/>
      <c r="DF29" s="611"/>
      <c r="DG29" s="611"/>
      <c r="DH29" s="611"/>
      <c r="DI29" s="611"/>
      <c r="DJ29" s="611"/>
      <c r="DK29" s="612"/>
      <c r="DL29" s="600">
        <v>362196</v>
      </c>
      <c r="DM29" s="611"/>
      <c r="DN29" s="611"/>
      <c r="DO29" s="611"/>
      <c r="DP29" s="611"/>
      <c r="DQ29" s="611"/>
      <c r="DR29" s="611"/>
      <c r="DS29" s="611"/>
      <c r="DT29" s="611"/>
      <c r="DU29" s="611"/>
      <c r="DV29" s="612"/>
      <c r="DW29" s="596">
        <v>15.1</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1321</v>
      </c>
      <c r="S30" s="592"/>
      <c r="T30" s="592"/>
      <c r="U30" s="592"/>
      <c r="V30" s="592"/>
      <c r="W30" s="592"/>
      <c r="X30" s="592"/>
      <c r="Y30" s="593"/>
      <c r="Z30" s="594">
        <v>0</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95.3</v>
      </c>
      <c r="BH30" s="650"/>
      <c r="BI30" s="650"/>
      <c r="BJ30" s="650"/>
      <c r="BK30" s="650"/>
      <c r="BL30" s="650"/>
      <c r="BM30" s="586">
        <v>83.2</v>
      </c>
      <c r="BN30" s="650"/>
      <c r="BO30" s="650"/>
      <c r="BP30" s="650"/>
      <c r="BQ30" s="651"/>
      <c r="BR30" s="649">
        <v>95.2</v>
      </c>
      <c r="BS30" s="650"/>
      <c r="BT30" s="650"/>
      <c r="BU30" s="650"/>
      <c r="BV30" s="650"/>
      <c r="BW30" s="650"/>
      <c r="BX30" s="586">
        <v>82.4</v>
      </c>
      <c r="BY30" s="650"/>
      <c r="BZ30" s="650"/>
      <c r="CA30" s="650"/>
      <c r="CB30" s="651"/>
      <c r="CD30" s="654"/>
      <c r="CE30" s="655"/>
      <c r="CF30" s="605" t="s">
        <v>293</v>
      </c>
      <c r="CG30" s="606"/>
      <c r="CH30" s="606"/>
      <c r="CI30" s="606"/>
      <c r="CJ30" s="606"/>
      <c r="CK30" s="606"/>
      <c r="CL30" s="606"/>
      <c r="CM30" s="606"/>
      <c r="CN30" s="606"/>
      <c r="CO30" s="606"/>
      <c r="CP30" s="606"/>
      <c r="CQ30" s="607"/>
      <c r="CR30" s="591">
        <v>325987</v>
      </c>
      <c r="CS30" s="592"/>
      <c r="CT30" s="592"/>
      <c r="CU30" s="592"/>
      <c r="CV30" s="592"/>
      <c r="CW30" s="592"/>
      <c r="CX30" s="592"/>
      <c r="CY30" s="593"/>
      <c r="CZ30" s="625">
        <v>9.3000000000000007</v>
      </c>
      <c r="DA30" s="626"/>
      <c r="DB30" s="626"/>
      <c r="DC30" s="627"/>
      <c r="DD30" s="600">
        <v>325987</v>
      </c>
      <c r="DE30" s="592"/>
      <c r="DF30" s="592"/>
      <c r="DG30" s="592"/>
      <c r="DH30" s="592"/>
      <c r="DI30" s="592"/>
      <c r="DJ30" s="592"/>
      <c r="DK30" s="593"/>
      <c r="DL30" s="600">
        <v>325987</v>
      </c>
      <c r="DM30" s="592"/>
      <c r="DN30" s="592"/>
      <c r="DO30" s="592"/>
      <c r="DP30" s="592"/>
      <c r="DQ30" s="592"/>
      <c r="DR30" s="592"/>
      <c r="DS30" s="592"/>
      <c r="DT30" s="592"/>
      <c r="DU30" s="592"/>
      <c r="DV30" s="593"/>
      <c r="DW30" s="596">
        <v>13.6</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103458</v>
      </c>
      <c r="S31" s="592"/>
      <c r="T31" s="592"/>
      <c r="U31" s="592"/>
      <c r="V31" s="592"/>
      <c r="W31" s="592"/>
      <c r="X31" s="592"/>
      <c r="Y31" s="593"/>
      <c r="Z31" s="594">
        <v>2.8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98.4</v>
      </c>
      <c r="BH31" s="611"/>
      <c r="BI31" s="611"/>
      <c r="BJ31" s="611"/>
      <c r="BK31" s="611"/>
      <c r="BL31" s="611"/>
      <c r="BM31" s="597">
        <v>94.6</v>
      </c>
      <c r="BN31" s="647"/>
      <c r="BO31" s="647"/>
      <c r="BP31" s="647"/>
      <c r="BQ31" s="648"/>
      <c r="BR31" s="646">
        <v>98.7</v>
      </c>
      <c r="BS31" s="611"/>
      <c r="BT31" s="611"/>
      <c r="BU31" s="611"/>
      <c r="BV31" s="611"/>
      <c r="BW31" s="611"/>
      <c r="BX31" s="597">
        <v>94.3</v>
      </c>
      <c r="BY31" s="647"/>
      <c r="BZ31" s="647"/>
      <c r="CA31" s="647"/>
      <c r="CB31" s="648"/>
      <c r="CD31" s="654"/>
      <c r="CE31" s="655"/>
      <c r="CF31" s="605" t="s">
        <v>297</v>
      </c>
      <c r="CG31" s="606"/>
      <c r="CH31" s="606"/>
      <c r="CI31" s="606"/>
      <c r="CJ31" s="606"/>
      <c r="CK31" s="606"/>
      <c r="CL31" s="606"/>
      <c r="CM31" s="606"/>
      <c r="CN31" s="606"/>
      <c r="CO31" s="606"/>
      <c r="CP31" s="606"/>
      <c r="CQ31" s="607"/>
      <c r="CR31" s="591">
        <v>36209</v>
      </c>
      <c r="CS31" s="611"/>
      <c r="CT31" s="611"/>
      <c r="CU31" s="611"/>
      <c r="CV31" s="611"/>
      <c r="CW31" s="611"/>
      <c r="CX31" s="611"/>
      <c r="CY31" s="612"/>
      <c r="CZ31" s="625">
        <v>1</v>
      </c>
      <c r="DA31" s="626"/>
      <c r="DB31" s="626"/>
      <c r="DC31" s="627"/>
      <c r="DD31" s="600">
        <v>36209</v>
      </c>
      <c r="DE31" s="611"/>
      <c r="DF31" s="611"/>
      <c r="DG31" s="611"/>
      <c r="DH31" s="611"/>
      <c r="DI31" s="611"/>
      <c r="DJ31" s="611"/>
      <c r="DK31" s="612"/>
      <c r="DL31" s="600">
        <v>36209</v>
      </c>
      <c r="DM31" s="611"/>
      <c r="DN31" s="611"/>
      <c r="DO31" s="611"/>
      <c r="DP31" s="611"/>
      <c r="DQ31" s="611"/>
      <c r="DR31" s="611"/>
      <c r="DS31" s="611"/>
      <c r="DT31" s="611"/>
      <c r="DU31" s="611"/>
      <c r="DV31" s="612"/>
      <c r="DW31" s="596">
        <v>1.5</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158272</v>
      </c>
      <c r="S32" s="592"/>
      <c r="T32" s="592"/>
      <c r="U32" s="592"/>
      <c r="V32" s="592"/>
      <c r="W32" s="592"/>
      <c r="X32" s="592"/>
      <c r="Y32" s="593"/>
      <c r="Z32" s="594">
        <v>4.3</v>
      </c>
      <c r="AA32" s="594"/>
      <c r="AB32" s="594"/>
      <c r="AC32" s="594"/>
      <c r="AD32" s="595">
        <v>644</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91.4</v>
      </c>
      <c r="BH32" s="659"/>
      <c r="BI32" s="659"/>
      <c r="BJ32" s="659"/>
      <c r="BK32" s="659"/>
      <c r="BL32" s="659"/>
      <c r="BM32" s="660">
        <v>72.400000000000006</v>
      </c>
      <c r="BN32" s="659"/>
      <c r="BO32" s="659"/>
      <c r="BP32" s="659"/>
      <c r="BQ32" s="661"/>
      <c r="BR32" s="658">
        <v>91.1</v>
      </c>
      <c r="BS32" s="659"/>
      <c r="BT32" s="659"/>
      <c r="BU32" s="659"/>
      <c r="BV32" s="659"/>
      <c r="BW32" s="659"/>
      <c r="BX32" s="660">
        <v>71.099999999999994</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401624</v>
      </c>
      <c r="S33" s="592"/>
      <c r="T33" s="592"/>
      <c r="U33" s="592"/>
      <c r="V33" s="592"/>
      <c r="W33" s="592"/>
      <c r="X33" s="592"/>
      <c r="Y33" s="593"/>
      <c r="Z33" s="594">
        <v>10.9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1823399</v>
      </c>
      <c r="CS33" s="611"/>
      <c r="CT33" s="611"/>
      <c r="CU33" s="611"/>
      <c r="CV33" s="611"/>
      <c r="CW33" s="611"/>
      <c r="CX33" s="611"/>
      <c r="CY33" s="612"/>
      <c r="CZ33" s="625">
        <v>51.9</v>
      </c>
      <c r="DA33" s="626"/>
      <c r="DB33" s="626"/>
      <c r="DC33" s="627"/>
      <c r="DD33" s="600">
        <v>1431163</v>
      </c>
      <c r="DE33" s="611"/>
      <c r="DF33" s="611"/>
      <c r="DG33" s="611"/>
      <c r="DH33" s="611"/>
      <c r="DI33" s="611"/>
      <c r="DJ33" s="611"/>
      <c r="DK33" s="612"/>
      <c r="DL33" s="600">
        <v>977060</v>
      </c>
      <c r="DM33" s="611"/>
      <c r="DN33" s="611"/>
      <c r="DO33" s="611"/>
      <c r="DP33" s="611"/>
      <c r="DQ33" s="611"/>
      <c r="DR33" s="611"/>
      <c r="DS33" s="611"/>
      <c r="DT33" s="611"/>
      <c r="DU33" s="611"/>
      <c r="DV33" s="612"/>
      <c r="DW33" s="596">
        <v>40.799999999999997</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603070</v>
      </c>
      <c r="CS34" s="592"/>
      <c r="CT34" s="592"/>
      <c r="CU34" s="592"/>
      <c r="CV34" s="592"/>
      <c r="CW34" s="592"/>
      <c r="CX34" s="592"/>
      <c r="CY34" s="593"/>
      <c r="CZ34" s="625">
        <v>17.2</v>
      </c>
      <c r="DA34" s="626"/>
      <c r="DB34" s="626"/>
      <c r="DC34" s="627"/>
      <c r="DD34" s="600">
        <v>432475</v>
      </c>
      <c r="DE34" s="592"/>
      <c r="DF34" s="592"/>
      <c r="DG34" s="592"/>
      <c r="DH34" s="592"/>
      <c r="DI34" s="592"/>
      <c r="DJ34" s="592"/>
      <c r="DK34" s="593"/>
      <c r="DL34" s="600">
        <v>211210</v>
      </c>
      <c r="DM34" s="592"/>
      <c r="DN34" s="592"/>
      <c r="DO34" s="592"/>
      <c r="DP34" s="592"/>
      <c r="DQ34" s="592"/>
      <c r="DR34" s="592"/>
      <c r="DS34" s="592"/>
      <c r="DT34" s="592"/>
      <c r="DU34" s="592"/>
      <c r="DV34" s="593"/>
      <c r="DW34" s="596">
        <v>8.8000000000000007</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127724</v>
      </c>
      <c r="S35" s="592"/>
      <c r="T35" s="592"/>
      <c r="U35" s="592"/>
      <c r="V35" s="592"/>
      <c r="W35" s="592"/>
      <c r="X35" s="592"/>
      <c r="Y35" s="593"/>
      <c r="Z35" s="594">
        <v>3.5</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517734</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1793</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141809</v>
      </c>
      <c r="CS35" s="611"/>
      <c r="CT35" s="611"/>
      <c r="CU35" s="611"/>
      <c r="CV35" s="611"/>
      <c r="CW35" s="611"/>
      <c r="CX35" s="611"/>
      <c r="CY35" s="612"/>
      <c r="CZ35" s="625">
        <v>4</v>
      </c>
      <c r="DA35" s="626"/>
      <c r="DB35" s="626"/>
      <c r="DC35" s="627"/>
      <c r="DD35" s="600">
        <v>134028</v>
      </c>
      <c r="DE35" s="611"/>
      <c r="DF35" s="611"/>
      <c r="DG35" s="611"/>
      <c r="DH35" s="611"/>
      <c r="DI35" s="611"/>
      <c r="DJ35" s="611"/>
      <c r="DK35" s="612"/>
      <c r="DL35" s="600">
        <v>114726</v>
      </c>
      <c r="DM35" s="611"/>
      <c r="DN35" s="611"/>
      <c r="DO35" s="611"/>
      <c r="DP35" s="611"/>
      <c r="DQ35" s="611"/>
      <c r="DR35" s="611"/>
      <c r="DS35" s="611"/>
      <c r="DT35" s="611"/>
      <c r="DU35" s="611"/>
      <c r="DV35" s="612"/>
      <c r="DW35" s="596">
        <v>4.8</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3677350</v>
      </c>
      <c r="S36" s="664"/>
      <c r="T36" s="664"/>
      <c r="U36" s="664"/>
      <c r="V36" s="664"/>
      <c r="W36" s="664"/>
      <c r="X36" s="664"/>
      <c r="Y36" s="665"/>
      <c r="Z36" s="666">
        <v>100</v>
      </c>
      <c r="AA36" s="666"/>
      <c r="AB36" s="666"/>
      <c r="AC36" s="666"/>
      <c r="AD36" s="667">
        <v>2266794</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268858</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-21207</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445889</v>
      </c>
      <c r="CS36" s="592"/>
      <c r="CT36" s="592"/>
      <c r="CU36" s="592"/>
      <c r="CV36" s="592"/>
      <c r="CW36" s="592"/>
      <c r="CX36" s="592"/>
      <c r="CY36" s="593"/>
      <c r="CZ36" s="625">
        <v>12.7</v>
      </c>
      <c r="DA36" s="626"/>
      <c r="DB36" s="626"/>
      <c r="DC36" s="627"/>
      <c r="DD36" s="600">
        <v>341187</v>
      </c>
      <c r="DE36" s="592"/>
      <c r="DF36" s="592"/>
      <c r="DG36" s="592"/>
      <c r="DH36" s="592"/>
      <c r="DI36" s="592"/>
      <c r="DJ36" s="592"/>
      <c r="DK36" s="593"/>
      <c r="DL36" s="600">
        <v>225062</v>
      </c>
      <c r="DM36" s="592"/>
      <c r="DN36" s="592"/>
      <c r="DO36" s="592"/>
      <c r="DP36" s="592"/>
      <c r="DQ36" s="592"/>
      <c r="DR36" s="592"/>
      <c r="DS36" s="592"/>
      <c r="DT36" s="592"/>
      <c r="DU36" s="592"/>
      <c r="DV36" s="593"/>
      <c r="DW36" s="596">
        <v>9.4</v>
      </c>
      <c r="DX36" s="623"/>
      <c r="DY36" s="623"/>
      <c r="DZ36" s="623"/>
      <c r="EA36" s="623"/>
      <c r="EB36" s="623"/>
      <c r="EC36" s="624"/>
    </row>
    <row r="37" spans="2:133" ht="11.25" customHeight="1">
      <c r="AQ37" s="670" t="s">
        <v>315</v>
      </c>
      <c r="AR37" s="671"/>
      <c r="AS37" s="671"/>
      <c r="AT37" s="671"/>
      <c r="AU37" s="671"/>
      <c r="AV37" s="671"/>
      <c r="AW37" s="671"/>
      <c r="AX37" s="671"/>
      <c r="AY37" s="672"/>
      <c r="AZ37" s="591">
        <v>19798</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810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199910</v>
      </c>
      <c r="CS37" s="611"/>
      <c r="CT37" s="611"/>
      <c r="CU37" s="611"/>
      <c r="CV37" s="611"/>
      <c r="CW37" s="611"/>
      <c r="CX37" s="611"/>
      <c r="CY37" s="612"/>
      <c r="CZ37" s="625">
        <v>5.7</v>
      </c>
      <c r="DA37" s="626"/>
      <c r="DB37" s="626"/>
      <c r="DC37" s="627"/>
      <c r="DD37" s="600">
        <v>198743</v>
      </c>
      <c r="DE37" s="611"/>
      <c r="DF37" s="611"/>
      <c r="DG37" s="611"/>
      <c r="DH37" s="611"/>
      <c r="DI37" s="611"/>
      <c r="DJ37" s="611"/>
      <c r="DK37" s="612"/>
      <c r="DL37" s="600">
        <v>187322</v>
      </c>
      <c r="DM37" s="611"/>
      <c r="DN37" s="611"/>
      <c r="DO37" s="611"/>
      <c r="DP37" s="611"/>
      <c r="DQ37" s="611"/>
      <c r="DR37" s="611"/>
      <c r="DS37" s="611"/>
      <c r="DT37" s="611"/>
      <c r="DU37" s="611"/>
      <c r="DV37" s="612"/>
      <c r="DW37" s="596">
        <v>7.8</v>
      </c>
      <c r="DX37" s="623"/>
      <c r="DY37" s="623"/>
      <c r="DZ37" s="623"/>
      <c r="EA37" s="623"/>
      <c r="EB37" s="623"/>
      <c r="EC37" s="624"/>
    </row>
    <row r="38" spans="2:133" ht="11.25" customHeight="1">
      <c r="AQ38" s="670" t="s">
        <v>318</v>
      </c>
      <c r="AR38" s="671"/>
      <c r="AS38" s="671"/>
      <c r="AT38" s="671"/>
      <c r="AU38" s="671"/>
      <c r="AV38" s="671"/>
      <c r="AW38" s="671"/>
      <c r="AX38" s="671"/>
      <c r="AY38" s="672"/>
      <c r="AZ38" s="591">
        <v>4477</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1488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513257</v>
      </c>
      <c r="CS38" s="592"/>
      <c r="CT38" s="592"/>
      <c r="CU38" s="592"/>
      <c r="CV38" s="592"/>
      <c r="CW38" s="592"/>
      <c r="CX38" s="592"/>
      <c r="CY38" s="593"/>
      <c r="CZ38" s="625">
        <v>14.6</v>
      </c>
      <c r="DA38" s="626"/>
      <c r="DB38" s="626"/>
      <c r="DC38" s="627"/>
      <c r="DD38" s="600">
        <v>485569</v>
      </c>
      <c r="DE38" s="592"/>
      <c r="DF38" s="592"/>
      <c r="DG38" s="592"/>
      <c r="DH38" s="592"/>
      <c r="DI38" s="592"/>
      <c r="DJ38" s="592"/>
      <c r="DK38" s="593"/>
      <c r="DL38" s="600">
        <v>426062</v>
      </c>
      <c r="DM38" s="592"/>
      <c r="DN38" s="592"/>
      <c r="DO38" s="592"/>
      <c r="DP38" s="592"/>
      <c r="DQ38" s="592"/>
      <c r="DR38" s="592"/>
      <c r="DS38" s="592"/>
      <c r="DT38" s="592"/>
      <c r="DU38" s="592"/>
      <c r="DV38" s="593"/>
      <c r="DW38" s="596">
        <v>17.8</v>
      </c>
      <c r="DX38" s="623"/>
      <c r="DY38" s="623"/>
      <c r="DZ38" s="623"/>
      <c r="EA38" s="623"/>
      <c r="EB38" s="623"/>
      <c r="EC38" s="624"/>
    </row>
    <row r="39" spans="2:133" ht="11.25" customHeight="1">
      <c r="AQ39" s="670" t="s">
        <v>321</v>
      </c>
      <c r="AR39" s="671"/>
      <c r="AS39" s="671"/>
      <c r="AT39" s="671"/>
      <c r="AU39" s="671"/>
      <c r="AV39" s="671"/>
      <c r="AW39" s="671"/>
      <c r="AX39" s="671"/>
      <c r="AY39" s="672"/>
      <c r="AZ39" s="591">
        <v>2173</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88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28044</v>
      </c>
      <c r="CS39" s="611"/>
      <c r="CT39" s="611"/>
      <c r="CU39" s="611"/>
      <c r="CV39" s="611"/>
      <c r="CW39" s="611"/>
      <c r="CX39" s="611"/>
      <c r="CY39" s="612"/>
      <c r="CZ39" s="625">
        <v>0.8</v>
      </c>
      <c r="DA39" s="626"/>
      <c r="DB39" s="626"/>
      <c r="DC39" s="627"/>
      <c r="DD39" s="600">
        <v>21230</v>
      </c>
      <c r="DE39" s="611"/>
      <c r="DF39" s="611"/>
      <c r="DG39" s="611"/>
      <c r="DH39" s="611"/>
      <c r="DI39" s="611"/>
      <c r="DJ39" s="611"/>
      <c r="DK39" s="612"/>
      <c r="DL39" s="600" t="s">
        <v>325</v>
      </c>
      <c r="DM39" s="611"/>
      <c r="DN39" s="611"/>
      <c r="DO39" s="611"/>
      <c r="DP39" s="611"/>
      <c r="DQ39" s="611"/>
      <c r="DR39" s="611"/>
      <c r="DS39" s="611"/>
      <c r="DT39" s="611"/>
      <c r="DU39" s="611"/>
      <c r="DV39" s="612"/>
      <c r="DW39" s="596"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52867</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91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91330</v>
      </c>
      <c r="CS40" s="592"/>
      <c r="CT40" s="592"/>
      <c r="CU40" s="592"/>
      <c r="CV40" s="592"/>
      <c r="CW40" s="592"/>
      <c r="CX40" s="592"/>
      <c r="CY40" s="593"/>
      <c r="CZ40" s="625">
        <v>2.6</v>
      </c>
      <c r="DA40" s="626"/>
      <c r="DB40" s="626"/>
      <c r="DC40" s="627"/>
      <c r="DD40" s="600">
        <v>16674</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169561</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237</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526010</v>
      </c>
      <c r="CS42" s="592"/>
      <c r="CT42" s="592"/>
      <c r="CU42" s="592"/>
      <c r="CV42" s="592"/>
      <c r="CW42" s="592"/>
      <c r="CX42" s="592"/>
      <c r="CY42" s="593"/>
      <c r="CZ42" s="625">
        <v>15</v>
      </c>
      <c r="DA42" s="674"/>
      <c r="DB42" s="674"/>
      <c r="DC42" s="675"/>
      <c r="DD42" s="600">
        <v>153889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t="s">
        <v>325</v>
      </c>
      <c r="CS43" s="611"/>
      <c r="CT43" s="611"/>
      <c r="CU43" s="611"/>
      <c r="CV43" s="611"/>
      <c r="CW43" s="611"/>
      <c r="CX43" s="611"/>
      <c r="CY43" s="612"/>
      <c r="CZ43" s="625" t="s">
        <v>325</v>
      </c>
      <c r="DA43" s="626"/>
      <c r="DB43" s="626"/>
      <c r="DC43" s="627"/>
      <c r="DD43" s="600" t="s">
        <v>325</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519915</v>
      </c>
      <c r="CS44" s="592"/>
      <c r="CT44" s="592"/>
      <c r="CU44" s="592"/>
      <c r="CV44" s="592"/>
      <c r="CW44" s="592"/>
      <c r="CX44" s="592"/>
      <c r="CY44" s="593"/>
      <c r="CZ44" s="625">
        <v>14.8</v>
      </c>
      <c r="DA44" s="674"/>
      <c r="DB44" s="674"/>
      <c r="DC44" s="675"/>
      <c r="DD44" s="600">
        <v>147796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379696</v>
      </c>
      <c r="CS45" s="611"/>
      <c r="CT45" s="611"/>
      <c r="CU45" s="611"/>
      <c r="CV45" s="611"/>
      <c r="CW45" s="611"/>
      <c r="CX45" s="611"/>
      <c r="CY45" s="612"/>
      <c r="CZ45" s="625">
        <v>10.8</v>
      </c>
      <c r="DA45" s="626"/>
      <c r="DB45" s="626"/>
      <c r="DC45" s="627"/>
      <c r="DD45" s="600">
        <v>8728</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140219</v>
      </c>
      <c r="CS46" s="592"/>
      <c r="CT46" s="592"/>
      <c r="CU46" s="592"/>
      <c r="CV46" s="592"/>
      <c r="CW46" s="592"/>
      <c r="CX46" s="592"/>
      <c r="CY46" s="593"/>
      <c r="CZ46" s="625">
        <v>4</v>
      </c>
      <c r="DA46" s="674"/>
      <c r="DB46" s="674"/>
      <c r="DC46" s="675"/>
      <c r="DD46" s="600">
        <v>139068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6095</v>
      </c>
      <c r="CS47" s="611"/>
      <c r="CT47" s="611"/>
      <c r="CU47" s="611"/>
      <c r="CV47" s="611"/>
      <c r="CW47" s="611"/>
      <c r="CX47" s="611"/>
      <c r="CY47" s="612"/>
      <c r="CZ47" s="625">
        <v>0.2</v>
      </c>
      <c r="DA47" s="626"/>
      <c r="DB47" s="626"/>
      <c r="DC47" s="627"/>
      <c r="DD47" s="600">
        <v>6093</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3515750</v>
      </c>
      <c r="CS49" s="659"/>
      <c r="CT49" s="659"/>
      <c r="CU49" s="659"/>
      <c r="CV49" s="659"/>
      <c r="CW49" s="659"/>
      <c r="CX49" s="659"/>
      <c r="CY49" s="686"/>
      <c r="CZ49" s="687">
        <v>100</v>
      </c>
      <c r="DA49" s="688"/>
      <c r="DB49" s="688"/>
      <c r="DC49" s="689"/>
      <c r="DD49" s="690">
        <v>2570920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2" zoomScale="60" zoomScaleNormal="60" zoomScaleSheetLayoutView="70" workbookViewId="0">
      <selection activeCell="Q69" sqref="Q69:AY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3599</v>
      </c>
      <c r="R7" s="721"/>
      <c r="S7" s="721"/>
      <c r="T7" s="721"/>
      <c r="U7" s="721"/>
      <c r="V7" s="721">
        <v>3438</v>
      </c>
      <c r="W7" s="721"/>
      <c r="X7" s="721"/>
      <c r="Y7" s="721"/>
      <c r="Z7" s="721"/>
      <c r="AA7" s="721">
        <v>160</v>
      </c>
      <c r="AB7" s="721"/>
      <c r="AC7" s="721"/>
      <c r="AD7" s="721"/>
      <c r="AE7" s="722"/>
      <c r="AF7" s="723">
        <v>127</v>
      </c>
      <c r="AG7" s="724"/>
      <c r="AH7" s="724"/>
      <c r="AI7" s="724"/>
      <c r="AJ7" s="725"/>
      <c r="AK7" s="760">
        <v>1321</v>
      </c>
      <c r="AL7" s="761"/>
      <c r="AM7" s="761"/>
      <c r="AN7" s="761"/>
      <c r="AO7" s="761"/>
      <c r="AP7" s="761">
        <v>2877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572</v>
      </c>
      <c r="BS7" s="764" t="s">
        <v>557</v>
      </c>
      <c r="BT7" s="765"/>
      <c r="BU7" s="765"/>
      <c r="BV7" s="765"/>
      <c r="BW7" s="765"/>
      <c r="BX7" s="765"/>
      <c r="BY7" s="765"/>
      <c r="BZ7" s="765"/>
      <c r="CA7" s="765"/>
      <c r="CB7" s="765"/>
      <c r="CC7" s="765"/>
      <c r="CD7" s="765"/>
      <c r="CE7" s="765"/>
      <c r="CF7" s="765"/>
      <c r="CG7" s="766"/>
      <c r="CH7" s="757">
        <v>12</v>
      </c>
      <c r="CI7" s="758"/>
      <c r="CJ7" s="758"/>
      <c r="CK7" s="758"/>
      <c r="CL7" s="759"/>
      <c r="CM7" s="757">
        <v>77</v>
      </c>
      <c r="CN7" s="758"/>
      <c r="CO7" s="758"/>
      <c r="CP7" s="758"/>
      <c r="CQ7" s="759"/>
      <c r="CR7" s="757">
        <v>53</v>
      </c>
      <c r="CS7" s="758"/>
      <c r="CT7" s="758"/>
      <c r="CU7" s="758"/>
      <c r="CV7" s="759"/>
      <c r="CW7" s="757">
        <v>0</v>
      </c>
      <c r="CX7" s="758"/>
      <c r="CY7" s="758"/>
      <c r="CZ7" s="758"/>
      <c r="DA7" s="759"/>
      <c r="DB7" s="757">
        <v>50</v>
      </c>
      <c r="DC7" s="758"/>
      <c r="DD7" s="758"/>
      <c r="DE7" s="758"/>
      <c r="DF7" s="759"/>
      <c r="DG7" s="757" t="s">
        <v>482</v>
      </c>
      <c r="DH7" s="758"/>
      <c r="DI7" s="758"/>
      <c r="DJ7" s="758"/>
      <c r="DK7" s="759"/>
      <c r="DL7" s="757">
        <v>40</v>
      </c>
      <c r="DM7" s="758"/>
      <c r="DN7" s="758"/>
      <c r="DO7" s="758"/>
      <c r="DP7" s="759"/>
      <c r="DQ7" s="757">
        <v>4</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115</v>
      </c>
      <c r="R8" s="745"/>
      <c r="S8" s="745"/>
      <c r="T8" s="745"/>
      <c r="U8" s="745"/>
      <c r="V8" s="745">
        <v>115</v>
      </c>
      <c r="W8" s="745"/>
      <c r="X8" s="745"/>
      <c r="Y8" s="745"/>
      <c r="Z8" s="745"/>
      <c r="AA8" s="745">
        <v>0</v>
      </c>
      <c r="AB8" s="745"/>
      <c r="AC8" s="745"/>
      <c r="AD8" s="745"/>
      <c r="AE8" s="746"/>
      <c r="AF8" s="747">
        <v>0</v>
      </c>
      <c r="AG8" s="748"/>
      <c r="AH8" s="748"/>
      <c r="AI8" s="748"/>
      <c r="AJ8" s="749"/>
      <c r="AK8" s="750">
        <v>0</v>
      </c>
      <c r="AL8" s="751"/>
      <c r="AM8" s="751"/>
      <c r="AN8" s="751"/>
      <c r="AO8" s="751"/>
      <c r="AP8" s="751">
        <v>170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559</v>
      </c>
      <c r="BT8" s="755"/>
      <c r="BU8" s="755"/>
      <c r="BV8" s="755"/>
      <c r="BW8" s="755"/>
      <c r="BX8" s="755"/>
      <c r="BY8" s="755"/>
      <c r="BZ8" s="755"/>
      <c r="CA8" s="755"/>
      <c r="CB8" s="755"/>
      <c r="CC8" s="755"/>
      <c r="CD8" s="755"/>
      <c r="CE8" s="755"/>
      <c r="CF8" s="755"/>
      <c r="CG8" s="756"/>
      <c r="CH8" s="767">
        <v>-2</v>
      </c>
      <c r="CI8" s="768"/>
      <c r="CJ8" s="768"/>
      <c r="CK8" s="768"/>
      <c r="CL8" s="769"/>
      <c r="CM8" s="767">
        <v>70</v>
      </c>
      <c r="CN8" s="768"/>
      <c r="CO8" s="768"/>
      <c r="CP8" s="768"/>
      <c r="CQ8" s="769"/>
      <c r="CR8" s="767">
        <v>39</v>
      </c>
      <c r="CS8" s="768"/>
      <c r="CT8" s="768"/>
      <c r="CU8" s="768"/>
      <c r="CV8" s="769"/>
      <c r="CW8" s="767">
        <v>50</v>
      </c>
      <c r="CX8" s="768"/>
      <c r="CY8" s="768"/>
      <c r="CZ8" s="768"/>
      <c r="DA8" s="769"/>
      <c r="DB8" s="767" t="s">
        <v>482</v>
      </c>
      <c r="DC8" s="768"/>
      <c r="DD8" s="768"/>
      <c r="DE8" s="768"/>
      <c r="DF8" s="769"/>
      <c r="DG8" s="767" t="s">
        <v>482</v>
      </c>
      <c r="DH8" s="768"/>
      <c r="DI8" s="768"/>
      <c r="DJ8" s="768"/>
      <c r="DK8" s="769"/>
      <c r="DL8" s="767" t="s">
        <v>482</v>
      </c>
      <c r="DM8" s="768"/>
      <c r="DN8" s="768"/>
      <c r="DO8" s="768"/>
      <c r="DP8" s="769"/>
      <c r="DQ8" s="767" t="s">
        <v>482</v>
      </c>
      <c r="DR8" s="768"/>
      <c r="DS8" s="768"/>
      <c r="DT8" s="768"/>
      <c r="DU8" s="769"/>
      <c r="DV8" s="770"/>
      <c r="DW8" s="771"/>
      <c r="DX8" s="771"/>
      <c r="DY8" s="771"/>
      <c r="DZ8" s="772"/>
      <c r="EA8" s="205"/>
    </row>
    <row r="9" spans="1:131" s="206" customFormat="1" ht="26.25" customHeight="1">
      <c r="A9" s="212">
        <v>3</v>
      </c>
      <c r="B9" s="741" t="s">
        <v>368</v>
      </c>
      <c r="C9" s="742"/>
      <c r="D9" s="742"/>
      <c r="E9" s="742"/>
      <c r="F9" s="742"/>
      <c r="G9" s="742"/>
      <c r="H9" s="742"/>
      <c r="I9" s="742"/>
      <c r="J9" s="742"/>
      <c r="K9" s="742"/>
      <c r="L9" s="742"/>
      <c r="M9" s="742"/>
      <c r="N9" s="742"/>
      <c r="O9" s="742"/>
      <c r="P9" s="743"/>
      <c r="Q9" s="744">
        <v>24</v>
      </c>
      <c r="R9" s="745"/>
      <c r="S9" s="745"/>
      <c r="T9" s="745"/>
      <c r="U9" s="745"/>
      <c r="V9" s="745">
        <v>23</v>
      </c>
      <c r="W9" s="745"/>
      <c r="X9" s="745"/>
      <c r="Y9" s="745"/>
      <c r="Z9" s="745"/>
      <c r="AA9" s="745">
        <v>1</v>
      </c>
      <c r="AB9" s="745"/>
      <c r="AC9" s="745"/>
      <c r="AD9" s="745"/>
      <c r="AE9" s="746"/>
      <c r="AF9" s="747">
        <v>1</v>
      </c>
      <c r="AG9" s="748"/>
      <c r="AH9" s="748"/>
      <c r="AI9" s="748"/>
      <c r="AJ9" s="749"/>
      <c r="AK9" s="750">
        <v>0</v>
      </c>
      <c r="AL9" s="751"/>
      <c r="AM9" s="751"/>
      <c r="AN9" s="751"/>
      <c r="AO9" s="751"/>
      <c r="AP9" s="751" t="s">
        <v>560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572</v>
      </c>
      <c r="BS9" s="754" t="s">
        <v>558</v>
      </c>
      <c r="BT9" s="755"/>
      <c r="BU9" s="755"/>
      <c r="BV9" s="755"/>
      <c r="BW9" s="755"/>
      <c r="BX9" s="755"/>
      <c r="BY9" s="755"/>
      <c r="BZ9" s="755"/>
      <c r="CA9" s="755"/>
      <c r="CB9" s="755"/>
      <c r="CC9" s="755"/>
      <c r="CD9" s="755"/>
      <c r="CE9" s="755"/>
      <c r="CF9" s="755"/>
      <c r="CG9" s="756"/>
      <c r="CH9" s="767">
        <v>0</v>
      </c>
      <c r="CI9" s="768"/>
      <c r="CJ9" s="768"/>
      <c r="CK9" s="768"/>
      <c r="CL9" s="769"/>
      <c r="CM9" s="767">
        <v>96</v>
      </c>
      <c r="CN9" s="768"/>
      <c r="CO9" s="768"/>
      <c r="CP9" s="768"/>
      <c r="CQ9" s="769"/>
      <c r="CR9" s="767">
        <v>3</v>
      </c>
      <c r="CS9" s="768"/>
      <c r="CT9" s="768"/>
      <c r="CU9" s="768"/>
      <c r="CV9" s="769"/>
      <c r="CW9" s="767" t="s">
        <v>482</v>
      </c>
      <c r="CX9" s="768"/>
      <c r="CY9" s="768"/>
      <c r="CZ9" s="768"/>
      <c r="DA9" s="769"/>
      <c r="DB9" s="767" t="s">
        <v>482</v>
      </c>
      <c r="DC9" s="768"/>
      <c r="DD9" s="768"/>
      <c r="DE9" s="768"/>
      <c r="DF9" s="769"/>
      <c r="DG9" s="767" t="s">
        <v>482</v>
      </c>
      <c r="DH9" s="768"/>
      <c r="DI9" s="768"/>
      <c r="DJ9" s="768"/>
      <c r="DK9" s="769"/>
      <c r="DL9" s="767" t="s">
        <v>482</v>
      </c>
      <c r="DM9" s="768"/>
      <c r="DN9" s="768"/>
      <c r="DO9" s="768"/>
      <c r="DP9" s="769"/>
      <c r="DQ9" s="767" t="s">
        <v>573</v>
      </c>
      <c r="DR9" s="768"/>
      <c r="DS9" s="768"/>
      <c r="DT9" s="768"/>
      <c r="DU9" s="769"/>
      <c r="DV9" s="770"/>
      <c r="DW9" s="771"/>
      <c r="DX9" s="771"/>
      <c r="DY9" s="771"/>
      <c r="DZ9" s="772"/>
      <c r="EA9" s="205"/>
    </row>
    <row r="10" spans="1:131" s="206" customFormat="1" ht="26.25" customHeight="1">
      <c r="A10" s="212">
        <v>4</v>
      </c>
      <c r="B10" s="741" t="s">
        <v>369</v>
      </c>
      <c r="C10" s="742"/>
      <c r="D10" s="742"/>
      <c r="E10" s="742"/>
      <c r="F10" s="742"/>
      <c r="G10" s="742"/>
      <c r="H10" s="742"/>
      <c r="I10" s="742"/>
      <c r="J10" s="742"/>
      <c r="K10" s="742"/>
      <c r="L10" s="742"/>
      <c r="M10" s="742"/>
      <c r="N10" s="742"/>
      <c r="O10" s="742"/>
      <c r="P10" s="743"/>
      <c r="Q10" s="744">
        <v>10</v>
      </c>
      <c r="R10" s="745"/>
      <c r="S10" s="745"/>
      <c r="T10" s="745"/>
      <c r="U10" s="745"/>
      <c r="V10" s="745">
        <v>10</v>
      </c>
      <c r="W10" s="745"/>
      <c r="X10" s="745"/>
      <c r="Y10" s="745"/>
      <c r="Z10" s="745"/>
      <c r="AA10" s="745">
        <v>0</v>
      </c>
      <c r="AB10" s="745"/>
      <c r="AC10" s="745"/>
      <c r="AD10" s="745"/>
      <c r="AE10" s="746"/>
      <c r="AF10" s="747">
        <v>0</v>
      </c>
      <c r="AG10" s="748"/>
      <c r="AH10" s="748"/>
      <c r="AI10" s="748"/>
      <c r="AJ10" s="749"/>
      <c r="AK10" s="750">
        <v>0</v>
      </c>
      <c r="AL10" s="751"/>
      <c r="AM10" s="751"/>
      <c r="AN10" s="751"/>
      <c r="AO10" s="751"/>
      <c r="AP10" s="751" t="s">
        <v>561</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571</v>
      </c>
      <c r="BT10" s="755"/>
      <c r="BU10" s="755"/>
      <c r="BV10" s="755"/>
      <c r="BW10" s="755"/>
      <c r="BX10" s="755"/>
      <c r="BY10" s="755"/>
      <c r="BZ10" s="755"/>
      <c r="CA10" s="755"/>
      <c r="CB10" s="755"/>
      <c r="CC10" s="755"/>
      <c r="CD10" s="755"/>
      <c r="CE10" s="755"/>
      <c r="CF10" s="755"/>
      <c r="CG10" s="756"/>
      <c r="CH10" s="767" t="s">
        <v>482</v>
      </c>
      <c r="CI10" s="768"/>
      <c r="CJ10" s="768"/>
      <c r="CK10" s="768"/>
      <c r="CL10" s="769"/>
      <c r="CM10" s="767">
        <v>29</v>
      </c>
      <c r="CN10" s="768"/>
      <c r="CO10" s="768"/>
      <c r="CP10" s="768"/>
      <c r="CQ10" s="769"/>
      <c r="CR10" s="767">
        <v>15</v>
      </c>
      <c r="CS10" s="768"/>
      <c r="CT10" s="768"/>
      <c r="CU10" s="768"/>
      <c r="CV10" s="769"/>
      <c r="CW10" s="767" t="s">
        <v>482</v>
      </c>
      <c r="CX10" s="768"/>
      <c r="CY10" s="768"/>
      <c r="CZ10" s="768"/>
      <c r="DA10" s="769"/>
      <c r="DB10" s="767" t="s">
        <v>482</v>
      </c>
      <c r="DC10" s="768"/>
      <c r="DD10" s="768"/>
      <c r="DE10" s="768"/>
      <c r="DF10" s="769"/>
      <c r="DG10" s="767" t="s">
        <v>482</v>
      </c>
      <c r="DH10" s="768"/>
      <c r="DI10" s="768"/>
      <c r="DJ10" s="768"/>
      <c r="DK10" s="769"/>
      <c r="DL10" s="767" t="s">
        <v>482</v>
      </c>
      <c r="DM10" s="768"/>
      <c r="DN10" s="768"/>
      <c r="DO10" s="768"/>
      <c r="DP10" s="769"/>
      <c r="DQ10" s="767" t="s">
        <v>482</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3677</v>
      </c>
      <c r="R23" s="780"/>
      <c r="S23" s="780"/>
      <c r="T23" s="780"/>
      <c r="U23" s="780"/>
      <c r="V23" s="780">
        <v>3516</v>
      </c>
      <c r="W23" s="780"/>
      <c r="X23" s="780"/>
      <c r="Y23" s="780"/>
      <c r="Z23" s="780"/>
      <c r="AA23" s="780">
        <v>162</v>
      </c>
      <c r="AB23" s="780"/>
      <c r="AC23" s="780"/>
      <c r="AD23" s="780"/>
      <c r="AE23" s="781"/>
      <c r="AF23" s="782">
        <v>129</v>
      </c>
      <c r="AG23" s="780"/>
      <c r="AH23" s="780"/>
      <c r="AI23" s="780"/>
      <c r="AJ23" s="783"/>
      <c r="AK23" s="784"/>
      <c r="AL23" s="785"/>
      <c r="AM23" s="785"/>
      <c r="AN23" s="785"/>
      <c r="AO23" s="785"/>
      <c r="AP23" s="780">
        <v>3047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552</v>
      </c>
      <c r="R28" s="809"/>
      <c r="S28" s="809"/>
      <c r="T28" s="809"/>
      <c r="U28" s="809"/>
      <c r="V28" s="809">
        <v>550</v>
      </c>
      <c r="W28" s="809"/>
      <c r="X28" s="809"/>
      <c r="Y28" s="809"/>
      <c r="Z28" s="809"/>
      <c r="AA28" s="809">
        <v>2</v>
      </c>
      <c r="AB28" s="809"/>
      <c r="AC28" s="809"/>
      <c r="AD28" s="809"/>
      <c r="AE28" s="810"/>
      <c r="AF28" s="811">
        <v>2</v>
      </c>
      <c r="AG28" s="809"/>
      <c r="AH28" s="809"/>
      <c r="AI28" s="809"/>
      <c r="AJ28" s="812"/>
      <c r="AK28" s="813">
        <v>53</v>
      </c>
      <c r="AL28" s="804"/>
      <c r="AM28" s="804"/>
      <c r="AN28" s="804"/>
      <c r="AO28" s="804"/>
      <c r="AP28" s="804" t="s">
        <v>539</v>
      </c>
      <c r="AQ28" s="804"/>
      <c r="AR28" s="804"/>
      <c r="AS28" s="804"/>
      <c r="AT28" s="804"/>
      <c r="AU28" s="804" t="s">
        <v>539</v>
      </c>
      <c r="AV28" s="804"/>
      <c r="AW28" s="804"/>
      <c r="AX28" s="804"/>
      <c r="AY28" s="804"/>
      <c r="AZ28" s="805" t="s">
        <v>539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566</v>
      </c>
      <c r="R29" s="745"/>
      <c r="S29" s="745"/>
      <c r="T29" s="745"/>
      <c r="U29" s="745"/>
      <c r="V29" s="745">
        <v>563</v>
      </c>
      <c r="W29" s="745"/>
      <c r="X29" s="745"/>
      <c r="Y29" s="745"/>
      <c r="Z29" s="745"/>
      <c r="AA29" s="746">
        <v>3</v>
      </c>
      <c r="AB29" s="748"/>
      <c r="AC29" s="748"/>
      <c r="AD29" s="748"/>
      <c r="AE29" s="749"/>
      <c r="AF29" s="747">
        <v>3</v>
      </c>
      <c r="AG29" s="748"/>
      <c r="AH29" s="748"/>
      <c r="AI29" s="748"/>
      <c r="AJ29" s="749"/>
      <c r="AK29" s="816">
        <v>85</v>
      </c>
      <c r="AL29" s="817"/>
      <c r="AM29" s="817"/>
      <c r="AN29" s="817"/>
      <c r="AO29" s="817"/>
      <c r="AP29" s="817" t="s">
        <v>539</v>
      </c>
      <c r="AQ29" s="817"/>
      <c r="AR29" s="817"/>
      <c r="AS29" s="817"/>
      <c r="AT29" s="817"/>
      <c r="AU29" s="817" t="s">
        <v>539</v>
      </c>
      <c r="AV29" s="817"/>
      <c r="AW29" s="817"/>
      <c r="AX29" s="817"/>
      <c r="AY29" s="817"/>
      <c r="AZ29" s="818" t="s">
        <v>539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48</v>
      </c>
      <c r="R30" s="745"/>
      <c r="S30" s="745"/>
      <c r="T30" s="745"/>
      <c r="U30" s="745"/>
      <c r="V30" s="745">
        <v>48</v>
      </c>
      <c r="W30" s="745"/>
      <c r="X30" s="745"/>
      <c r="Y30" s="745"/>
      <c r="Z30" s="745"/>
      <c r="AA30" s="746">
        <f t="shared" ref="AA30:AA35" si="0">V30-Q30</f>
        <v>0</v>
      </c>
      <c r="AB30" s="748"/>
      <c r="AC30" s="748"/>
      <c r="AD30" s="748"/>
      <c r="AE30" s="749"/>
      <c r="AF30" s="747">
        <v>0</v>
      </c>
      <c r="AG30" s="748"/>
      <c r="AH30" s="748"/>
      <c r="AI30" s="748"/>
      <c r="AJ30" s="749"/>
      <c r="AK30" s="816">
        <v>18</v>
      </c>
      <c r="AL30" s="817"/>
      <c r="AM30" s="817"/>
      <c r="AN30" s="817"/>
      <c r="AO30" s="817"/>
      <c r="AP30" s="817" t="s">
        <v>539</v>
      </c>
      <c r="AQ30" s="817"/>
      <c r="AR30" s="817"/>
      <c r="AS30" s="817"/>
      <c r="AT30" s="817"/>
      <c r="AU30" s="817" t="s">
        <v>539</v>
      </c>
      <c r="AV30" s="817"/>
      <c r="AW30" s="817"/>
      <c r="AX30" s="817"/>
      <c r="AY30" s="817"/>
      <c r="AZ30" s="818" t="s">
        <v>539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102</v>
      </c>
      <c r="R31" s="745"/>
      <c r="S31" s="745"/>
      <c r="T31" s="745"/>
      <c r="U31" s="745"/>
      <c r="V31" s="745">
        <v>110</v>
      </c>
      <c r="W31" s="745"/>
      <c r="X31" s="745"/>
      <c r="Y31" s="745"/>
      <c r="Z31" s="745"/>
      <c r="AA31" s="746">
        <v>-8</v>
      </c>
      <c r="AB31" s="748"/>
      <c r="AC31" s="748"/>
      <c r="AD31" s="748"/>
      <c r="AE31" s="749"/>
      <c r="AF31" s="747">
        <v>142</v>
      </c>
      <c r="AG31" s="748"/>
      <c r="AH31" s="748"/>
      <c r="AI31" s="748"/>
      <c r="AJ31" s="749"/>
      <c r="AK31" s="816">
        <v>6</v>
      </c>
      <c r="AL31" s="817"/>
      <c r="AM31" s="817"/>
      <c r="AN31" s="817"/>
      <c r="AO31" s="817"/>
      <c r="AP31" s="817">
        <v>106</v>
      </c>
      <c r="AQ31" s="817"/>
      <c r="AR31" s="817"/>
      <c r="AS31" s="817"/>
      <c r="AT31" s="817"/>
      <c r="AU31" s="817">
        <v>16</v>
      </c>
      <c r="AV31" s="817"/>
      <c r="AW31" s="817"/>
      <c r="AX31" s="817"/>
      <c r="AY31" s="817"/>
      <c r="AZ31" s="818" t="s">
        <v>540</v>
      </c>
      <c r="BA31" s="818"/>
      <c r="BB31" s="818"/>
      <c r="BC31" s="818"/>
      <c r="BD31" s="818"/>
      <c r="BE31" s="814" t="s">
        <v>387</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20</v>
      </c>
      <c r="R32" s="745"/>
      <c r="S32" s="745"/>
      <c r="T32" s="745"/>
      <c r="U32" s="745"/>
      <c r="V32" s="745">
        <v>16</v>
      </c>
      <c r="W32" s="745"/>
      <c r="X32" s="745"/>
      <c r="Y32" s="745"/>
      <c r="Z32" s="745"/>
      <c r="AA32" s="746">
        <v>4</v>
      </c>
      <c r="AB32" s="748"/>
      <c r="AC32" s="748"/>
      <c r="AD32" s="748"/>
      <c r="AE32" s="749"/>
      <c r="AF32" s="747">
        <v>4</v>
      </c>
      <c r="AG32" s="748"/>
      <c r="AH32" s="748"/>
      <c r="AI32" s="748"/>
      <c r="AJ32" s="749"/>
      <c r="AK32" s="816">
        <v>2</v>
      </c>
      <c r="AL32" s="817"/>
      <c r="AM32" s="817"/>
      <c r="AN32" s="817"/>
      <c r="AO32" s="817"/>
      <c r="AP32" s="817">
        <v>47</v>
      </c>
      <c r="AQ32" s="817"/>
      <c r="AR32" s="817"/>
      <c r="AS32" s="817"/>
      <c r="AT32" s="817"/>
      <c r="AU32" s="817">
        <v>24</v>
      </c>
      <c r="AV32" s="817"/>
      <c r="AW32" s="817"/>
      <c r="AX32" s="817"/>
      <c r="AY32" s="817"/>
      <c r="AZ32" s="818" t="s">
        <v>539</v>
      </c>
      <c r="BA32" s="818"/>
      <c r="BB32" s="818"/>
      <c r="BC32" s="818"/>
      <c r="BD32" s="818"/>
      <c r="BE32" s="814" t="s">
        <v>389</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390</v>
      </c>
      <c r="C33" s="742"/>
      <c r="D33" s="742"/>
      <c r="E33" s="742"/>
      <c r="F33" s="742"/>
      <c r="G33" s="742"/>
      <c r="H33" s="742"/>
      <c r="I33" s="742"/>
      <c r="J33" s="742"/>
      <c r="K33" s="742"/>
      <c r="L33" s="742"/>
      <c r="M33" s="742"/>
      <c r="N33" s="742"/>
      <c r="O33" s="742"/>
      <c r="P33" s="743"/>
      <c r="Q33" s="744">
        <v>352</v>
      </c>
      <c r="R33" s="745"/>
      <c r="S33" s="745"/>
      <c r="T33" s="745"/>
      <c r="U33" s="745"/>
      <c r="V33" s="745">
        <v>351</v>
      </c>
      <c r="W33" s="745"/>
      <c r="X33" s="745"/>
      <c r="Y33" s="745"/>
      <c r="Z33" s="745"/>
      <c r="AA33" s="746">
        <v>1</v>
      </c>
      <c r="AB33" s="748"/>
      <c r="AC33" s="748"/>
      <c r="AD33" s="748"/>
      <c r="AE33" s="749"/>
      <c r="AF33" s="747">
        <v>2</v>
      </c>
      <c r="AG33" s="748"/>
      <c r="AH33" s="748"/>
      <c r="AI33" s="748"/>
      <c r="AJ33" s="749"/>
      <c r="AK33" s="816">
        <v>252</v>
      </c>
      <c r="AL33" s="817"/>
      <c r="AM33" s="817"/>
      <c r="AN33" s="817"/>
      <c r="AO33" s="817"/>
      <c r="AP33" s="817">
        <v>1734</v>
      </c>
      <c r="AQ33" s="817"/>
      <c r="AR33" s="817"/>
      <c r="AS33" s="817"/>
      <c r="AT33" s="817"/>
      <c r="AU33" s="817">
        <v>2453</v>
      </c>
      <c r="AV33" s="817"/>
      <c r="AW33" s="817"/>
      <c r="AX33" s="817"/>
      <c r="AY33" s="817"/>
      <c r="AZ33" s="818" t="s">
        <v>539</v>
      </c>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391</v>
      </c>
      <c r="C34" s="742"/>
      <c r="D34" s="742"/>
      <c r="E34" s="742"/>
      <c r="F34" s="742"/>
      <c r="G34" s="742"/>
      <c r="H34" s="742"/>
      <c r="I34" s="742"/>
      <c r="J34" s="742"/>
      <c r="K34" s="742"/>
      <c r="L34" s="742"/>
      <c r="M34" s="742"/>
      <c r="N34" s="742"/>
      <c r="O34" s="742"/>
      <c r="P34" s="743"/>
      <c r="Q34" s="744">
        <v>24</v>
      </c>
      <c r="R34" s="745"/>
      <c r="S34" s="745"/>
      <c r="T34" s="745"/>
      <c r="U34" s="745"/>
      <c r="V34" s="745">
        <v>24</v>
      </c>
      <c r="W34" s="745"/>
      <c r="X34" s="745"/>
      <c r="Y34" s="745"/>
      <c r="Z34" s="745"/>
      <c r="AA34" s="746">
        <f t="shared" si="0"/>
        <v>0</v>
      </c>
      <c r="AB34" s="748"/>
      <c r="AC34" s="748"/>
      <c r="AD34" s="748"/>
      <c r="AE34" s="749"/>
      <c r="AF34" s="747">
        <v>0</v>
      </c>
      <c r="AG34" s="748"/>
      <c r="AH34" s="748"/>
      <c r="AI34" s="748"/>
      <c r="AJ34" s="749"/>
      <c r="AK34" s="816">
        <v>17</v>
      </c>
      <c r="AL34" s="817"/>
      <c r="AM34" s="817"/>
      <c r="AN34" s="817"/>
      <c r="AO34" s="817"/>
      <c r="AP34" s="817">
        <v>164</v>
      </c>
      <c r="AQ34" s="817"/>
      <c r="AR34" s="817"/>
      <c r="AS34" s="817"/>
      <c r="AT34" s="817"/>
      <c r="AU34" s="817">
        <v>164</v>
      </c>
      <c r="AV34" s="817"/>
      <c r="AW34" s="817"/>
      <c r="AX34" s="817"/>
      <c r="AY34" s="817"/>
      <c r="AZ34" s="818" t="s">
        <v>539</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392</v>
      </c>
      <c r="C35" s="742"/>
      <c r="D35" s="742"/>
      <c r="E35" s="742"/>
      <c r="F35" s="742"/>
      <c r="G35" s="742"/>
      <c r="H35" s="742"/>
      <c r="I35" s="742"/>
      <c r="J35" s="742"/>
      <c r="K35" s="742"/>
      <c r="L35" s="742"/>
      <c r="M35" s="742"/>
      <c r="N35" s="742"/>
      <c r="O35" s="742"/>
      <c r="P35" s="743"/>
      <c r="Q35" s="744">
        <v>22</v>
      </c>
      <c r="R35" s="745"/>
      <c r="S35" s="745"/>
      <c r="T35" s="745"/>
      <c r="U35" s="745"/>
      <c r="V35" s="745">
        <v>22</v>
      </c>
      <c r="W35" s="745"/>
      <c r="X35" s="745"/>
      <c r="Y35" s="745"/>
      <c r="Z35" s="745"/>
      <c r="AA35" s="746">
        <f t="shared" si="0"/>
        <v>0</v>
      </c>
      <c r="AB35" s="748"/>
      <c r="AC35" s="748"/>
      <c r="AD35" s="748"/>
      <c r="AE35" s="749"/>
      <c r="AF35" s="747" t="s">
        <v>112</v>
      </c>
      <c r="AG35" s="748"/>
      <c r="AH35" s="748"/>
      <c r="AI35" s="748"/>
      <c r="AJ35" s="749"/>
      <c r="AK35" s="816">
        <v>20</v>
      </c>
      <c r="AL35" s="817"/>
      <c r="AM35" s="817"/>
      <c r="AN35" s="817"/>
      <c r="AO35" s="817"/>
      <c r="AP35" s="817" t="s">
        <v>539</v>
      </c>
      <c r="AQ35" s="817"/>
      <c r="AR35" s="817"/>
      <c r="AS35" s="817"/>
      <c r="AT35" s="817"/>
      <c r="AU35" s="817" t="s">
        <v>569</v>
      </c>
      <c r="AV35" s="817"/>
      <c r="AW35" s="817"/>
      <c r="AX35" s="817"/>
      <c r="AY35" s="817"/>
      <c r="AZ35" s="818" t="s">
        <v>539</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152</v>
      </c>
      <c r="AG63" s="828"/>
      <c r="AH63" s="828"/>
      <c r="AI63" s="828"/>
      <c r="AJ63" s="829"/>
      <c r="AK63" s="830"/>
      <c r="AL63" s="825"/>
      <c r="AM63" s="825"/>
      <c r="AN63" s="825"/>
      <c r="AO63" s="825"/>
      <c r="AP63" s="828">
        <v>2051</v>
      </c>
      <c r="AQ63" s="828"/>
      <c r="AR63" s="828"/>
      <c r="AS63" s="828"/>
      <c r="AT63" s="828"/>
      <c r="AU63" s="828">
        <v>2657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397</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thickBot="1">
      <c r="A68" s="209">
        <v>1</v>
      </c>
      <c r="B68" s="857" t="s">
        <v>541</v>
      </c>
      <c r="C68" s="858"/>
      <c r="D68" s="858"/>
      <c r="E68" s="858"/>
      <c r="F68" s="858"/>
      <c r="G68" s="858"/>
      <c r="H68" s="858"/>
      <c r="I68" s="858"/>
      <c r="J68" s="858"/>
      <c r="K68" s="858"/>
      <c r="L68" s="858"/>
      <c r="M68" s="858"/>
      <c r="N68" s="858"/>
      <c r="O68" s="858"/>
      <c r="P68" s="859"/>
      <c r="Q68" s="860"/>
      <c r="R68" s="853"/>
      <c r="S68" s="853"/>
      <c r="T68" s="853"/>
      <c r="U68" s="854"/>
      <c r="V68" s="852"/>
      <c r="W68" s="853"/>
      <c r="X68" s="853"/>
      <c r="Y68" s="853"/>
      <c r="Z68" s="854"/>
      <c r="AA68" s="852"/>
      <c r="AB68" s="853"/>
      <c r="AC68" s="853"/>
      <c r="AD68" s="853"/>
      <c r="AE68" s="854"/>
      <c r="AF68" s="852"/>
      <c r="AG68" s="853"/>
      <c r="AH68" s="853"/>
      <c r="AI68" s="853"/>
      <c r="AJ68" s="854"/>
      <c r="AK68" s="852"/>
      <c r="AL68" s="853"/>
      <c r="AM68" s="853"/>
      <c r="AN68" s="853"/>
      <c r="AO68" s="854"/>
      <c r="AP68" s="852"/>
      <c r="AQ68" s="853"/>
      <c r="AR68" s="853"/>
      <c r="AS68" s="853"/>
      <c r="AT68" s="854"/>
      <c r="AU68" s="852"/>
      <c r="AV68" s="853"/>
      <c r="AW68" s="853"/>
      <c r="AX68" s="853"/>
      <c r="AY68" s="854"/>
      <c r="AZ68" s="855"/>
      <c r="BA68" s="855"/>
      <c r="BB68" s="855"/>
      <c r="BC68" s="855"/>
      <c r="BD68" s="856"/>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thickTop="1">
      <c r="A69" s="212">
        <v>2</v>
      </c>
      <c r="B69" s="861" t="s">
        <v>542</v>
      </c>
      <c r="C69" s="862"/>
      <c r="D69" s="862"/>
      <c r="E69" s="862"/>
      <c r="F69" s="862"/>
      <c r="G69" s="862"/>
      <c r="H69" s="862"/>
      <c r="I69" s="862"/>
      <c r="J69" s="862"/>
      <c r="K69" s="862"/>
      <c r="L69" s="862"/>
      <c r="M69" s="862"/>
      <c r="N69" s="862"/>
      <c r="O69" s="862"/>
      <c r="P69" s="863"/>
      <c r="Q69" s="860">
        <v>221</v>
      </c>
      <c r="R69" s="853"/>
      <c r="S69" s="853"/>
      <c r="T69" s="853"/>
      <c r="U69" s="854"/>
      <c r="V69" s="852">
        <v>219</v>
      </c>
      <c r="W69" s="853"/>
      <c r="X69" s="853"/>
      <c r="Y69" s="853"/>
      <c r="Z69" s="854"/>
      <c r="AA69" s="852">
        <v>2</v>
      </c>
      <c r="AB69" s="853"/>
      <c r="AC69" s="853"/>
      <c r="AD69" s="853"/>
      <c r="AE69" s="854"/>
      <c r="AF69" s="867">
        <v>4</v>
      </c>
      <c r="AG69" s="867"/>
      <c r="AH69" s="867"/>
      <c r="AI69" s="867"/>
      <c r="AJ69" s="867"/>
      <c r="AK69" s="852">
        <v>14</v>
      </c>
      <c r="AL69" s="853"/>
      <c r="AM69" s="853"/>
      <c r="AN69" s="853"/>
      <c r="AO69" s="854"/>
      <c r="AP69" s="867" t="s">
        <v>562</v>
      </c>
      <c r="AQ69" s="867"/>
      <c r="AR69" s="867"/>
      <c r="AS69" s="867"/>
      <c r="AT69" s="867"/>
      <c r="AU69" s="867" t="s">
        <v>562</v>
      </c>
      <c r="AV69" s="867"/>
      <c r="AW69" s="867"/>
      <c r="AX69" s="867"/>
      <c r="AY69" s="867"/>
      <c r="AZ69" s="868"/>
      <c r="BA69" s="868"/>
      <c r="BB69" s="868"/>
      <c r="BC69" s="868"/>
      <c r="BD69" s="869"/>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120</v>
      </c>
      <c r="R70" s="865"/>
      <c r="S70" s="865"/>
      <c r="T70" s="865"/>
      <c r="U70" s="816"/>
      <c r="V70" s="866">
        <v>107</v>
      </c>
      <c r="W70" s="865"/>
      <c r="X70" s="865"/>
      <c r="Y70" s="865"/>
      <c r="Z70" s="816"/>
      <c r="AA70" s="866">
        <v>13</v>
      </c>
      <c r="AB70" s="865"/>
      <c r="AC70" s="865"/>
      <c r="AD70" s="865"/>
      <c r="AE70" s="816"/>
      <c r="AF70" s="817">
        <v>13</v>
      </c>
      <c r="AG70" s="817"/>
      <c r="AH70" s="817"/>
      <c r="AI70" s="817"/>
      <c r="AJ70" s="817"/>
      <c r="AK70" s="866">
        <v>7</v>
      </c>
      <c r="AL70" s="865"/>
      <c r="AM70" s="865"/>
      <c r="AN70" s="865"/>
      <c r="AO70" s="816"/>
      <c r="AP70" s="817" t="s">
        <v>562</v>
      </c>
      <c r="AQ70" s="817"/>
      <c r="AR70" s="817"/>
      <c r="AS70" s="817"/>
      <c r="AT70" s="817"/>
      <c r="AU70" s="817" t="s">
        <v>562</v>
      </c>
      <c r="AV70" s="817"/>
      <c r="AW70" s="817"/>
      <c r="AX70" s="817"/>
      <c r="AY70" s="817"/>
      <c r="AZ70" s="868"/>
      <c r="BA70" s="868"/>
      <c r="BB70" s="868"/>
      <c r="BC70" s="868"/>
      <c r="BD70" s="869"/>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136</v>
      </c>
      <c r="R71" s="865"/>
      <c r="S71" s="865"/>
      <c r="T71" s="865"/>
      <c r="U71" s="816"/>
      <c r="V71" s="866">
        <v>132</v>
      </c>
      <c r="W71" s="865"/>
      <c r="X71" s="865"/>
      <c r="Y71" s="865"/>
      <c r="Z71" s="816"/>
      <c r="AA71" s="866">
        <v>4</v>
      </c>
      <c r="AB71" s="865"/>
      <c r="AC71" s="865"/>
      <c r="AD71" s="865"/>
      <c r="AE71" s="816"/>
      <c r="AF71" s="817">
        <v>3</v>
      </c>
      <c r="AG71" s="817"/>
      <c r="AH71" s="817"/>
      <c r="AI71" s="817"/>
      <c r="AJ71" s="817"/>
      <c r="AK71" s="866" t="s">
        <v>482</v>
      </c>
      <c r="AL71" s="865"/>
      <c r="AM71" s="865"/>
      <c r="AN71" s="865"/>
      <c r="AO71" s="816"/>
      <c r="AP71" s="817" t="s">
        <v>562</v>
      </c>
      <c r="AQ71" s="817"/>
      <c r="AR71" s="817"/>
      <c r="AS71" s="817"/>
      <c r="AT71" s="817"/>
      <c r="AU71" s="817" t="s">
        <v>562</v>
      </c>
      <c r="AV71" s="817"/>
      <c r="AW71" s="817"/>
      <c r="AX71" s="817"/>
      <c r="AY71" s="817"/>
      <c r="AZ71" s="868"/>
      <c r="BA71" s="868"/>
      <c r="BB71" s="868"/>
      <c r="BC71" s="868"/>
      <c r="BD71" s="869"/>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408</v>
      </c>
      <c r="R72" s="865"/>
      <c r="S72" s="865"/>
      <c r="T72" s="865"/>
      <c r="U72" s="816"/>
      <c r="V72" s="866">
        <v>401</v>
      </c>
      <c r="W72" s="865"/>
      <c r="X72" s="865"/>
      <c r="Y72" s="865"/>
      <c r="Z72" s="816"/>
      <c r="AA72" s="866">
        <v>7</v>
      </c>
      <c r="AB72" s="865"/>
      <c r="AC72" s="865"/>
      <c r="AD72" s="865"/>
      <c r="AE72" s="816"/>
      <c r="AF72" s="817">
        <v>6</v>
      </c>
      <c r="AG72" s="817"/>
      <c r="AH72" s="817"/>
      <c r="AI72" s="817"/>
      <c r="AJ72" s="817"/>
      <c r="AK72" s="866" t="s">
        <v>482</v>
      </c>
      <c r="AL72" s="865"/>
      <c r="AM72" s="865"/>
      <c r="AN72" s="865"/>
      <c r="AO72" s="816"/>
      <c r="AP72" s="817" t="s">
        <v>562</v>
      </c>
      <c r="AQ72" s="817"/>
      <c r="AR72" s="817"/>
      <c r="AS72" s="817"/>
      <c r="AT72" s="817"/>
      <c r="AU72" s="817" t="s">
        <v>562</v>
      </c>
      <c r="AV72" s="817"/>
      <c r="AW72" s="817"/>
      <c r="AX72" s="817"/>
      <c r="AY72" s="817"/>
      <c r="AZ72" s="868"/>
      <c r="BA72" s="868"/>
      <c r="BB72" s="868"/>
      <c r="BC72" s="868"/>
      <c r="BD72" s="869"/>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327</v>
      </c>
      <c r="R73" s="865"/>
      <c r="S73" s="865"/>
      <c r="T73" s="865"/>
      <c r="U73" s="816"/>
      <c r="V73" s="866">
        <v>309</v>
      </c>
      <c r="W73" s="865"/>
      <c r="X73" s="865"/>
      <c r="Y73" s="865"/>
      <c r="Z73" s="816"/>
      <c r="AA73" s="866">
        <v>18</v>
      </c>
      <c r="AB73" s="865"/>
      <c r="AC73" s="865"/>
      <c r="AD73" s="865"/>
      <c r="AE73" s="816"/>
      <c r="AF73" s="817">
        <v>18</v>
      </c>
      <c r="AG73" s="817"/>
      <c r="AH73" s="817"/>
      <c r="AI73" s="817"/>
      <c r="AJ73" s="817"/>
      <c r="AK73" s="866" t="s">
        <v>482</v>
      </c>
      <c r="AL73" s="865"/>
      <c r="AM73" s="865"/>
      <c r="AN73" s="865"/>
      <c r="AO73" s="816"/>
      <c r="AP73" s="817" t="s">
        <v>562</v>
      </c>
      <c r="AQ73" s="817"/>
      <c r="AR73" s="817"/>
      <c r="AS73" s="817"/>
      <c r="AT73" s="817"/>
      <c r="AU73" s="817" t="s">
        <v>562</v>
      </c>
      <c r="AV73" s="817"/>
      <c r="AW73" s="817"/>
      <c r="AX73" s="817"/>
      <c r="AY73" s="817"/>
      <c r="AZ73" s="868"/>
      <c r="BA73" s="868"/>
      <c r="BB73" s="868"/>
      <c r="BC73" s="868"/>
      <c r="BD73" s="869"/>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1" t="s">
        <v>547</v>
      </c>
      <c r="C74" s="862"/>
      <c r="D74" s="862"/>
      <c r="E74" s="862"/>
      <c r="F74" s="862"/>
      <c r="G74" s="862"/>
      <c r="H74" s="862"/>
      <c r="I74" s="862"/>
      <c r="J74" s="862"/>
      <c r="K74" s="862"/>
      <c r="L74" s="862"/>
      <c r="M74" s="862"/>
      <c r="N74" s="862"/>
      <c r="O74" s="862"/>
      <c r="P74" s="863"/>
      <c r="Q74" s="864">
        <v>292</v>
      </c>
      <c r="R74" s="865"/>
      <c r="S74" s="865"/>
      <c r="T74" s="865"/>
      <c r="U74" s="816"/>
      <c r="V74" s="866">
        <v>271</v>
      </c>
      <c r="W74" s="865"/>
      <c r="X74" s="865"/>
      <c r="Y74" s="865"/>
      <c r="Z74" s="816"/>
      <c r="AA74" s="866">
        <v>21</v>
      </c>
      <c r="AB74" s="865"/>
      <c r="AC74" s="865"/>
      <c r="AD74" s="865"/>
      <c r="AE74" s="816"/>
      <c r="AF74" s="817">
        <v>21</v>
      </c>
      <c r="AG74" s="817"/>
      <c r="AH74" s="817"/>
      <c r="AI74" s="817"/>
      <c r="AJ74" s="817"/>
      <c r="AK74" s="866" t="s">
        <v>482</v>
      </c>
      <c r="AL74" s="865"/>
      <c r="AM74" s="865"/>
      <c r="AN74" s="865"/>
      <c r="AO74" s="816"/>
      <c r="AP74" s="817" t="s">
        <v>562</v>
      </c>
      <c r="AQ74" s="817"/>
      <c r="AR74" s="817"/>
      <c r="AS74" s="817"/>
      <c r="AT74" s="817"/>
      <c r="AU74" s="817" t="s">
        <v>562</v>
      </c>
      <c r="AV74" s="817"/>
      <c r="AW74" s="817"/>
      <c r="AX74" s="817"/>
      <c r="AY74" s="817"/>
      <c r="AZ74" s="868"/>
      <c r="BA74" s="868"/>
      <c r="BB74" s="868"/>
      <c r="BC74" s="868"/>
      <c r="BD74" s="869"/>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64">
        <v>350</v>
      </c>
      <c r="R75" s="865"/>
      <c r="S75" s="865"/>
      <c r="T75" s="865"/>
      <c r="U75" s="816"/>
      <c r="V75" s="866">
        <v>340</v>
      </c>
      <c r="W75" s="865"/>
      <c r="X75" s="865"/>
      <c r="Y75" s="865"/>
      <c r="Z75" s="816"/>
      <c r="AA75" s="866">
        <v>10</v>
      </c>
      <c r="AB75" s="865"/>
      <c r="AC75" s="865"/>
      <c r="AD75" s="865"/>
      <c r="AE75" s="816"/>
      <c r="AF75" s="817">
        <v>10</v>
      </c>
      <c r="AG75" s="817"/>
      <c r="AH75" s="817"/>
      <c r="AI75" s="817"/>
      <c r="AJ75" s="817"/>
      <c r="AK75" s="866">
        <v>10</v>
      </c>
      <c r="AL75" s="865"/>
      <c r="AM75" s="865"/>
      <c r="AN75" s="865"/>
      <c r="AO75" s="816"/>
      <c r="AP75" s="817" t="s">
        <v>562</v>
      </c>
      <c r="AQ75" s="817"/>
      <c r="AR75" s="817"/>
      <c r="AS75" s="817"/>
      <c r="AT75" s="817"/>
      <c r="AU75" s="817" t="s">
        <v>562</v>
      </c>
      <c r="AV75" s="817"/>
      <c r="AW75" s="817"/>
      <c r="AX75" s="817"/>
      <c r="AY75" s="817"/>
      <c r="AZ75" s="868"/>
      <c r="BA75" s="868"/>
      <c r="BB75" s="868"/>
      <c r="BC75" s="868"/>
      <c r="BD75" s="869"/>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1" t="s">
        <v>549</v>
      </c>
      <c r="C76" s="862"/>
      <c r="D76" s="862"/>
      <c r="E76" s="862"/>
      <c r="F76" s="862"/>
      <c r="G76" s="862"/>
      <c r="H76" s="862"/>
      <c r="I76" s="862"/>
      <c r="J76" s="862"/>
      <c r="K76" s="862"/>
      <c r="L76" s="862"/>
      <c r="M76" s="862"/>
      <c r="N76" s="862"/>
      <c r="O76" s="862"/>
      <c r="P76" s="863"/>
      <c r="Q76" s="864">
        <v>357</v>
      </c>
      <c r="R76" s="865"/>
      <c r="S76" s="865"/>
      <c r="T76" s="865"/>
      <c r="U76" s="816"/>
      <c r="V76" s="866">
        <v>348</v>
      </c>
      <c r="W76" s="865"/>
      <c r="X76" s="865"/>
      <c r="Y76" s="865"/>
      <c r="Z76" s="816"/>
      <c r="AA76" s="866">
        <v>9</v>
      </c>
      <c r="AB76" s="865"/>
      <c r="AC76" s="865"/>
      <c r="AD76" s="865"/>
      <c r="AE76" s="816"/>
      <c r="AF76" s="866">
        <v>9</v>
      </c>
      <c r="AG76" s="865"/>
      <c r="AH76" s="865"/>
      <c r="AI76" s="865"/>
      <c r="AJ76" s="816"/>
      <c r="AK76" s="866">
        <v>56</v>
      </c>
      <c r="AL76" s="865"/>
      <c r="AM76" s="865"/>
      <c r="AN76" s="865"/>
      <c r="AO76" s="816"/>
      <c r="AP76" s="866" t="s">
        <v>564</v>
      </c>
      <c r="AQ76" s="865"/>
      <c r="AR76" s="865"/>
      <c r="AS76" s="865"/>
      <c r="AT76" s="816"/>
      <c r="AU76" s="866" t="s">
        <v>565</v>
      </c>
      <c r="AV76" s="865"/>
      <c r="AW76" s="865"/>
      <c r="AX76" s="865"/>
      <c r="AY76" s="816"/>
      <c r="AZ76" s="868"/>
      <c r="BA76" s="868"/>
      <c r="BB76" s="868"/>
      <c r="BC76" s="868"/>
      <c r="BD76" s="869"/>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1" t="s">
        <v>550</v>
      </c>
      <c r="C77" s="862"/>
      <c r="D77" s="862"/>
      <c r="E77" s="862"/>
      <c r="F77" s="862"/>
      <c r="G77" s="862"/>
      <c r="H77" s="862"/>
      <c r="I77" s="862"/>
      <c r="J77" s="862"/>
      <c r="K77" s="862"/>
      <c r="L77" s="862"/>
      <c r="M77" s="862"/>
      <c r="N77" s="862"/>
      <c r="O77" s="862"/>
      <c r="P77" s="863"/>
      <c r="Q77" s="864">
        <v>344</v>
      </c>
      <c r="R77" s="865"/>
      <c r="S77" s="865"/>
      <c r="T77" s="865"/>
      <c r="U77" s="816"/>
      <c r="V77" s="866">
        <v>338</v>
      </c>
      <c r="W77" s="865"/>
      <c r="X77" s="865"/>
      <c r="Y77" s="865"/>
      <c r="Z77" s="816"/>
      <c r="AA77" s="866">
        <v>6</v>
      </c>
      <c r="AB77" s="865"/>
      <c r="AC77" s="865"/>
      <c r="AD77" s="865"/>
      <c r="AE77" s="816"/>
      <c r="AF77" s="866">
        <v>6</v>
      </c>
      <c r="AG77" s="865"/>
      <c r="AH77" s="865"/>
      <c r="AI77" s="865"/>
      <c r="AJ77" s="816"/>
      <c r="AK77" s="866">
        <v>41</v>
      </c>
      <c r="AL77" s="865"/>
      <c r="AM77" s="865"/>
      <c r="AN77" s="865"/>
      <c r="AO77" s="816"/>
      <c r="AP77" s="866">
        <v>323</v>
      </c>
      <c r="AQ77" s="865"/>
      <c r="AR77" s="865"/>
      <c r="AS77" s="865"/>
      <c r="AT77" s="816"/>
      <c r="AU77" s="866">
        <v>26</v>
      </c>
      <c r="AV77" s="865"/>
      <c r="AW77" s="865"/>
      <c r="AX77" s="865"/>
      <c r="AY77" s="816"/>
      <c r="AZ77" s="868"/>
      <c r="BA77" s="868"/>
      <c r="BB77" s="868"/>
      <c r="BC77" s="868"/>
      <c r="BD77" s="869"/>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1" t="s">
        <v>551</v>
      </c>
      <c r="C78" s="862"/>
      <c r="D78" s="862"/>
      <c r="E78" s="862"/>
      <c r="F78" s="862"/>
      <c r="G78" s="862"/>
      <c r="H78" s="862"/>
      <c r="I78" s="862"/>
      <c r="J78" s="862"/>
      <c r="K78" s="862"/>
      <c r="L78" s="862"/>
      <c r="M78" s="862"/>
      <c r="N78" s="862"/>
      <c r="O78" s="862"/>
      <c r="P78" s="863"/>
      <c r="Q78" s="870">
        <v>1534</v>
      </c>
      <c r="R78" s="817"/>
      <c r="S78" s="817"/>
      <c r="T78" s="817"/>
      <c r="U78" s="817"/>
      <c r="V78" s="817">
        <v>1391</v>
      </c>
      <c r="W78" s="817"/>
      <c r="X78" s="817"/>
      <c r="Y78" s="817"/>
      <c r="Z78" s="817"/>
      <c r="AA78" s="817">
        <v>143</v>
      </c>
      <c r="AB78" s="817"/>
      <c r="AC78" s="817"/>
      <c r="AD78" s="817"/>
      <c r="AE78" s="817"/>
      <c r="AF78" s="817">
        <v>31</v>
      </c>
      <c r="AG78" s="817"/>
      <c r="AH78" s="817"/>
      <c r="AI78" s="817"/>
      <c r="AJ78" s="817"/>
      <c r="AK78" s="817" t="s">
        <v>562</v>
      </c>
      <c r="AL78" s="817"/>
      <c r="AM78" s="817"/>
      <c r="AN78" s="817"/>
      <c r="AO78" s="817"/>
      <c r="AP78" s="817">
        <v>2104</v>
      </c>
      <c r="AQ78" s="817"/>
      <c r="AR78" s="817"/>
      <c r="AS78" s="817"/>
      <c r="AT78" s="817"/>
      <c r="AU78" s="817">
        <v>263</v>
      </c>
      <c r="AV78" s="817"/>
      <c r="AW78" s="817"/>
      <c r="AX78" s="817"/>
      <c r="AY78" s="817"/>
      <c r="AZ78" s="868"/>
      <c r="BA78" s="868"/>
      <c r="BB78" s="868"/>
      <c r="BC78" s="868"/>
      <c r="BD78" s="869"/>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1" t="s">
        <v>552</v>
      </c>
      <c r="C79" s="862"/>
      <c r="D79" s="862"/>
      <c r="E79" s="862"/>
      <c r="F79" s="862"/>
      <c r="G79" s="862"/>
      <c r="H79" s="862"/>
      <c r="I79" s="862"/>
      <c r="J79" s="862"/>
      <c r="K79" s="862"/>
      <c r="L79" s="862"/>
      <c r="M79" s="862"/>
      <c r="N79" s="862"/>
      <c r="O79" s="862"/>
      <c r="P79" s="863"/>
      <c r="Q79" s="870">
        <v>388</v>
      </c>
      <c r="R79" s="817"/>
      <c r="S79" s="817"/>
      <c r="T79" s="817"/>
      <c r="U79" s="817"/>
      <c r="V79" s="817">
        <v>283</v>
      </c>
      <c r="W79" s="817"/>
      <c r="X79" s="817"/>
      <c r="Y79" s="817"/>
      <c r="Z79" s="817"/>
      <c r="AA79" s="817">
        <v>104</v>
      </c>
      <c r="AB79" s="817"/>
      <c r="AC79" s="817"/>
      <c r="AD79" s="817"/>
      <c r="AE79" s="817"/>
      <c r="AF79" s="817">
        <v>104</v>
      </c>
      <c r="AG79" s="817"/>
      <c r="AH79" s="817"/>
      <c r="AI79" s="817"/>
      <c r="AJ79" s="817"/>
      <c r="AK79" s="817">
        <v>153</v>
      </c>
      <c r="AL79" s="817"/>
      <c r="AM79" s="817"/>
      <c r="AN79" s="817"/>
      <c r="AO79" s="817"/>
      <c r="AP79" s="817" t="s">
        <v>482</v>
      </c>
      <c r="AQ79" s="817"/>
      <c r="AR79" s="817"/>
      <c r="AS79" s="817"/>
      <c r="AT79" s="817"/>
      <c r="AU79" s="817" t="s">
        <v>482</v>
      </c>
      <c r="AV79" s="817"/>
      <c r="AW79" s="817"/>
      <c r="AX79" s="817"/>
      <c r="AY79" s="817"/>
      <c r="AZ79" s="868"/>
      <c r="BA79" s="868"/>
      <c r="BB79" s="868"/>
      <c r="BC79" s="868"/>
      <c r="BD79" s="869"/>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1" t="s">
        <v>553</v>
      </c>
      <c r="C80" s="862"/>
      <c r="D80" s="862"/>
      <c r="E80" s="862"/>
      <c r="F80" s="862"/>
      <c r="G80" s="862"/>
      <c r="H80" s="862"/>
      <c r="I80" s="862"/>
      <c r="J80" s="862"/>
      <c r="K80" s="862"/>
      <c r="L80" s="862"/>
      <c r="M80" s="862"/>
      <c r="N80" s="862"/>
      <c r="O80" s="862"/>
      <c r="P80" s="863"/>
      <c r="Q80" s="870">
        <v>256025</v>
      </c>
      <c r="R80" s="817"/>
      <c r="S80" s="817"/>
      <c r="T80" s="817"/>
      <c r="U80" s="817"/>
      <c r="V80" s="817">
        <v>245776</v>
      </c>
      <c r="W80" s="817"/>
      <c r="X80" s="817"/>
      <c r="Y80" s="817"/>
      <c r="Z80" s="817"/>
      <c r="AA80" s="817">
        <v>10249</v>
      </c>
      <c r="AB80" s="817"/>
      <c r="AC80" s="817"/>
      <c r="AD80" s="817"/>
      <c r="AE80" s="817"/>
      <c r="AF80" s="817">
        <v>10249</v>
      </c>
      <c r="AG80" s="817"/>
      <c r="AH80" s="817"/>
      <c r="AI80" s="817"/>
      <c r="AJ80" s="817"/>
      <c r="AK80" s="817">
        <v>1593</v>
      </c>
      <c r="AL80" s="817"/>
      <c r="AM80" s="817"/>
      <c r="AN80" s="817"/>
      <c r="AO80" s="817"/>
      <c r="AP80" s="817" t="s">
        <v>563</v>
      </c>
      <c r="AQ80" s="817"/>
      <c r="AR80" s="817"/>
      <c r="AS80" s="817"/>
      <c r="AT80" s="817"/>
      <c r="AU80" s="817" t="s">
        <v>563</v>
      </c>
      <c r="AV80" s="817"/>
      <c r="AW80" s="817"/>
      <c r="AX80" s="817"/>
      <c r="AY80" s="817"/>
      <c r="AZ80" s="868"/>
      <c r="BA80" s="868"/>
      <c r="BB80" s="868"/>
      <c r="BC80" s="868"/>
      <c r="BD80" s="869"/>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1" t="s">
        <v>554</v>
      </c>
      <c r="C81" s="862"/>
      <c r="D81" s="862"/>
      <c r="E81" s="862"/>
      <c r="F81" s="862"/>
      <c r="G81" s="862"/>
      <c r="H81" s="862"/>
      <c r="I81" s="862"/>
      <c r="J81" s="862"/>
      <c r="K81" s="862"/>
      <c r="L81" s="862"/>
      <c r="M81" s="862"/>
      <c r="N81" s="862"/>
      <c r="O81" s="862"/>
      <c r="P81" s="863"/>
      <c r="Q81" s="870">
        <v>195</v>
      </c>
      <c r="R81" s="817"/>
      <c r="S81" s="817"/>
      <c r="T81" s="817"/>
      <c r="U81" s="817"/>
      <c r="V81" s="817">
        <v>192</v>
      </c>
      <c r="W81" s="817"/>
      <c r="X81" s="817"/>
      <c r="Y81" s="817"/>
      <c r="Z81" s="817"/>
      <c r="AA81" s="817">
        <v>3</v>
      </c>
      <c r="AB81" s="817"/>
      <c r="AC81" s="817"/>
      <c r="AD81" s="817"/>
      <c r="AE81" s="817"/>
      <c r="AF81" s="817">
        <v>3</v>
      </c>
      <c r="AG81" s="817"/>
      <c r="AH81" s="817"/>
      <c r="AI81" s="817"/>
      <c r="AJ81" s="817"/>
      <c r="AK81" s="817" t="s">
        <v>562</v>
      </c>
      <c r="AL81" s="817"/>
      <c r="AM81" s="817"/>
      <c r="AN81" s="817"/>
      <c r="AO81" s="817"/>
      <c r="AP81" s="817" t="s">
        <v>563</v>
      </c>
      <c r="AQ81" s="817"/>
      <c r="AR81" s="817"/>
      <c r="AS81" s="817"/>
      <c r="AT81" s="817"/>
      <c r="AU81" s="817" t="s">
        <v>563</v>
      </c>
      <c r="AV81" s="817"/>
      <c r="AW81" s="817"/>
      <c r="AX81" s="817"/>
      <c r="AY81" s="817"/>
      <c r="AZ81" s="868"/>
      <c r="BA81" s="868"/>
      <c r="BB81" s="868"/>
      <c r="BC81" s="868"/>
      <c r="BD81" s="869"/>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1" t="s">
        <v>555</v>
      </c>
      <c r="C82" s="862"/>
      <c r="D82" s="862"/>
      <c r="E82" s="862"/>
      <c r="F82" s="862"/>
      <c r="G82" s="862"/>
      <c r="H82" s="862"/>
      <c r="I82" s="862"/>
      <c r="J82" s="862"/>
      <c r="K82" s="862"/>
      <c r="L82" s="862"/>
      <c r="M82" s="862"/>
      <c r="N82" s="862"/>
      <c r="O82" s="862"/>
      <c r="P82" s="863"/>
      <c r="Q82" s="870">
        <v>42</v>
      </c>
      <c r="R82" s="817"/>
      <c r="S82" s="817"/>
      <c r="T82" s="817"/>
      <c r="U82" s="817"/>
      <c r="V82" s="817">
        <v>33</v>
      </c>
      <c r="W82" s="817"/>
      <c r="X82" s="817"/>
      <c r="Y82" s="817"/>
      <c r="Z82" s="817"/>
      <c r="AA82" s="817">
        <v>9</v>
      </c>
      <c r="AB82" s="817"/>
      <c r="AC82" s="817"/>
      <c r="AD82" s="817"/>
      <c r="AE82" s="817"/>
      <c r="AF82" s="817">
        <v>4</v>
      </c>
      <c r="AG82" s="817"/>
      <c r="AH82" s="817"/>
      <c r="AI82" s="817"/>
      <c r="AJ82" s="817"/>
      <c r="AK82" s="817">
        <v>13</v>
      </c>
      <c r="AL82" s="817"/>
      <c r="AM82" s="817"/>
      <c r="AN82" s="817"/>
      <c r="AO82" s="817"/>
      <c r="AP82" s="817" t="s">
        <v>570</v>
      </c>
      <c r="AQ82" s="817"/>
      <c r="AR82" s="817"/>
      <c r="AS82" s="817"/>
      <c r="AT82" s="817"/>
      <c r="AU82" s="817" t="s">
        <v>570</v>
      </c>
      <c r="AV82" s="817"/>
      <c r="AW82" s="817"/>
      <c r="AX82" s="817"/>
      <c r="AY82" s="817"/>
      <c r="AZ82" s="868"/>
      <c r="BA82" s="868"/>
      <c r="BB82" s="868"/>
      <c r="BC82" s="868"/>
      <c r="BD82" s="869"/>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1" t="s">
        <v>556</v>
      </c>
      <c r="C83" s="862"/>
      <c r="D83" s="862"/>
      <c r="E83" s="862"/>
      <c r="F83" s="862"/>
      <c r="G83" s="862"/>
      <c r="H83" s="862"/>
      <c r="I83" s="862"/>
      <c r="J83" s="862"/>
      <c r="K83" s="862"/>
      <c r="L83" s="862"/>
      <c r="M83" s="862"/>
      <c r="N83" s="862"/>
      <c r="O83" s="862"/>
      <c r="P83" s="863"/>
      <c r="Q83" s="870">
        <v>201</v>
      </c>
      <c r="R83" s="817"/>
      <c r="S83" s="817"/>
      <c r="T83" s="817"/>
      <c r="U83" s="817"/>
      <c r="V83" s="817">
        <v>175</v>
      </c>
      <c r="W83" s="817"/>
      <c r="X83" s="817"/>
      <c r="Y83" s="817"/>
      <c r="Z83" s="817"/>
      <c r="AA83" s="817">
        <v>26</v>
      </c>
      <c r="AB83" s="817"/>
      <c r="AC83" s="817"/>
      <c r="AD83" s="817"/>
      <c r="AE83" s="817"/>
      <c r="AF83" s="817">
        <v>26</v>
      </c>
      <c r="AG83" s="817"/>
      <c r="AH83" s="817"/>
      <c r="AI83" s="817"/>
      <c r="AJ83" s="817"/>
      <c r="AK83" s="817" t="s">
        <v>563</v>
      </c>
      <c r="AL83" s="817"/>
      <c r="AM83" s="817"/>
      <c r="AN83" s="817"/>
      <c r="AO83" s="817"/>
      <c r="AP83" s="817" t="s">
        <v>563</v>
      </c>
      <c r="AQ83" s="817"/>
      <c r="AR83" s="817"/>
      <c r="AS83" s="817"/>
      <c r="AT83" s="817"/>
      <c r="AU83" s="817" t="s">
        <v>563</v>
      </c>
      <c r="AV83" s="817"/>
      <c r="AW83" s="817"/>
      <c r="AX83" s="817"/>
      <c r="AY83" s="817"/>
      <c r="AZ83" s="868"/>
      <c r="BA83" s="868"/>
      <c r="BB83" s="868"/>
      <c r="BC83" s="868"/>
      <c r="BD83" s="869"/>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1" t="s">
        <v>566</v>
      </c>
      <c r="C84" s="862"/>
      <c r="D84" s="862"/>
      <c r="E84" s="862"/>
      <c r="F84" s="862"/>
      <c r="G84" s="862"/>
      <c r="H84" s="862"/>
      <c r="I84" s="862"/>
      <c r="J84" s="862"/>
      <c r="K84" s="862"/>
      <c r="L84" s="862"/>
      <c r="M84" s="862"/>
      <c r="N84" s="862"/>
      <c r="O84" s="862"/>
      <c r="P84" s="863"/>
      <c r="Q84" s="870">
        <v>8349</v>
      </c>
      <c r="R84" s="817"/>
      <c r="S84" s="817"/>
      <c r="T84" s="817"/>
      <c r="U84" s="817"/>
      <c r="V84" s="817">
        <v>8162</v>
      </c>
      <c r="W84" s="817"/>
      <c r="X84" s="817"/>
      <c r="Y84" s="817"/>
      <c r="Z84" s="817"/>
      <c r="AA84" s="817">
        <v>187</v>
      </c>
      <c r="AB84" s="817"/>
      <c r="AC84" s="817"/>
      <c r="AD84" s="817"/>
      <c r="AE84" s="817"/>
      <c r="AF84" s="817">
        <v>187</v>
      </c>
      <c r="AG84" s="817"/>
      <c r="AH84" s="817"/>
      <c r="AI84" s="817"/>
      <c r="AJ84" s="817"/>
      <c r="AK84" s="817">
        <v>1670</v>
      </c>
      <c r="AL84" s="817"/>
      <c r="AM84" s="817"/>
      <c r="AN84" s="817"/>
      <c r="AO84" s="817"/>
      <c r="AP84" s="817" t="s">
        <v>482</v>
      </c>
      <c r="AQ84" s="817"/>
      <c r="AR84" s="817"/>
      <c r="AS84" s="817"/>
      <c r="AT84" s="817"/>
      <c r="AU84" s="817" t="s">
        <v>482</v>
      </c>
      <c r="AV84" s="817"/>
      <c r="AW84" s="817"/>
      <c r="AX84" s="817"/>
      <c r="AY84" s="817"/>
      <c r="AZ84" s="868"/>
      <c r="BA84" s="868"/>
      <c r="BB84" s="868"/>
      <c r="BC84" s="868"/>
      <c r="BD84" s="869"/>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1" t="s">
        <v>567</v>
      </c>
      <c r="C85" s="862"/>
      <c r="D85" s="862"/>
      <c r="E85" s="862"/>
      <c r="F85" s="862"/>
      <c r="G85" s="862"/>
      <c r="H85" s="862"/>
      <c r="I85" s="862"/>
      <c r="J85" s="862"/>
      <c r="K85" s="862"/>
      <c r="L85" s="862"/>
      <c r="M85" s="862"/>
      <c r="N85" s="862"/>
      <c r="O85" s="862"/>
      <c r="P85" s="863"/>
      <c r="Q85" s="870">
        <v>13</v>
      </c>
      <c r="R85" s="817"/>
      <c r="S85" s="817"/>
      <c r="T85" s="817"/>
      <c r="U85" s="817"/>
      <c r="V85" s="817">
        <v>12</v>
      </c>
      <c r="W85" s="817"/>
      <c r="X85" s="817"/>
      <c r="Y85" s="817"/>
      <c r="Z85" s="817"/>
      <c r="AA85" s="817">
        <v>2</v>
      </c>
      <c r="AB85" s="817"/>
      <c r="AC85" s="817"/>
      <c r="AD85" s="817"/>
      <c r="AE85" s="817"/>
      <c r="AF85" s="817">
        <v>2</v>
      </c>
      <c r="AG85" s="817"/>
      <c r="AH85" s="817"/>
      <c r="AI85" s="817"/>
      <c r="AJ85" s="817"/>
      <c r="AK85" s="817">
        <v>7</v>
      </c>
      <c r="AL85" s="817"/>
      <c r="AM85" s="817"/>
      <c r="AN85" s="817"/>
      <c r="AO85" s="817"/>
      <c r="AP85" s="817" t="s">
        <v>568</v>
      </c>
      <c r="AQ85" s="817"/>
      <c r="AR85" s="817"/>
      <c r="AS85" s="817"/>
      <c r="AT85" s="817"/>
      <c r="AU85" s="817" t="s">
        <v>568</v>
      </c>
      <c r="AV85" s="817"/>
      <c r="AW85" s="817"/>
      <c r="AX85" s="817"/>
      <c r="AY85" s="817"/>
      <c r="AZ85" s="868"/>
      <c r="BA85" s="868"/>
      <c r="BB85" s="868"/>
      <c r="BC85" s="868"/>
      <c r="BD85" s="869"/>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70"/>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8"/>
      <c r="BA86" s="868"/>
      <c r="BB86" s="868"/>
      <c r="BC86" s="868"/>
      <c r="BD86" s="869"/>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SUM(AF69:AJ85)</f>
        <v>10696</v>
      </c>
      <c r="AG88" s="828"/>
      <c r="AH88" s="828"/>
      <c r="AI88" s="828"/>
      <c r="AJ88" s="828"/>
      <c r="AK88" s="825"/>
      <c r="AL88" s="825"/>
      <c r="AM88" s="825"/>
      <c r="AN88" s="825"/>
      <c r="AO88" s="825"/>
      <c r="AP88" s="828">
        <f>SUM(AP69:AT85)</f>
        <v>2427</v>
      </c>
      <c r="AQ88" s="828"/>
      <c r="AR88" s="828"/>
      <c r="AS88" s="828"/>
      <c r="AT88" s="828"/>
      <c r="AU88" s="828">
        <f>SUM(AU69:AY85)</f>
        <v>289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399</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f>SUM(CR7:CV10)</f>
        <v>110</v>
      </c>
      <c r="CS102" s="836"/>
      <c r="CT102" s="836"/>
      <c r="CU102" s="836"/>
      <c r="CV102" s="882"/>
      <c r="CW102" s="881">
        <f t="shared" ref="CW102" si="1">SUM(CW7:DA10)</f>
        <v>50</v>
      </c>
      <c r="CX102" s="836"/>
      <c r="CY102" s="836"/>
      <c r="CZ102" s="836"/>
      <c r="DA102" s="882"/>
      <c r="DB102" s="881">
        <f t="shared" ref="DB102" si="2">SUM(DB7:DF10)</f>
        <v>50</v>
      </c>
      <c r="DC102" s="836"/>
      <c r="DD102" s="836"/>
      <c r="DE102" s="836"/>
      <c r="DF102" s="882"/>
      <c r="DG102" s="881" t="s">
        <v>573</v>
      </c>
      <c r="DH102" s="836"/>
      <c r="DI102" s="836"/>
      <c r="DJ102" s="836"/>
      <c r="DK102" s="882"/>
      <c r="DL102" s="881">
        <f t="shared" ref="DL102" si="3">SUM(DL7:DP10)</f>
        <v>40</v>
      </c>
      <c r="DM102" s="836"/>
      <c r="DN102" s="836"/>
      <c r="DO102" s="836"/>
      <c r="DP102" s="882"/>
      <c r="DQ102" s="881">
        <f t="shared" ref="DQ102" si="4">SUM(DQ7:DU10)</f>
        <v>4</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400</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401</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404</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405</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407</v>
      </c>
      <c r="AB109" s="884"/>
      <c r="AC109" s="884"/>
      <c r="AD109" s="884"/>
      <c r="AE109" s="885"/>
      <c r="AF109" s="883" t="s">
        <v>287</v>
      </c>
      <c r="AG109" s="884"/>
      <c r="AH109" s="884"/>
      <c r="AI109" s="884"/>
      <c r="AJ109" s="885"/>
      <c r="AK109" s="883" t="s">
        <v>286</v>
      </c>
      <c r="AL109" s="884"/>
      <c r="AM109" s="884"/>
      <c r="AN109" s="884"/>
      <c r="AO109" s="885"/>
      <c r="AP109" s="883" t="s">
        <v>408</v>
      </c>
      <c r="AQ109" s="884"/>
      <c r="AR109" s="884"/>
      <c r="AS109" s="884"/>
      <c r="AT109" s="886"/>
      <c r="AU109" s="905" t="s">
        <v>406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407</v>
      </c>
      <c r="BR109" s="884"/>
      <c r="BS109" s="884"/>
      <c r="BT109" s="884"/>
      <c r="BU109" s="885"/>
      <c r="BV109" s="883" t="s">
        <v>287</v>
      </c>
      <c r="BW109" s="884"/>
      <c r="BX109" s="884"/>
      <c r="BY109" s="884"/>
      <c r="BZ109" s="885"/>
      <c r="CA109" s="883" t="s">
        <v>286</v>
      </c>
      <c r="CB109" s="884"/>
      <c r="CC109" s="884"/>
      <c r="CD109" s="884"/>
      <c r="CE109" s="885"/>
      <c r="CF109" s="906" t="s">
        <v>408</v>
      </c>
      <c r="CG109" s="906"/>
      <c r="CH109" s="906"/>
      <c r="CI109" s="906"/>
      <c r="CJ109" s="906"/>
      <c r="CK109" s="883" t="s">
        <v>409</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407</v>
      </c>
      <c r="DH109" s="884"/>
      <c r="DI109" s="884"/>
      <c r="DJ109" s="884"/>
      <c r="DK109" s="885"/>
      <c r="DL109" s="883" t="s">
        <v>287</v>
      </c>
      <c r="DM109" s="884"/>
      <c r="DN109" s="884"/>
      <c r="DO109" s="884"/>
      <c r="DP109" s="885"/>
      <c r="DQ109" s="883" t="s">
        <v>286</v>
      </c>
      <c r="DR109" s="884"/>
      <c r="DS109" s="884"/>
      <c r="DT109" s="884"/>
      <c r="DU109" s="885"/>
      <c r="DV109" s="883" t="s">
        <v>408</v>
      </c>
      <c r="DW109" s="884"/>
      <c r="DX109" s="884"/>
      <c r="DY109" s="884"/>
      <c r="DZ109" s="886"/>
    </row>
    <row r="110" spans="1:131" s="197" customFormat="1" ht="26.25" customHeight="1">
      <c r="A110" s="887" t="s">
        <v>410</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344503</v>
      </c>
      <c r="AB110" s="891"/>
      <c r="AC110" s="891"/>
      <c r="AD110" s="891"/>
      <c r="AE110" s="892"/>
      <c r="AF110" s="893">
        <v>358012</v>
      </c>
      <c r="AG110" s="891"/>
      <c r="AH110" s="891"/>
      <c r="AI110" s="891"/>
      <c r="AJ110" s="892"/>
      <c r="AK110" s="893">
        <v>362196</v>
      </c>
      <c r="AL110" s="891"/>
      <c r="AM110" s="891"/>
      <c r="AN110" s="891"/>
      <c r="AO110" s="892"/>
      <c r="AP110" s="894">
        <v>18.600000000000001</v>
      </c>
      <c r="AQ110" s="895"/>
      <c r="AR110" s="895"/>
      <c r="AS110" s="895"/>
      <c r="AT110" s="896"/>
      <c r="AU110" s="897" t="s">
        <v>61</v>
      </c>
      <c r="AV110" s="898"/>
      <c r="AW110" s="898"/>
      <c r="AX110" s="898"/>
      <c r="AY110" s="899"/>
      <c r="AZ110" s="941" t="s">
        <v>411</v>
      </c>
      <c r="BA110" s="888"/>
      <c r="BB110" s="888"/>
      <c r="BC110" s="888"/>
      <c r="BD110" s="888"/>
      <c r="BE110" s="888"/>
      <c r="BF110" s="888"/>
      <c r="BG110" s="888"/>
      <c r="BH110" s="888"/>
      <c r="BI110" s="888"/>
      <c r="BJ110" s="888"/>
      <c r="BK110" s="888"/>
      <c r="BL110" s="888"/>
      <c r="BM110" s="888"/>
      <c r="BN110" s="888"/>
      <c r="BO110" s="888"/>
      <c r="BP110" s="889"/>
      <c r="BQ110" s="927">
        <v>2998361</v>
      </c>
      <c r="BR110" s="928"/>
      <c r="BS110" s="928"/>
      <c r="BT110" s="928"/>
      <c r="BU110" s="928"/>
      <c r="BV110" s="928">
        <v>2971520</v>
      </c>
      <c r="BW110" s="928"/>
      <c r="BX110" s="928"/>
      <c r="BY110" s="928"/>
      <c r="BZ110" s="928"/>
      <c r="CA110" s="928">
        <v>3047157</v>
      </c>
      <c r="CB110" s="928"/>
      <c r="CC110" s="928"/>
      <c r="CD110" s="928"/>
      <c r="CE110" s="928"/>
      <c r="CF110" s="942">
        <v>156.19999999999999</v>
      </c>
      <c r="CG110" s="943"/>
      <c r="CH110" s="943"/>
      <c r="CI110" s="943"/>
      <c r="CJ110" s="943"/>
      <c r="CK110" s="944" t="s">
        <v>412</v>
      </c>
      <c r="CL110" s="945"/>
      <c r="CM110" s="924" t="s">
        <v>413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414</v>
      </c>
      <c r="DH110" s="928"/>
      <c r="DI110" s="928"/>
      <c r="DJ110" s="928"/>
      <c r="DK110" s="928"/>
      <c r="DL110" s="928" t="s">
        <v>414</v>
      </c>
      <c r="DM110" s="928"/>
      <c r="DN110" s="928"/>
      <c r="DO110" s="928"/>
      <c r="DP110" s="928"/>
      <c r="DQ110" s="928" t="s">
        <v>414</v>
      </c>
      <c r="DR110" s="928"/>
      <c r="DS110" s="928"/>
      <c r="DT110" s="928"/>
      <c r="DU110" s="928"/>
      <c r="DV110" s="929" t="s">
        <v>414</v>
      </c>
      <c r="DW110" s="929"/>
      <c r="DX110" s="929"/>
      <c r="DY110" s="929"/>
      <c r="DZ110" s="930"/>
    </row>
    <row r="111" spans="1:131" s="197" customFormat="1" ht="26.25" customHeight="1">
      <c r="A111" s="931" t="s">
        <v>415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416</v>
      </c>
      <c r="BA111" s="951"/>
      <c r="BB111" s="951"/>
      <c r="BC111" s="951"/>
      <c r="BD111" s="951"/>
      <c r="BE111" s="951"/>
      <c r="BF111" s="951"/>
      <c r="BG111" s="951"/>
      <c r="BH111" s="951"/>
      <c r="BI111" s="951"/>
      <c r="BJ111" s="951"/>
      <c r="BK111" s="951"/>
      <c r="BL111" s="951"/>
      <c r="BM111" s="951"/>
      <c r="BN111" s="951"/>
      <c r="BO111" s="951"/>
      <c r="BP111" s="952"/>
      <c r="BQ111" s="920">
        <v>727</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417</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418</v>
      </c>
      <c r="B112" s="954"/>
      <c r="C112" s="951" t="s">
        <v>419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420</v>
      </c>
      <c r="BA112" s="951"/>
      <c r="BB112" s="951"/>
      <c r="BC112" s="951"/>
      <c r="BD112" s="951"/>
      <c r="BE112" s="951"/>
      <c r="BF112" s="951"/>
      <c r="BG112" s="951"/>
      <c r="BH112" s="951"/>
      <c r="BI112" s="951"/>
      <c r="BJ112" s="951"/>
      <c r="BK112" s="951"/>
      <c r="BL112" s="951"/>
      <c r="BM112" s="951"/>
      <c r="BN112" s="951"/>
      <c r="BO112" s="951"/>
      <c r="BP112" s="952"/>
      <c r="BQ112" s="920">
        <v>2939071</v>
      </c>
      <c r="BR112" s="921"/>
      <c r="BS112" s="921"/>
      <c r="BT112" s="921"/>
      <c r="BU112" s="921"/>
      <c r="BV112" s="921">
        <v>2832158</v>
      </c>
      <c r="BW112" s="921"/>
      <c r="BX112" s="921"/>
      <c r="BY112" s="921"/>
      <c r="BZ112" s="921"/>
      <c r="CA112" s="921">
        <v>2656847</v>
      </c>
      <c r="CB112" s="921"/>
      <c r="CC112" s="921"/>
      <c r="CD112" s="921"/>
      <c r="CE112" s="921"/>
      <c r="CF112" s="915">
        <v>136.19999999999999</v>
      </c>
      <c r="CG112" s="916"/>
      <c r="CH112" s="916"/>
      <c r="CI112" s="916"/>
      <c r="CJ112" s="916"/>
      <c r="CK112" s="946"/>
      <c r="CL112" s="947"/>
      <c r="CM112" s="917" t="s">
        <v>421</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422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275422</v>
      </c>
      <c r="AB113" s="935"/>
      <c r="AC113" s="935"/>
      <c r="AD113" s="935"/>
      <c r="AE113" s="936"/>
      <c r="AF113" s="937">
        <v>237088</v>
      </c>
      <c r="AG113" s="935"/>
      <c r="AH113" s="935"/>
      <c r="AI113" s="935"/>
      <c r="AJ113" s="936"/>
      <c r="AK113" s="937">
        <v>271287</v>
      </c>
      <c r="AL113" s="935"/>
      <c r="AM113" s="935"/>
      <c r="AN113" s="935"/>
      <c r="AO113" s="936"/>
      <c r="AP113" s="938">
        <v>13.9</v>
      </c>
      <c r="AQ113" s="939"/>
      <c r="AR113" s="939"/>
      <c r="AS113" s="939"/>
      <c r="AT113" s="940"/>
      <c r="AU113" s="900"/>
      <c r="AV113" s="901"/>
      <c r="AW113" s="901"/>
      <c r="AX113" s="901"/>
      <c r="AY113" s="902"/>
      <c r="AZ113" s="950" t="s">
        <v>423</v>
      </c>
      <c r="BA113" s="951"/>
      <c r="BB113" s="951"/>
      <c r="BC113" s="951"/>
      <c r="BD113" s="951"/>
      <c r="BE113" s="951"/>
      <c r="BF113" s="951"/>
      <c r="BG113" s="951"/>
      <c r="BH113" s="951"/>
      <c r="BI113" s="951"/>
      <c r="BJ113" s="951"/>
      <c r="BK113" s="951"/>
      <c r="BL113" s="951"/>
      <c r="BM113" s="951"/>
      <c r="BN113" s="951"/>
      <c r="BO113" s="951"/>
      <c r="BP113" s="952"/>
      <c r="BQ113" s="920">
        <v>371801</v>
      </c>
      <c r="BR113" s="921"/>
      <c r="BS113" s="921"/>
      <c r="BT113" s="921"/>
      <c r="BU113" s="921"/>
      <c r="BV113" s="921">
        <v>324438</v>
      </c>
      <c r="BW113" s="921"/>
      <c r="BX113" s="921"/>
      <c r="BY113" s="921"/>
      <c r="BZ113" s="921"/>
      <c r="CA113" s="921">
        <v>289314</v>
      </c>
      <c r="CB113" s="921"/>
      <c r="CC113" s="921"/>
      <c r="CD113" s="921"/>
      <c r="CE113" s="921"/>
      <c r="CF113" s="915">
        <v>14.8</v>
      </c>
      <c r="CG113" s="916"/>
      <c r="CH113" s="916"/>
      <c r="CI113" s="916"/>
      <c r="CJ113" s="916"/>
      <c r="CK113" s="946"/>
      <c r="CL113" s="947"/>
      <c r="CM113" s="917" t="s">
        <v>424</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425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40036</v>
      </c>
      <c r="AB114" s="960"/>
      <c r="AC114" s="960"/>
      <c r="AD114" s="960"/>
      <c r="AE114" s="961"/>
      <c r="AF114" s="962">
        <v>51040</v>
      </c>
      <c r="AG114" s="960"/>
      <c r="AH114" s="960"/>
      <c r="AI114" s="960"/>
      <c r="AJ114" s="961"/>
      <c r="AK114" s="962">
        <v>53174</v>
      </c>
      <c r="AL114" s="960"/>
      <c r="AM114" s="960"/>
      <c r="AN114" s="960"/>
      <c r="AO114" s="961"/>
      <c r="AP114" s="963">
        <v>2.7</v>
      </c>
      <c r="AQ114" s="964"/>
      <c r="AR114" s="964"/>
      <c r="AS114" s="964"/>
      <c r="AT114" s="965"/>
      <c r="AU114" s="900"/>
      <c r="AV114" s="901"/>
      <c r="AW114" s="901"/>
      <c r="AX114" s="901"/>
      <c r="AY114" s="902"/>
      <c r="AZ114" s="950" t="s">
        <v>426</v>
      </c>
      <c r="BA114" s="951"/>
      <c r="BB114" s="951"/>
      <c r="BC114" s="951"/>
      <c r="BD114" s="951"/>
      <c r="BE114" s="951"/>
      <c r="BF114" s="951"/>
      <c r="BG114" s="951"/>
      <c r="BH114" s="951"/>
      <c r="BI114" s="951"/>
      <c r="BJ114" s="951"/>
      <c r="BK114" s="951"/>
      <c r="BL114" s="951"/>
      <c r="BM114" s="951"/>
      <c r="BN114" s="951"/>
      <c r="BO114" s="951"/>
      <c r="BP114" s="952"/>
      <c r="BQ114" s="920">
        <v>1344724</v>
      </c>
      <c r="BR114" s="921"/>
      <c r="BS114" s="921"/>
      <c r="BT114" s="921"/>
      <c r="BU114" s="921"/>
      <c r="BV114" s="921">
        <v>1339174</v>
      </c>
      <c r="BW114" s="921"/>
      <c r="BX114" s="921"/>
      <c r="BY114" s="921"/>
      <c r="BZ114" s="921"/>
      <c r="CA114" s="921">
        <v>1370131</v>
      </c>
      <c r="CB114" s="921"/>
      <c r="CC114" s="921"/>
      <c r="CD114" s="921"/>
      <c r="CE114" s="921"/>
      <c r="CF114" s="915">
        <v>70.2</v>
      </c>
      <c r="CG114" s="916"/>
      <c r="CH114" s="916"/>
      <c r="CI114" s="916"/>
      <c r="CJ114" s="916"/>
      <c r="CK114" s="946"/>
      <c r="CL114" s="947"/>
      <c r="CM114" s="917" t="s">
        <v>427</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5010</v>
      </c>
      <c r="AB115" s="935"/>
      <c r="AC115" s="935"/>
      <c r="AD115" s="935"/>
      <c r="AE115" s="936"/>
      <c r="AF115" s="937">
        <v>741</v>
      </c>
      <c r="AG115" s="935"/>
      <c r="AH115" s="935"/>
      <c r="AI115" s="935"/>
      <c r="AJ115" s="936"/>
      <c r="AK115" s="937" t="s">
        <v>112</v>
      </c>
      <c r="AL115" s="935"/>
      <c r="AM115" s="935"/>
      <c r="AN115" s="935"/>
      <c r="AO115" s="936"/>
      <c r="AP115" s="938" t="s">
        <v>112</v>
      </c>
      <c r="AQ115" s="939"/>
      <c r="AR115" s="939"/>
      <c r="AS115" s="939"/>
      <c r="AT115" s="940"/>
      <c r="AU115" s="900"/>
      <c r="AV115" s="901"/>
      <c r="AW115" s="901"/>
      <c r="AX115" s="901"/>
      <c r="AY115" s="902"/>
      <c r="AZ115" s="950" t="s">
        <v>429</v>
      </c>
      <c r="BA115" s="951"/>
      <c r="BB115" s="951"/>
      <c r="BC115" s="951"/>
      <c r="BD115" s="951"/>
      <c r="BE115" s="951"/>
      <c r="BF115" s="951"/>
      <c r="BG115" s="951"/>
      <c r="BH115" s="951"/>
      <c r="BI115" s="951"/>
      <c r="BJ115" s="951"/>
      <c r="BK115" s="951"/>
      <c r="BL115" s="951"/>
      <c r="BM115" s="951"/>
      <c r="BN115" s="951"/>
      <c r="BO115" s="951"/>
      <c r="BP115" s="952"/>
      <c r="BQ115" s="920">
        <v>8059</v>
      </c>
      <c r="BR115" s="921"/>
      <c r="BS115" s="921"/>
      <c r="BT115" s="921"/>
      <c r="BU115" s="921"/>
      <c r="BV115" s="921" t="s">
        <v>112</v>
      </c>
      <c r="BW115" s="921"/>
      <c r="BX115" s="921"/>
      <c r="BY115" s="921"/>
      <c r="BZ115" s="921"/>
      <c r="CA115" s="921">
        <v>4047</v>
      </c>
      <c r="CB115" s="921"/>
      <c r="CC115" s="921"/>
      <c r="CD115" s="921"/>
      <c r="CE115" s="921"/>
      <c r="CF115" s="915">
        <v>0.2</v>
      </c>
      <c r="CG115" s="916"/>
      <c r="CH115" s="916"/>
      <c r="CI115" s="916"/>
      <c r="CJ115" s="916"/>
      <c r="CK115" s="946"/>
      <c r="CL115" s="947"/>
      <c r="CM115" s="950" t="s">
        <v>430</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431</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432</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433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727</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434</v>
      </c>
      <c r="Z117" s="885"/>
      <c r="AA117" s="997">
        <v>664971</v>
      </c>
      <c r="AB117" s="967"/>
      <c r="AC117" s="967"/>
      <c r="AD117" s="967"/>
      <c r="AE117" s="968"/>
      <c r="AF117" s="966">
        <v>646881</v>
      </c>
      <c r="AG117" s="967"/>
      <c r="AH117" s="967"/>
      <c r="AI117" s="967"/>
      <c r="AJ117" s="968"/>
      <c r="AK117" s="966">
        <v>686657</v>
      </c>
      <c r="AL117" s="967"/>
      <c r="AM117" s="967"/>
      <c r="AN117" s="967"/>
      <c r="AO117" s="968"/>
      <c r="AP117" s="969"/>
      <c r="AQ117" s="970"/>
      <c r="AR117" s="970"/>
      <c r="AS117" s="970"/>
      <c r="AT117" s="971"/>
      <c r="AU117" s="900"/>
      <c r="AV117" s="901"/>
      <c r="AW117" s="901"/>
      <c r="AX117" s="901"/>
      <c r="AY117" s="902"/>
      <c r="AZ117" s="996" t="s">
        <v>435</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436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409</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407</v>
      </c>
      <c r="AB118" s="884"/>
      <c r="AC118" s="884"/>
      <c r="AD118" s="884"/>
      <c r="AE118" s="885"/>
      <c r="AF118" s="883" t="s">
        <v>287</v>
      </c>
      <c r="AG118" s="884"/>
      <c r="AH118" s="884"/>
      <c r="AI118" s="884"/>
      <c r="AJ118" s="885"/>
      <c r="AK118" s="883" t="s">
        <v>286</v>
      </c>
      <c r="AL118" s="884"/>
      <c r="AM118" s="884"/>
      <c r="AN118" s="884"/>
      <c r="AO118" s="885"/>
      <c r="AP118" s="991" t="s">
        <v>408</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437</v>
      </c>
      <c r="BP118" s="995"/>
      <c r="BQ118" s="986">
        <v>7662743</v>
      </c>
      <c r="BR118" s="987"/>
      <c r="BS118" s="987"/>
      <c r="BT118" s="987"/>
      <c r="BU118" s="987"/>
      <c r="BV118" s="987">
        <v>7467290</v>
      </c>
      <c r="BW118" s="987"/>
      <c r="BX118" s="987"/>
      <c r="BY118" s="987"/>
      <c r="BZ118" s="987"/>
      <c r="CA118" s="987">
        <v>7367496</v>
      </c>
      <c r="CB118" s="987"/>
      <c r="CC118" s="987"/>
      <c r="CD118" s="987"/>
      <c r="CE118" s="987"/>
      <c r="CF118" s="988"/>
      <c r="CG118" s="989"/>
      <c r="CH118" s="989"/>
      <c r="CI118" s="989"/>
      <c r="CJ118" s="990"/>
      <c r="CK118" s="946"/>
      <c r="CL118" s="947"/>
      <c r="CM118" s="917" t="s">
        <v>438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412</v>
      </c>
      <c r="B119" s="945"/>
      <c r="C119" s="924" t="s">
        <v>413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439</v>
      </c>
      <c r="AV119" s="979"/>
      <c r="AW119" s="979"/>
      <c r="AX119" s="979"/>
      <c r="AY119" s="980"/>
      <c r="AZ119" s="941" t="s">
        <v>440</v>
      </c>
      <c r="BA119" s="888"/>
      <c r="BB119" s="888"/>
      <c r="BC119" s="888"/>
      <c r="BD119" s="888"/>
      <c r="BE119" s="888"/>
      <c r="BF119" s="888"/>
      <c r="BG119" s="888"/>
      <c r="BH119" s="888"/>
      <c r="BI119" s="888"/>
      <c r="BJ119" s="888"/>
      <c r="BK119" s="888"/>
      <c r="BL119" s="888"/>
      <c r="BM119" s="888"/>
      <c r="BN119" s="888"/>
      <c r="BO119" s="888"/>
      <c r="BP119" s="889"/>
      <c r="BQ119" s="927">
        <v>2551600</v>
      </c>
      <c r="BR119" s="928"/>
      <c r="BS119" s="928"/>
      <c r="BT119" s="928"/>
      <c r="BU119" s="928"/>
      <c r="BV119" s="928">
        <v>2621997</v>
      </c>
      <c r="BW119" s="928"/>
      <c r="BX119" s="928"/>
      <c r="BY119" s="928"/>
      <c r="BZ119" s="928"/>
      <c r="CA119" s="928">
        <v>2737709</v>
      </c>
      <c r="CB119" s="928"/>
      <c r="CC119" s="928"/>
      <c r="CD119" s="928"/>
      <c r="CE119" s="928"/>
      <c r="CF119" s="942">
        <v>140.30000000000001</v>
      </c>
      <c r="CG119" s="943"/>
      <c r="CH119" s="943"/>
      <c r="CI119" s="943"/>
      <c r="CJ119" s="943"/>
      <c r="CK119" s="948"/>
      <c r="CL119" s="949"/>
      <c r="CM119" s="1005" t="s">
        <v>441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c r="A120" s="976"/>
      <c r="B120" s="947"/>
      <c r="C120" s="917" t="s">
        <v>417</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442</v>
      </c>
      <c r="BA120" s="951"/>
      <c r="BB120" s="951"/>
      <c r="BC120" s="951"/>
      <c r="BD120" s="951"/>
      <c r="BE120" s="951"/>
      <c r="BF120" s="951"/>
      <c r="BG120" s="951"/>
      <c r="BH120" s="951"/>
      <c r="BI120" s="951"/>
      <c r="BJ120" s="951"/>
      <c r="BK120" s="951"/>
      <c r="BL120" s="951"/>
      <c r="BM120" s="951"/>
      <c r="BN120" s="951"/>
      <c r="BO120" s="951"/>
      <c r="BP120" s="952"/>
      <c r="BQ120" s="920" t="s">
        <v>112</v>
      </c>
      <c r="BR120" s="921"/>
      <c r="BS120" s="921"/>
      <c r="BT120" s="921"/>
      <c r="BU120" s="921"/>
      <c r="BV120" s="921" t="s">
        <v>112</v>
      </c>
      <c r="BW120" s="921"/>
      <c r="BX120" s="921"/>
      <c r="BY120" s="921"/>
      <c r="BZ120" s="921"/>
      <c r="CA120" s="921" t="s">
        <v>112</v>
      </c>
      <c r="CB120" s="921"/>
      <c r="CC120" s="921"/>
      <c r="CD120" s="921"/>
      <c r="CE120" s="921"/>
      <c r="CF120" s="915" t="s">
        <v>112</v>
      </c>
      <c r="CG120" s="916"/>
      <c r="CH120" s="916"/>
      <c r="CI120" s="916"/>
      <c r="CJ120" s="916"/>
      <c r="CK120" s="1014" t="s">
        <v>443</v>
      </c>
      <c r="CL120" s="1015"/>
      <c r="CM120" s="1015"/>
      <c r="CN120" s="1015"/>
      <c r="CO120" s="1016"/>
      <c r="CP120" s="1022" t="s">
        <v>390</v>
      </c>
      <c r="CQ120" s="1023"/>
      <c r="CR120" s="1023"/>
      <c r="CS120" s="1023"/>
      <c r="CT120" s="1023"/>
      <c r="CU120" s="1023"/>
      <c r="CV120" s="1023"/>
      <c r="CW120" s="1023"/>
      <c r="CX120" s="1023"/>
      <c r="CY120" s="1023"/>
      <c r="CZ120" s="1023"/>
      <c r="DA120" s="1023"/>
      <c r="DB120" s="1023"/>
      <c r="DC120" s="1023"/>
      <c r="DD120" s="1023"/>
      <c r="DE120" s="1023"/>
      <c r="DF120" s="1024"/>
      <c r="DG120" s="927">
        <v>2727714</v>
      </c>
      <c r="DH120" s="928"/>
      <c r="DI120" s="928"/>
      <c r="DJ120" s="928"/>
      <c r="DK120" s="928"/>
      <c r="DL120" s="928">
        <v>2622041</v>
      </c>
      <c r="DM120" s="928"/>
      <c r="DN120" s="928"/>
      <c r="DO120" s="928"/>
      <c r="DP120" s="928"/>
      <c r="DQ120" s="928">
        <v>2453300</v>
      </c>
      <c r="DR120" s="928"/>
      <c r="DS120" s="928"/>
      <c r="DT120" s="928"/>
      <c r="DU120" s="928"/>
      <c r="DV120" s="929">
        <v>125.7</v>
      </c>
      <c r="DW120" s="929"/>
      <c r="DX120" s="929"/>
      <c r="DY120" s="929"/>
      <c r="DZ120" s="930"/>
    </row>
    <row r="121" spans="1:130" s="197" customFormat="1" ht="26.25" customHeight="1">
      <c r="A121" s="976"/>
      <c r="B121" s="947"/>
      <c r="C121" s="1011" t="s">
        <v>444</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445</v>
      </c>
      <c r="BA121" s="972"/>
      <c r="BB121" s="972"/>
      <c r="BC121" s="972"/>
      <c r="BD121" s="972"/>
      <c r="BE121" s="972"/>
      <c r="BF121" s="972"/>
      <c r="BG121" s="972"/>
      <c r="BH121" s="972"/>
      <c r="BI121" s="972"/>
      <c r="BJ121" s="972"/>
      <c r="BK121" s="972"/>
      <c r="BL121" s="972"/>
      <c r="BM121" s="972"/>
      <c r="BN121" s="972"/>
      <c r="BO121" s="972"/>
      <c r="BP121" s="973"/>
      <c r="BQ121" s="986">
        <v>4356440</v>
      </c>
      <c r="BR121" s="987"/>
      <c r="BS121" s="987"/>
      <c r="BT121" s="987"/>
      <c r="BU121" s="987"/>
      <c r="BV121" s="987">
        <v>4175187</v>
      </c>
      <c r="BW121" s="987"/>
      <c r="BX121" s="987"/>
      <c r="BY121" s="987"/>
      <c r="BZ121" s="987"/>
      <c r="CA121" s="987">
        <v>4268565</v>
      </c>
      <c r="CB121" s="987"/>
      <c r="CC121" s="987"/>
      <c r="CD121" s="987"/>
      <c r="CE121" s="987"/>
      <c r="CF121" s="1025">
        <v>218.8</v>
      </c>
      <c r="CG121" s="1026"/>
      <c r="CH121" s="1026"/>
      <c r="CI121" s="1026"/>
      <c r="CJ121" s="1026"/>
      <c r="CK121" s="1017"/>
      <c r="CL121" s="1018"/>
      <c r="CM121" s="1018"/>
      <c r="CN121" s="1018"/>
      <c r="CO121" s="1019"/>
      <c r="CP121" s="1008" t="s">
        <v>391</v>
      </c>
      <c r="CQ121" s="1009"/>
      <c r="CR121" s="1009"/>
      <c r="CS121" s="1009"/>
      <c r="CT121" s="1009"/>
      <c r="CU121" s="1009"/>
      <c r="CV121" s="1009"/>
      <c r="CW121" s="1009"/>
      <c r="CX121" s="1009"/>
      <c r="CY121" s="1009"/>
      <c r="CZ121" s="1009"/>
      <c r="DA121" s="1009"/>
      <c r="DB121" s="1009"/>
      <c r="DC121" s="1009"/>
      <c r="DD121" s="1009"/>
      <c r="DE121" s="1009"/>
      <c r="DF121" s="1010"/>
      <c r="DG121" s="920">
        <v>184510</v>
      </c>
      <c r="DH121" s="921"/>
      <c r="DI121" s="921"/>
      <c r="DJ121" s="921"/>
      <c r="DK121" s="921"/>
      <c r="DL121" s="921">
        <v>174367</v>
      </c>
      <c r="DM121" s="921"/>
      <c r="DN121" s="921"/>
      <c r="DO121" s="921"/>
      <c r="DP121" s="921"/>
      <c r="DQ121" s="921">
        <v>163977</v>
      </c>
      <c r="DR121" s="921"/>
      <c r="DS121" s="921"/>
      <c r="DT121" s="921"/>
      <c r="DU121" s="921"/>
      <c r="DV121" s="922">
        <v>8.4</v>
      </c>
      <c r="DW121" s="922"/>
      <c r="DX121" s="922"/>
      <c r="DY121" s="922"/>
      <c r="DZ121" s="923"/>
    </row>
    <row r="122" spans="1:130" s="197" customFormat="1" ht="26.25" customHeight="1">
      <c r="A122" s="976"/>
      <c r="B122" s="947"/>
      <c r="C122" s="917" t="s">
        <v>427</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446</v>
      </c>
      <c r="BP122" s="995"/>
      <c r="BQ122" s="1035">
        <v>6908040</v>
      </c>
      <c r="BR122" s="1036"/>
      <c r="BS122" s="1036"/>
      <c r="BT122" s="1036"/>
      <c r="BU122" s="1036"/>
      <c r="BV122" s="1036">
        <v>6797184</v>
      </c>
      <c r="BW122" s="1036"/>
      <c r="BX122" s="1036"/>
      <c r="BY122" s="1036"/>
      <c r="BZ122" s="1036"/>
      <c r="CA122" s="1036">
        <v>7006274</v>
      </c>
      <c r="CB122" s="1036"/>
      <c r="CC122" s="1036"/>
      <c r="CD122" s="1036"/>
      <c r="CE122" s="1036"/>
      <c r="CF122" s="988"/>
      <c r="CG122" s="989"/>
      <c r="CH122" s="989"/>
      <c r="CI122" s="989"/>
      <c r="CJ122" s="990"/>
      <c r="CK122" s="1017"/>
      <c r="CL122" s="1018"/>
      <c r="CM122" s="1018"/>
      <c r="CN122" s="1018"/>
      <c r="CO122" s="1019"/>
      <c r="CP122" s="1008" t="s">
        <v>388</v>
      </c>
      <c r="CQ122" s="1009"/>
      <c r="CR122" s="1009"/>
      <c r="CS122" s="1009"/>
      <c r="CT122" s="1009"/>
      <c r="CU122" s="1009"/>
      <c r="CV122" s="1009"/>
      <c r="CW122" s="1009"/>
      <c r="CX122" s="1009"/>
      <c r="CY122" s="1009"/>
      <c r="CZ122" s="1009"/>
      <c r="DA122" s="1009"/>
      <c r="DB122" s="1009"/>
      <c r="DC122" s="1009"/>
      <c r="DD122" s="1009"/>
      <c r="DE122" s="1009"/>
      <c r="DF122" s="1010"/>
      <c r="DG122" s="920">
        <v>11782</v>
      </c>
      <c r="DH122" s="921"/>
      <c r="DI122" s="921"/>
      <c r="DJ122" s="921"/>
      <c r="DK122" s="921"/>
      <c r="DL122" s="921">
        <v>19357</v>
      </c>
      <c r="DM122" s="921"/>
      <c r="DN122" s="921"/>
      <c r="DO122" s="921"/>
      <c r="DP122" s="921"/>
      <c r="DQ122" s="921">
        <v>23524</v>
      </c>
      <c r="DR122" s="921"/>
      <c r="DS122" s="921"/>
      <c r="DT122" s="921"/>
      <c r="DU122" s="921"/>
      <c r="DV122" s="922">
        <v>1.2</v>
      </c>
      <c r="DW122" s="922"/>
      <c r="DX122" s="922"/>
      <c r="DY122" s="922"/>
      <c r="DZ122" s="923"/>
    </row>
    <row r="123" spans="1:130" s="197" customFormat="1" ht="26.25" customHeight="1" thickBot="1">
      <c r="A123" s="976"/>
      <c r="B123" s="947"/>
      <c r="C123" s="917" t="s">
        <v>433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5010</v>
      </c>
      <c r="AB123" s="960"/>
      <c r="AC123" s="960"/>
      <c r="AD123" s="960"/>
      <c r="AE123" s="961"/>
      <c r="AF123" s="962">
        <v>741</v>
      </c>
      <c r="AG123" s="960"/>
      <c r="AH123" s="960"/>
      <c r="AI123" s="960"/>
      <c r="AJ123" s="961"/>
      <c r="AK123" s="962" t="s">
        <v>112</v>
      </c>
      <c r="AL123" s="960"/>
      <c r="AM123" s="960"/>
      <c r="AN123" s="960"/>
      <c r="AO123" s="961"/>
      <c r="AP123" s="963" t="s">
        <v>112</v>
      </c>
      <c r="AQ123" s="964"/>
      <c r="AR123" s="964"/>
      <c r="AS123" s="964"/>
      <c r="AT123" s="965"/>
      <c r="AU123" s="1032" t="s">
        <v>447</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37.5</v>
      </c>
      <c r="BR123" s="1028"/>
      <c r="BS123" s="1028"/>
      <c r="BT123" s="1028"/>
      <c r="BU123" s="1028"/>
      <c r="BV123" s="1028">
        <v>34.200000000000003</v>
      </c>
      <c r="BW123" s="1028"/>
      <c r="BX123" s="1028"/>
      <c r="BY123" s="1028"/>
      <c r="BZ123" s="1028"/>
      <c r="CA123" s="1028">
        <v>18.5</v>
      </c>
      <c r="CB123" s="1028"/>
      <c r="CC123" s="1028"/>
      <c r="CD123" s="1028"/>
      <c r="CE123" s="1028"/>
      <c r="CF123" s="1029"/>
      <c r="CG123" s="1030"/>
      <c r="CH123" s="1030"/>
      <c r="CI123" s="1030"/>
      <c r="CJ123" s="1031"/>
      <c r="CK123" s="1017"/>
      <c r="CL123" s="1018"/>
      <c r="CM123" s="1018"/>
      <c r="CN123" s="1018"/>
      <c r="CO123" s="1019"/>
      <c r="CP123" s="1008" t="s">
        <v>386</v>
      </c>
      <c r="CQ123" s="1009"/>
      <c r="CR123" s="1009"/>
      <c r="CS123" s="1009"/>
      <c r="CT123" s="1009"/>
      <c r="CU123" s="1009"/>
      <c r="CV123" s="1009"/>
      <c r="CW123" s="1009"/>
      <c r="CX123" s="1009"/>
      <c r="CY123" s="1009"/>
      <c r="CZ123" s="1009"/>
      <c r="DA123" s="1009"/>
      <c r="DB123" s="1009"/>
      <c r="DC123" s="1009"/>
      <c r="DD123" s="1009"/>
      <c r="DE123" s="1009"/>
      <c r="DF123" s="1010"/>
      <c r="DG123" s="959">
        <v>15065</v>
      </c>
      <c r="DH123" s="960"/>
      <c r="DI123" s="960"/>
      <c r="DJ123" s="960"/>
      <c r="DK123" s="961"/>
      <c r="DL123" s="962">
        <v>16393</v>
      </c>
      <c r="DM123" s="960"/>
      <c r="DN123" s="960"/>
      <c r="DO123" s="960"/>
      <c r="DP123" s="961"/>
      <c r="DQ123" s="962">
        <v>16046</v>
      </c>
      <c r="DR123" s="960"/>
      <c r="DS123" s="960"/>
      <c r="DT123" s="960"/>
      <c r="DU123" s="961"/>
      <c r="DV123" s="963">
        <v>0.8</v>
      </c>
      <c r="DW123" s="964"/>
      <c r="DX123" s="964"/>
      <c r="DY123" s="964"/>
      <c r="DZ123" s="965"/>
    </row>
    <row r="124" spans="1:130" s="197" customFormat="1" ht="26.25" customHeight="1">
      <c r="A124" s="976"/>
      <c r="B124" s="947"/>
      <c r="C124" s="917" t="s">
        <v>436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448</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438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449</v>
      </c>
      <c r="CL125" s="1015"/>
      <c r="CM125" s="1015"/>
      <c r="CN125" s="1015"/>
      <c r="CO125" s="1016"/>
      <c r="CP125" s="941" t="s">
        <v>450</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441</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451</v>
      </c>
      <c r="AY126" s="1038"/>
      <c r="AZ126" s="1038"/>
      <c r="BA126" s="1038"/>
      <c r="BB126" s="1038"/>
      <c r="BC126" s="1038"/>
      <c r="BD126" s="1038"/>
      <c r="BE126" s="1039"/>
      <c r="BF126" s="1053" t="s">
        <v>452</v>
      </c>
      <c r="BG126" s="1038"/>
      <c r="BH126" s="1038"/>
      <c r="BI126" s="1038"/>
      <c r="BJ126" s="1038"/>
      <c r="BK126" s="1038"/>
      <c r="BL126" s="1039"/>
      <c r="BM126" s="1053" t="s">
        <v>453</v>
      </c>
      <c r="BN126" s="1038"/>
      <c r="BO126" s="1038"/>
      <c r="BP126" s="1038"/>
      <c r="BQ126" s="1038"/>
      <c r="BR126" s="1038"/>
      <c r="BS126" s="1039"/>
      <c r="BT126" s="1053" t="s">
        <v>454</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455</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456</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457</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458</v>
      </c>
      <c r="CQ127" s="1046"/>
      <c r="CR127" s="1046"/>
      <c r="CS127" s="1046"/>
      <c r="CT127" s="1046"/>
      <c r="CU127" s="1046"/>
      <c r="CV127" s="1046"/>
      <c r="CW127" s="1046"/>
      <c r="CX127" s="1046"/>
      <c r="CY127" s="1046"/>
      <c r="CZ127" s="1046"/>
      <c r="DA127" s="1046"/>
      <c r="DB127" s="1046"/>
      <c r="DC127" s="1046"/>
      <c r="DD127" s="1046"/>
      <c r="DE127" s="1046"/>
      <c r="DF127" s="1047"/>
      <c r="DG127" s="1048">
        <v>8059</v>
      </c>
      <c r="DH127" s="1049"/>
      <c r="DI127" s="1049"/>
      <c r="DJ127" s="1049"/>
      <c r="DK127" s="1049"/>
      <c r="DL127" s="1049" t="s">
        <v>112</v>
      </c>
      <c r="DM127" s="1049"/>
      <c r="DN127" s="1049"/>
      <c r="DO127" s="1049"/>
      <c r="DP127" s="1049"/>
      <c r="DQ127" s="1049">
        <v>4047</v>
      </c>
      <c r="DR127" s="1049"/>
      <c r="DS127" s="1049"/>
      <c r="DT127" s="1049"/>
      <c r="DU127" s="1049"/>
      <c r="DV127" s="1050">
        <v>0.2</v>
      </c>
      <c r="DW127" s="1050"/>
      <c r="DX127" s="1050"/>
      <c r="DY127" s="1050"/>
      <c r="DZ127" s="1051"/>
    </row>
    <row r="128" spans="1:130" s="197" customFormat="1" ht="26.25" customHeight="1">
      <c r="A128" s="1072" t="s">
        <v>459</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460</v>
      </c>
      <c r="X128" s="1074"/>
      <c r="Y128" s="1074"/>
      <c r="Z128" s="1075"/>
      <c r="AA128" s="1090" t="s">
        <v>112</v>
      </c>
      <c r="AB128" s="1091"/>
      <c r="AC128" s="1091"/>
      <c r="AD128" s="1091"/>
      <c r="AE128" s="1092"/>
      <c r="AF128" s="1093" t="s">
        <v>112</v>
      </c>
      <c r="AG128" s="1091"/>
      <c r="AH128" s="1091"/>
      <c r="AI128" s="1091"/>
      <c r="AJ128" s="1092"/>
      <c r="AK128" s="1093" t="s">
        <v>112</v>
      </c>
      <c r="AL128" s="1091"/>
      <c r="AM128" s="1091"/>
      <c r="AN128" s="1091"/>
      <c r="AO128" s="1092"/>
      <c r="AP128" s="1094"/>
      <c r="AQ128" s="1095"/>
      <c r="AR128" s="1095"/>
      <c r="AS128" s="1095"/>
      <c r="AT128" s="1096"/>
      <c r="AU128" s="235"/>
      <c r="AV128" s="235"/>
      <c r="AW128" s="235"/>
      <c r="AX128" s="1055" t="s">
        <v>461</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462</v>
      </c>
      <c r="X129" s="1062"/>
      <c r="Y129" s="1062"/>
      <c r="Z129" s="1063"/>
      <c r="AA129" s="959">
        <v>2438871</v>
      </c>
      <c r="AB129" s="960"/>
      <c r="AC129" s="960"/>
      <c r="AD129" s="960"/>
      <c r="AE129" s="961"/>
      <c r="AF129" s="962">
        <v>2356171</v>
      </c>
      <c r="AG129" s="960"/>
      <c r="AH129" s="960"/>
      <c r="AI129" s="960"/>
      <c r="AJ129" s="961"/>
      <c r="AK129" s="962">
        <v>2386862</v>
      </c>
      <c r="AL129" s="960"/>
      <c r="AM129" s="960"/>
      <c r="AN129" s="960"/>
      <c r="AO129" s="961"/>
      <c r="AP129" s="1064"/>
      <c r="AQ129" s="1065"/>
      <c r="AR129" s="1065"/>
      <c r="AS129" s="1065"/>
      <c r="AT129" s="1066"/>
      <c r="AU129" s="235"/>
      <c r="AV129" s="235"/>
      <c r="AW129" s="235"/>
      <c r="AX129" s="1055" t="s">
        <v>463</v>
      </c>
      <c r="AY129" s="951"/>
      <c r="AZ129" s="951"/>
      <c r="BA129" s="951"/>
      <c r="BB129" s="951"/>
      <c r="BC129" s="951"/>
      <c r="BD129" s="951"/>
      <c r="BE129" s="952"/>
      <c r="BF129" s="1056">
        <v>12.4</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464</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465</v>
      </c>
      <c r="X130" s="1062"/>
      <c r="Y130" s="1062"/>
      <c r="Z130" s="1063"/>
      <c r="AA130" s="959">
        <v>428403</v>
      </c>
      <c r="AB130" s="960"/>
      <c r="AC130" s="960"/>
      <c r="AD130" s="960"/>
      <c r="AE130" s="961"/>
      <c r="AF130" s="962">
        <v>398934</v>
      </c>
      <c r="AG130" s="960"/>
      <c r="AH130" s="960"/>
      <c r="AI130" s="960"/>
      <c r="AJ130" s="961"/>
      <c r="AK130" s="962">
        <v>435799</v>
      </c>
      <c r="AL130" s="960"/>
      <c r="AM130" s="960"/>
      <c r="AN130" s="960"/>
      <c r="AO130" s="961"/>
      <c r="AP130" s="1064"/>
      <c r="AQ130" s="1065"/>
      <c r="AR130" s="1065"/>
      <c r="AS130" s="1065"/>
      <c r="AT130" s="1066"/>
      <c r="AU130" s="235"/>
      <c r="AV130" s="235"/>
      <c r="AW130" s="235"/>
      <c r="AX130" s="1114" t="s">
        <v>466</v>
      </c>
      <c r="AY130" s="1046"/>
      <c r="AZ130" s="1046"/>
      <c r="BA130" s="1046"/>
      <c r="BB130" s="1046"/>
      <c r="BC130" s="1046"/>
      <c r="BD130" s="1046"/>
      <c r="BE130" s="1047"/>
      <c r="BF130" s="1076">
        <v>18.5</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467</v>
      </c>
      <c r="X131" s="1085"/>
      <c r="Y131" s="1085"/>
      <c r="Z131" s="1086"/>
      <c r="AA131" s="998">
        <v>2010468</v>
      </c>
      <c r="AB131" s="999"/>
      <c r="AC131" s="999"/>
      <c r="AD131" s="999"/>
      <c r="AE131" s="1000"/>
      <c r="AF131" s="1001">
        <v>1957237</v>
      </c>
      <c r="AG131" s="999"/>
      <c r="AH131" s="999"/>
      <c r="AI131" s="999"/>
      <c r="AJ131" s="1000"/>
      <c r="AK131" s="1001">
        <v>1951063</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468</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469</v>
      </c>
      <c r="W132" s="1102"/>
      <c r="X132" s="1102"/>
      <c r="Y132" s="1102"/>
      <c r="Z132" s="1103"/>
      <c r="AA132" s="1104">
        <v>11.7668125</v>
      </c>
      <c r="AB132" s="1105"/>
      <c r="AC132" s="1105"/>
      <c r="AD132" s="1105"/>
      <c r="AE132" s="1106"/>
      <c r="AF132" s="1107">
        <v>12.66821545</v>
      </c>
      <c r="AG132" s="1105"/>
      <c r="AH132" s="1105"/>
      <c r="AI132" s="1105"/>
      <c r="AJ132" s="1106"/>
      <c r="AK132" s="1107">
        <v>12.857503830000001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470</v>
      </c>
      <c r="W133" s="1109"/>
      <c r="X133" s="1109"/>
      <c r="Y133" s="1109"/>
      <c r="Z133" s="1110"/>
      <c r="AA133" s="1111">
        <v>13.9</v>
      </c>
      <c r="AB133" s="1112"/>
      <c r="AC133" s="1112"/>
      <c r="AD133" s="1112"/>
      <c r="AE133" s="1113"/>
      <c r="AF133" s="1111">
        <v>12.5</v>
      </c>
      <c r="AG133" s="1112"/>
      <c r="AH133" s="1112"/>
      <c r="AI133" s="1112"/>
      <c r="AJ133" s="1113"/>
      <c r="AK133" s="1111">
        <v>12.4</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8" t="s">
        <v>473</v>
      </c>
      <c r="L7" s="254"/>
      <c r="M7" s="255" t="s">
        <v>474</v>
      </c>
      <c r="N7" s="256"/>
    </row>
    <row r="8" spans="1:16">
      <c r="A8" s="248"/>
      <c r="B8" s="244"/>
      <c r="C8" s="244"/>
      <c r="D8" s="244"/>
      <c r="E8" s="244"/>
      <c r="F8" s="244"/>
      <c r="G8" s="257"/>
      <c r="H8" s="258"/>
      <c r="I8" s="258"/>
      <c r="J8" s="259"/>
      <c r="K8" s="1119"/>
      <c r="L8" s="260" t="s">
        <v>475</v>
      </c>
      <c r="M8" s="261" t="s">
        <v>476</v>
      </c>
      <c r="N8" s="262" t="s">
        <v>477</v>
      </c>
    </row>
    <row r="9" spans="1:16">
      <c r="A9" s="248"/>
      <c r="B9" s="244"/>
      <c r="C9" s="244"/>
      <c r="D9" s="244"/>
      <c r="E9" s="244"/>
      <c r="F9" s="244"/>
      <c r="G9" s="1120" t="s">
        <v>478</v>
      </c>
      <c r="H9" s="1121"/>
      <c r="I9" s="1121"/>
      <c r="J9" s="1122"/>
      <c r="K9" s="263">
        <v>605533</v>
      </c>
      <c r="L9" s="264">
        <v>120050</v>
      </c>
      <c r="M9" s="265">
        <v>183831</v>
      </c>
      <c r="N9" s="266">
        <v>-34.700000000000003</v>
      </c>
    </row>
    <row r="10" spans="1:16">
      <c r="A10" s="248"/>
      <c r="B10" s="244"/>
      <c r="C10" s="244"/>
      <c r="D10" s="244"/>
      <c r="E10" s="244"/>
      <c r="F10" s="244"/>
      <c r="G10" s="1120" t="s">
        <v>479</v>
      </c>
      <c r="H10" s="1121"/>
      <c r="I10" s="1121"/>
      <c r="J10" s="1122"/>
      <c r="K10" s="267">
        <v>91367</v>
      </c>
      <c r="L10" s="268">
        <v>18114</v>
      </c>
      <c r="M10" s="269">
        <v>17818</v>
      </c>
      <c r="N10" s="270">
        <v>1.7</v>
      </c>
    </row>
    <row r="11" spans="1:16" ht="13.5" customHeight="1">
      <c r="A11" s="248"/>
      <c r="B11" s="244"/>
      <c r="C11" s="244"/>
      <c r="D11" s="244"/>
      <c r="E11" s="244"/>
      <c r="F11" s="244"/>
      <c r="G11" s="1120" t="s">
        <v>480</v>
      </c>
      <c r="H11" s="1121"/>
      <c r="I11" s="1121"/>
      <c r="J11" s="1122"/>
      <c r="K11" s="267">
        <v>80483</v>
      </c>
      <c r="L11" s="268">
        <v>15956</v>
      </c>
      <c r="M11" s="269">
        <v>26667</v>
      </c>
      <c r="N11" s="270">
        <v>-40.200000000000003</v>
      </c>
    </row>
    <row r="12" spans="1:16" ht="13.5" customHeight="1">
      <c r="A12" s="248"/>
      <c r="B12" s="244"/>
      <c r="C12" s="244"/>
      <c r="D12" s="244"/>
      <c r="E12" s="244"/>
      <c r="F12" s="244"/>
      <c r="G12" s="1120" t="s">
        <v>481</v>
      </c>
      <c r="H12" s="1121"/>
      <c r="I12" s="1121"/>
      <c r="J12" s="1122"/>
      <c r="K12" s="267" t="s">
        <v>482</v>
      </c>
      <c r="L12" s="268" t="s">
        <v>482</v>
      </c>
      <c r="M12" s="269">
        <v>2490</v>
      </c>
      <c r="N12" s="270" t="s">
        <v>482</v>
      </c>
    </row>
    <row r="13" spans="1:16" ht="13.5" customHeight="1">
      <c r="A13" s="248"/>
      <c r="B13" s="244"/>
      <c r="C13" s="244"/>
      <c r="D13" s="244"/>
      <c r="E13" s="244"/>
      <c r="F13" s="244"/>
      <c r="G13" s="1120" t="s">
        <v>483</v>
      </c>
      <c r="H13" s="1121"/>
      <c r="I13" s="1121"/>
      <c r="J13" s="1122"/>
      <c r="K13" s="267" t="s">
        <v>482</v>
      </c>
      <c r="L13" s="268" t="s">
        <v>482</v>
      </c>
      <c r="M13" s="269" t="s">
        <v>482</v>
      </c>
      <c r="N13" s="270" t="s">
        <v>482</v>
      </c>
    </row>
    <row r="14" spans="1:16" ht="13.5" customHeight="1">
      <c r="A14" s="248"/>
      <c r="B14" s="244"/>
      <c r="C14" s="244"/>
      <c r="D14" s="244"/>
      <c r="E14" s="244"/>
      <c r="F14" s="244"/>
      <c r="G14" s="1120" t="s">
        <v>484</v>
      </c>
      <c r="H14" s="1121"/>
      <c r="I14" s="1121"/>
      <c r="J14" s="1122"/>
      <c r="K14" s="267" t="s">
        <v>482</v>
      </c>
      <c r="L14" s="268" t="s">
        <v>482</v>
      </c>
      <c r="M14" s="269">
        <v>9105</v>
      </c>
      <c r="N14" s="270" t="s">
        <v>482</v>
      </c>
    </row>
    <row r="15" spans="1:16" ht="13.5" customHeight="1">
      <c r="A15" s="248"/>
      <c r="B15" s="244"/>
      <c r="C15" s="244"/>
      <c r="D15" s="244"/>
      <c r="E15" s="244"/>
      <c r="F15" s="244"/>
      <c r="G15" s="1120" t="s">
        <v>485</v>
      </c>
      <c r="H15" s="1121"/>
      <c r="I15" s="1121"/>
      <c r="J15" s="1122"/>
      <c r="K15" s="267" t="s">
        <v>482</v>
      </c>
      <c r="L15" s="268" t="s">
        <v>482</v>
      </c>
      <c r="M15" s="269">
        <v>5055</v>
      </c>
      <c r="N15" s="270" t="s">
        <v>482</v>
      </c>
    </row>
    <row r="16" spans="1:16">
      <c r="A16" s="248"/>
      <c r="B16" s="244"/>
      <c r="C16" s="244"/>
      <c r="D16" s="244"/>
      <c r="E16" s="244"/>
      <c r="F16" s="244"/>
      <c r="G16" s="1123" t="s">
        <v>486</v>
      </c>
      <c r="H16" s="1124"/>
      <c r="I16" s="1124"/>
      <c r="J16" s="1125"/>
      <c r="K16" s="268">
        <v>-49476</v>
      </c>
      <c r="L16" s="268">
        <v>-9809</v>
      </c>
      <c r="M16" s="269">
        <v>-22864</v>
      </c>
      <c r="N16" s="270">
        <v>-57.1</v>
      </c>
    </row>
    <row r="17" spans="1:16">
      <c r="A17" s="248"/>
      <c r="B17" s="244"/>
      <c r="C17" s="244"/>
      <c r="D17" s="244"/>
      <c r="E17" s="244"/>
      <c r="F17" s="244"/>
      <c r="G17" s="1123" t="s">
        <v>171</v>
      </c>
      <c r="H17" s="1124"/>
      <c r="I17" s="1124"/>
      <c r="J17" s="1125"/>
      <c r="K17" s="268">
        <v>727907</v>
      </c>
      <c r="L17" s="268">
        <v>144311</v>
      </c>
      <c r="M17" s="269">
        <v>222101</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5" t="s">
        <v>491</v>
      </c>
      <c r="H21" s="1116"/>
      <c r="I21" s="1116"/>
      <c r="J21" s="1117"/>
      <c r="K21" s="280">
        <v>14.08</v>
      </c>
      <c r="L21" s="281">
        <v>20.61</v>
      </c>
      <c r="M21" s="282">
        <v>-6.53</v>
      </c>
      <c r="N21" s="249"/>
      <c r="O21" s="283"/>
      <c r="P21" s="279"/>
    </row>
    <row r="22" spans="1:16" s="284" customFormat="1">
      <c r="A22" s="279"/>
      <c r="B22" s="249"/>
      <c r="C22" s="249"/>
      <c r="D22" s="249"/>
      <c r="E22" s="249"/>
      <c r="F22" s="249"/>
      <c r="G22" s="1115" t="s">
        <v>492</v>
      </c>
      <c r="H22" s="1116"/>
      <c r="I22" s="1116"/>
      <c r="J22" s="1117"/>
      <c r="K22" s="285">
        <v>92.4</v>
      </c>
      <c r="L22" s="286">
        <v>94.6</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8" t="s">
        <v>473</v>
      </c>
      <c r="L30" s="254"/>
      <c r="M30" s="255" t="s">
        <v>474</v>
      </c>
      <c r="N30" s="256"/>
    </row>
    <row r="31" spans="1:16">
      <c r="A31" s="248"/>
      <c r="B31" s="244"/>
      <c r="C31" s="244"/>
      <c r="D31" s="244"/>
      <c r="E31" s="244"/>
      <c r="F31" s="244"/>
      <c r="G31" s="257"/>
      <c r="H31" s="258"/>
      <c r="I31" s="258"/>
      <c r="J31" s="259"/>
      <c r="K31" s="1119"/>
      <c r="L31" s="260" t="s">
        <v>475</v>
      </c>
      <c r="M31" s="261" t="s">
        <v>476</v>
      </c>
      <c r="N31" s="262" t="s">
        <v>477</v>
      </c>
    </row>
    <row r="32" spans="1:16" ht="27" customHeight="1">
      <c r="A32" s="248"/>
      <c r="B32" s="244"/>
      <c r="C32" s="244"/>
      <c r="D32" s="244"/>
      <c r="E32" s="244"/>
      <c r="F32" s="244"/>
      <c r="G32" s="1131" t="s">
        <v>496</v>
      </c>
      <c r="H32" s="1132"/>
      <c r="I32" s="1132"/>
      <c r="J32" s="1133"/>
      <c r="K32" s="294">
        <v>362196</v>
      </c>
      <c r="L32" s="294">
        <v>71807</v>
      </c>
      <c r="M32" s="295">
        <v>144540</v>
      </c>
      <c r="N32" s="296">
        <v>-50.3</v>
      </c>
    </row>
    <row r="33" spans="1:16" ht="13.5" customHeight="1">
      <c r="A33" s="248"/>
      <c r="B33" s="244"/>
      <c r="C33" s="244"/>
      <c r="D33" s="244"/>
      <c r="E33" s="244"/>
      <c r="F33" s="244"/>
      <c r="G33" s="1131" t="s">
        <v>497</v>
      </c>
      <c r="H33" s="1132"/>
      <c r="I33" s="1132"/>
      <c r="J33" s="1133"/>
      <c r="K33" s="294" t="s">
        <v>482</v>
      </c>
      <c r="L33" s="294" t="s">
        <v>482</v>
      </c>
      <c r="M33" s="295" t="s">
        <v>482</v>
      </c>
      <c r="N33" s="296" t="s">
        <v>482</v>
      </c>
    </row>
    <row r="34" spans="1:16" ht="27" customHeight="1">
      <c r="A34" s="248"/>
      <c r="B34" s="244"/>
      <c r="C34" s="244"/>
      <c r="D34" s="244"/>
      <c r="E34" s="244"/>
      <c r="F34" s="244"/>
      <c r="G34" s="1131" t="s">
        <v>498</v>
      </c>
      <c r="H34" s="1132"/>
      <c r="I34" s="1132"/>
      <c r="J34" s="1133"/>
      <c r="K34" s="294" t="s">
        <v>482</v>
      </c>
      <c r="L34" s="294" t="s">
        <v>482</v>
      </c>
      <c r="M34" s="295" t="s">
        <v>482</v>
      </c>
      <c r="N34" s="296" t="s">
        <v>482</v>
      </c>
    </row>
    <row r="35" spans="1:16" ht="27" customHeight="1">
      <c r="A35" s="248"/>
      <c r="B35" s="244"/>
      <c r="C35" s="244"/>
      <c r="D35" s="244"/>
      <c r="E35" s="244"/>
      <c r="F35" s="244"/>
      <c r="G35" s="1131" t="s">
        <v>499</v>
      </c>
      <c r="H35" s="1132"/>
      <c r="I35" s="1132"/>
      <c r="J35" s="1133"/>
      <c r="K35" s="294">
        <v>271287</v>
      </c>
      <c r="L35" s="294">
        <v>53784</v>
      </c>
      <c r="M35" s="295">
        <v>29964</v>
      </c>
      <c r="N35" s="296">
        <v>79.5</v>
      </c>
    </row>
    <row r="36" spans="1:16" ht="27" customHeight="1">
      <c r="A36" s="248"/>
      <c r="B36" s="244"/>
      <c r="C36" s="244"/>
      <c r="D36" s="244"/>
      <c r="E36" s="244"/>
      <c r="F36" s="244"/>
      <c r="G36" s="1131" t="s">
        <v>500</v>
      </c>
      <c r="H36" s="1132"/>
      <c r="I36" s="1132"/>
      <c r="J36" s="1133"/>
      <c r="K36" s="294">
        <v>53174</v>
      </c>
      <c r="L36" s="294">
        <v>10542</v>
      </c>
      <c r="M36" s="295">
        <v>6972</v>
      </c>
      <c r="N36" s="296">
        <v>51.2</v>
      </c>
    </row>
    <row r="37" spans="1:16" ht="13.5" customHeight="1">
      <c r="A37" s="248"/>
      <c r="B37" s="244"/>
      <c r="C37" s="244"/>
      <c r="D37" s="244"/>
      <c r="E37" s="244"/>
      <c r="F37" s="244"/>
      <c r="G37" s="1131" t="s">
        <v>501</v>
      </c>
      <c r="H37" s="1132"/>
      <c r="I37" s="1132"/>
      <c r="J37" s="1133"/>
      <c r="K37" s="294" t="s">
        <v>482</v>
      </c>
      <c r="L37" s="294" t="s">
        <v>482</v>
      </c>
      <c r="M37" s="295">
        <v>2692</v>
      </c>
      <c r="N37" s="296" t="s">
        <v>482</v>
      </c>
    </row>
    <row r="38" spans="1:16" ht="27" customHeight="1">
      <c r="A38" s="248"/>
      <c r="B38" s="244"/>
      <c r="C38" s="244"/>
      <c r="D38" s="244"/>
      <c r="E38" s="244"/>
      <c r="F38" s="244"/>
      <c r="G38" s="1134" t="s">
        <v>502</v>
      </c>
      <c r="H38" s="1135"/>
      <c r="I38" s="1135"/>
      <c r="J38" s="1136"/>
      <c r="K38" s="297" t="s">
        <v>482</v>
      </c>
      <c r="L38" s="297" t="s">
        <v>482</v>
      </c>
      <c r="M38" s="298">
        <v>44</v>
      </c>
      <c r="N38" s="299" t="s">
        <v>482</v>
      </c>
      <c r="O38" s="293"/>
    </row>
    <row r="39" spans="1:16">
      <c r="A39" s="248"/>
      <c r="B39" s="244"/>
      <c r="C39" s="244"/>
      <c r="D39" s="244"/>
      <c r="E39" s="244"/>
      <c r="F39" s="244"/>
      <c r="G39" s="1134" t="s">
        <v>503</v>
      </c>
      <c r="H39" s="1135"/>
      <c r="I39" s="1135"/>
      <c r="J39" s="1136"/>
      <c r="K39" s="300" t="s">
        <v>482</v>
      </c>
      <c r="L39" s="300" t="s">
        <v>482</v>
      </c>
      <c r="M39" s="301">
        <v>-7752</v>
      </c>
      <c r="N39" s="302" t="s">
        <v>482</v>
      </c>
      <c r="O39" s="293"/>
    </row>
    <row r="40" spans="1:16" ht="27" customHeight="1">
      <c r="A40" s="248"/>
      <c r="B40" s="244"/>
      <c r="C40" s="244"/>
      <c r="D40" s="244"/>
      <c r="E40" s="244"/>
      <c r="F40" s="244"/>
      <c r="G40" s="1131" t="s">
        <v>504</v>
      </c>
      <c r="H40" s="1132"/>
      <c r="I40" s="1132"/>
      <c r="J40" s="1133"/>
      <c r="K40" s="300">
        <v>-435799</v>
      </c>
      <c r="L40" s="300">
        <v>-86399</v>
      </c>
      <c r="M40" s="301">
        <v>-125847</v>
      </c>
      <c r="N40" s="302">
        <v>-31.3</v>
      </c>
      <c r="O40" s="293"/>
    </row>
    <row r="41" spans="1:16">
      <c r="A41" s="248"/>
      <c r="B41" s="244"/>
      <c r="C41" s="244"/>
      <c r="D41" s="244"/>
      <c r="E41" s="244"/>
      <c r="F41" s="244"/>
      <c r="G41" s="1137" t="s">
        <v>281</v>
      </c>
      <c r="H41" s="1138"/>
      <c r="I41" s="1138"/>
      <c r="J41" s="1139"/>
      <c r="K41" s="294">
        <v>250858</v>
      </c>
      <c r="L41" s="300">
        <v>49734</v>
      </c>
      <c r="M41" s="301">
        <v>50612</v>
      </c>
      <c r="N41" s="302">
        <v>-1.7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6" t="s">
        <v>473</v>
      </c>
      <c r="J49" s="1128" t="s">
        <v>508</v>
      </c>
      <c r="K49" s="1129"/>
      <c r="L49" s="1129"/>
      <c r="M49" s="1129"/>
      <c r="N49" s="1130"/>
    </row>
    <row r="50" spans="1:14">
      <c r="A50" s="248"/>
      <c r="B50" s="244"/>
      <c r="C50" s="244"/>
      <c r="D50" s="244"/>
      <c r="E50" s="244"/>
      <c r="F50" s="244"/>
      <c r="G50" s="312"/>
      <c r="H50" s="313"/>
      <c r="I50" s="1127"/>
      <c r="J50" s="314" t="s">
        <v>509</v>
      </c>
      <c r="K50" s="315" t="s">
        <v>510</v>
      </c>
      <c r="L50" s="316" t="s">
        <v>511</v>
      </c>
      <c r="M50" s="317" t="s">
        <v>512</v>
      </c>
      <c r="N50" s="318" t="s">
        <v>513</v>
      </c>
    </row>
    <row r="51" spans="1:14">
      <c r="A51" s="248"/>
      <c r="B51" s="244"/>
      <c r="C51" s="244"/>
      <c r="D51" s="244"/>
      <c r="E51" s="244"/>
      <c r="F51" s="244"/>
      <c r="G51" s="310" t="s">
        <v>514</v>
      </c>
      <c r="H51" s="311"/>
      <c r="I51" s="319">
        <v>485964</v>
      </c>
      <c r="J51" s="320">
        <v>91986</v>
      </c>
      <c r="K51" s="321">
        <v>296</v>
      </c>
      <c r="L51" s="322">
        <v>174443</v>
      </c>
      <c r="M51" s="323">
        <v>52.1</v>
      </c>
      <c r="N51" s="324">
        <v>243.9</v>
      </c>
    </row>
    <row r="52" spans="1:14">
      <c r="A52" s="248"/>
      <c r="B52" s="244"/>
      <c r="C52" s="244"/>
      <c r="D52" s="244"/>
      <c r="E52" s="244"/>
      <c r="F52" s="244"/>
      <c r="G52" s="325"/>
      <c r="H52" s="326" t="s">
        <v>515</v>
      </c>
      <c r="I52" s="327">
        <v>268837</v>
      </c>
      <c r="J52" s="328">
        <v>50887</v>
      </c>
      <c r="K52" s="329">
        <v>365.5</v>
      </c>
      <c r="L52" s="330">
        <v>89518</v>
      </c>
      <c r="M52" s="331">
        <v>60.1</v>
      </c>
      <c r="N52" s="332">
        <v>305.39999999999998</v>
      </c>
    </row>
    <row r="53" spans="1:14">
      <c r="A53" s="248"/>
      <c r="B53" s="244"/>
      <c r="C53" s="244"/>
      <c r="D53" s="244"/>
      <c r="E53" s="244"/>
      <c r="F53" s="244"/>
      <c r="G53" s="310" t="s">
        <v>516</v>
      </c>
      <c r="H53" s="311"/>
      <c r="I53" s="319">
        <v>248135</v>
      </c>
      <c r="J53" s="320">
        <v>47718</v>
      </c>
      <c r="K53" s="321">
        <v>-48.1</v>
      </c>
      <c r="L53" s="322">
        <v>192544</v>
      </c>
      <c r="M53" s="323">
        <v>10.4</v>
      </c>
      <c r="N53" s="324">
        <v>-58.5</v>
      </c>
    </row>
    <row r="54" spans="1:14">
      <c r="A54" s="248"/>
      <c r="B54" s="244"/>
      <c r="C54" s="244"/>
      <c r="D54" s="244"/>
      <c r="E54" s="244"/>
      <c r="F54" s="244"/>
      <c r="G54" s="325"/>
      <c r="H54" s="326" t="s">
        <v>515</v>
      </c>
      <c r="I54" s="327">
        <v>183345</v>
      </c>
      <c r="J54" s="328">
        <v>35259</v>
      </c>
      <c r="K54" s="329">
        <v>-30.7</v>
      </c>
      <c r="L54" s="330">
        <v>82235</v>
      </c>
      <c r="M54" s="331">
        <v>-8.1</v>
      </c>
      <c r="N54" s="332">
        <v>-22.6</v>
      </c>
    </row>
    <row r="55" spans="1:14">
      <c r="A55" s="248"/>
      <c r="B55" s="244"/>
      <c r="C55" s="244"/>
      <c r="D55" s="244"/>
      <c r="E55" s="244"/>
      <c r="F55" s="244"/>
      <c r="G55" s="310" t="s">
        <v>517</v>
      </c>
      <c r="H55" s="311"/>
      <c r="I55" s="319">
        <v>603978</v>
      </c>
      <c r="J55" s="320">
        <v>117872</v>
      </c>
      <c r="K55" s="321">
        <v>147</v>
      </c>
      <c r="L55" s="322">
        <v>216155</v>
      </c>
      <c r="M55" s="323">
        <v>12.3</v>
      </c>
      <c r="N55" s="324">
        <v>134.69999999999999</v>
      </c>
    </row>
    <row r="56" spans="1:14">
      <c r="A56" s="248"/>
      <c r="B56" s="244"/>
      <c r="C56" s="244"/>
      <c r="D56" s="244"/>
      <c r="E56" s="244"/>
      <c r="F56" s="244"/>
      <c r="G56" s="325"/>
      <c r="H56" s="326" t="s">
        <v>515</v>
      </c>
      <c r="I56" s="327">
        <v>533718</v>
      </c>
      <c r="J56" s="328">
        <v>104160</v>
      </c>
      <c r="K56" s="329">
        <v>195.4</v>
      </c>
      <c r="L56" s="330">
        <v>108827</v>
      </c>
      <c r="M56" s="331">
        <v>32.299999999999997</v>
      </c>
      <c r="N56" s="332">
        <v>163.1</v>
      </c>
    </row>
    <row r="57" spans="1:14">
      <c r="A57" s="248"/>
      <c r="B57" s="244"/>
      <c r="C57" s="244"/>
      <c r="D57" s="244"/>
      <c r="E57" s="244"/>
      <c r="F57" s="244"/>
      <c r="G57" s="310" t="s">
        <v>518</v>
      </c>
      <c r="H57" s="311"/>
      <c r="I57" s="319">
        <v>564629</v>
      </c>
      <c r="J57" s="320">
        <v>111147</v>
      </c>
      <c r="K57" s="321">
        <v>-5.7</v>
      </c>
      <c r="L57" s="322">
        <v>228305</v>
      </c>
      <c r="M57" s="323">
        <v>5.6</v>
      </c>
      <c r="N57" s="324">
        <v>-11.3</v>
      </c>
    </row>
    <row r="58" spans="1:14">
      <c r="A58" s="248"/>
      <c r="B58" s="244"/>
      <c r="C58" s="244"/>
      <c r="D58" s="244"/>
      <c r="E58" s="244"/>
      <c r="F58" s="244"/>
      <c r="G58" s="325"/>
      <c r="H58" s="326" t="s">
        <v>515</v>
      </c>
      <c r="I58" s="327">
        <v>213230</v>
      </c>
      <c r="J58" s="328">
        <v>41974</v>
      </c>
      <c r="K58" s="329">
        <v>-59.7</v>
      </c>
      <c r="L58" s="330">
        <v>86611</v>
      </c>
      <c r="M58" s="331">
        <v>-20.399999999999999</v>
      </c>
      <c r="N58" s="332">
        <v>-39.299999999999997</v>
      </c>
    </row>
    <row r="59" spans="1:14">
      <c r="A59" s="248"/>
      <c r="B59" s="244"/>
      <c r="C59" s="244"/>
      <c r="D59" s="244"/>
      <c r="E59" s="244"/>
      <c r="F59" s="244"/>
      <c r="G59" s="310" t="s">
        <v>519</v>
      </c>
      <c r="H59" s="311"/>
      <c r="I59" s="319">
        <v>519915</v>
      </c>
      <c r="J59" s="320">
        <v>103076</v>
      </c>
      <c r="K59" s="321">
        <v>-7.3</v>
      </c>
      <c r="L59" s="322">
        <v>316331</v>
      </c>
      <c r="M59" s="323">
        <v>38.6</v>
      </c>
      <c r="N59" s="324">
        <v>-45.9</v>
      </c>
    </row>
    <row r="60" spans="1:14">
      <c r="A60" s="248"/>
      <c r="B60" s="244"/>
      <c r="C60" s="244"/>
      <c r="D60" s="244"/>
      <c r="E60" s="244"/>
      <c r="F60" s="244"/>
      <c r="G60" s="325"/>
      <c r="H60" s="326" t="s">
        <v>515</v>
      </c>
      <c r="I60" s="333">
        <v>140219</v>
      </c>
      <c r="J60" s="328">
        <v>27799</v>
      </c>
      <c r="K60" s="329">
        <v>-33.799999999999997</v>
      </c>
      <c r="L60" s="330">
        <v>106387</v>
      </c>
      <c r="M60" s="331">
        <v>22.8</v>
      </c>
      <c r="N60" s="332">
        <v>-56.6</v>
      </c>
    </row>
    <row r="61" spans="1:14">
      <c r="A61" s="248"/>
      <c r="B61" s="244"/>
      <c r="C61" s="244"/>
      <c r="D61" s="244"/>
      <c r="E61" s="244"/>
      <c r="F61" s="244"/>
      <c r="G61" s="310" t="s">
        <v>520</v>
      </c>
      <c r="H61" s="334"/>
      <c r="I61" s="335">
        <v>484524</v>
      </c>
      <c r="J61" s="336">
        <v>94360</v>
      </c>
      <c r="K61" s="337">
        <v>76.400000000000006</v>
      </c>
      <c r="L61" s="338">
        <v>225556</v>
      </c>
      <c r="M61" s="339">
        <v>23.8</v>
      </c>
      <c r="N61" s="324">
        <v>52.6</v>
      </c>
    </row>
    <row r="62" spans="1:14">
      <c r="A62" s="248"/>
      <c r="B62" s="244"/>
      <c r="C62" s="244"/>
      <c r="D62" s="244"/>
      <c r="E62" s="244"/>
      <c r="F62" s="244"/>
      <c r="G62" s="325"/>
      <c r="H62" s="326" t="s">
        <v>515</v>
      </c>
      <c r="I62" s="327">
        <v>267870</v>
      </c>
      <c r="J62" s="328">
        <v>52016</v>
      </c>
      <c r="K62" s="329">
        <v>87.3</v>
      </c>
      <c r="L62" s="330">
        <v>94716</v>
      </c>
      <c r="M62" s="331">
        <v>17.3</v>
      </c>
      <c r="N62" s="332">
        <v>70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40" t="s">
        <v>3</v>
      </c>
      <c r="D47" s="1140"/>
      <c r="E47" s="1141"/>
      <c r="F47" s="11">
        <v>18.38</v>
      </c>
      <c r="G47" s="12">
        <v>20.9</v>
      </c>
      <c r="H47" s="12">
        <v>25.31</v>
      </c>
      <c r="I47" s="12">
        <v>29.93</v>
      </c>
      <c r="J47" s="13">
        <v>33.85</v>
      </c>
    </row>
    <row r="48" spans="2:10" ht="57.75" customHeight="1">
      <c r="B48" s="14"/>
      <c r="C48" s="1142" t="s">
        <v>4</v>
      </c>
      <c r="D48" s="1142"/>
      <c r="E48" s="1143"/>
      <c r="F48" s="15">
        <v>5.88</v>
      </c>
      <c r="G48" s="16">
        <v>6.18</v>
      </c>
      <c r="H48" s="16">
        <v>8.26</v>
      </c>
      <c r="I48" s="16">
        <v>8.06</v>
      </c>
      <c r="J48" s="17">
        <v>5.39</v>
      </c>
    </row>
    <row r="49" spans="2:10" ht="57.75" customHeight="1" thickBot="1">
      <c r="B49" s="18"/>
      <c r="C49" s="1144" t="s">
        <v>5</v>
      </c>
      <c r="D49" s="1144"/>
      <c r="E49" s="1145"/>
      <c r="F49" s="19">
        <v>6.52</v>
      </c>
      <c r="G49" s="20">
        <v>0.52</v>
      </c>
      <c r="H49" s="20">
        <v>1.81</v>
      </c>
      <c r="I49" s="20" t="s">
        <v>527</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2" t="s">
        <v>529</v>
      </c>
      <c r="D34" s="1152"/>
      <c r="E34" s="1153"/>
      <c r="F34" s="32">
        <v>2.46</v>
      </c>
      <c r="G34" s="33">
        <v>3.42</v>
      </c>
      <c r="H34" s="33">
        <v>4.91</v>
      </c>
      <c r="I34" s="33">
        <v>5.35</v>
      </c>
      <c r="J34" s="34">
        <v>5.94</v>
      </c>
      <c r="K34" s="22"/>
      <c r="L34" s="22"/>
      <c r="M34" s="22"/>
      <c r="N34" s="22"/>
      <c r="O34" s="22"/>
      <c r="P34" s="22"/>
    </row>
    <row r="35" spans="1:16" ht="39" customHeight="1">
      <c r="A35" s="22"/>
      <c r="B35" s="35"/>
      <c r="C35" s="1146" t="s">
        <v>530</v>
      </c>
      <c r="D35" s="1147"/>
      <c r="E35" s="1148"/>
      <c r="F35" s="36">
        <v>5.82</v>
      </c>
      <c r="G35" s="37">
        <v>6.09</v>
      </c>
      <c r="H35" s="37">
        <v>8.17</v>
      </c>
      <c r="I35" s="37">
        <v>7.99</v>
      </c>
      <c r="J35" s="38">
        <v>5.33</v>
      </c>
      <c r="K35" s="22"/>
      <c r="L35" s="22"/>
      <c r="M35" s="22"/>
      <c r="N35" s="22"/>
      <c r="O35" s="22"/>
      <c r="P35" s="22"/>
    </row>
    <row r="36" spans="1:16" ht="39" customHeight="1">
      <c r="A36" s="22"/>
      <c r="B36" s="35"/>
      <c r="C36" s="1146" t="s">
        <v>531</v>
      </c>
      <c r="D36" s="1147"/>
      <c r="E36" s="1148"/>
      <c r="F36" s="36">
        <v>0.03</v>
      </c>
      <c r="G36" s="37">
        <v>0.03</v>
      </c>
      <c r="H36" s="37">
        <v>0.04</v>
      </c>
      <c r="I36" s="37">
        <v>0.17</v>
      </c>
      <c r="J36" s="38">
        <v>0.18</v>
      </c>
      <c r="K36" s="22"/>
      <c r="L36" s="22"/>
      <c r="M36" s="22"/>
      <c r="N36" s="22"/>
      <c r="O36" s="22"/>
      <c r="P36" s="22"/>
    </row>
    <row r="37" spans="1:16" ht="39" customHeight="1">
      <c r="A37" s="22"/>
      <c r="B37" s="35"/>
      <c r="C37" s="1146" t="s">
        <v>532</v>
      </c>
      <c r="D37" s="1147"/>
      <c r="E37" s="1148"/>
      <c r="F37" s="36">
        <v>0.04</v>
      </c>
      <c r="G37" s="37">
        <v>0.24</v>
      </c>
      <c r="H37" s="37">
        <v>0.06</v>
      </c>
      <c r="I37" s="37">
        <v>0.1</v>
      </c>
      <c r="J37" s="38">
        <v>0.1</v>
      </c>
      <c r="K37" s="22"/>
      <c r="L37" s="22"/>
      <c r="M37" s="22"/>
      <c r="N37" s="22"/>
      <c r="O37" s="22"/>
      <c r="P37" s="22"/>
    </row>
    <row r="38" spans="1:16" ht="39" customHeight="1">
      <c r="A38" s="22"/>
      <c r="B38" s="35"/>
      <c r="C38" s="1146" t="s">
        <v>533</v>
      </c>
      <c r="D38" s="1147"/>
      <c r="E38" s="1148"/>
      <c r="F38" s="36">
        <v>1.17</v>
      </c>
      <c r="G38" s="37">
        <v>0.32</v>
      </c>
      <c r="H38" s="37">
        <v>0.04</v>
      </c>
      <c r="I38" s="37">
        <v>0.06</v>
      </c>
      <c r="J38" s="38">
        <v>0.08</v>
      </c>
      <c r="K38" s="22"/>
      <c r="L38" s="22"/>
      <c r="M38" s="22"/>
      <c r="N38" s="22"/>
      <c r="O38" s="22"/>
      <c r="P38" s="22"/>
    </row>
    <row r="39" spans="1:16" ht="39" customHeight="1">
      <c r="A39" s="22"/>
      <c r="B39" s="35"/>
      <c r="C39" s="1146" t="s">
        <v>534</v>
      </c>
      <c r="D39" s="1147"/>
      <c r="E39" s="1148"/>
      <c r="F39" s="36">
        <v>0.03</v>
      </c>
      <c r="G39" s="37">
        <v>0.01</v>
      </c>
      <c r="H39" s="37">
        <v>0.03</v>
      </c>
      <c r="I39" s="37">
        <v>0.02</v>
      </c>
      <c r="J39" s="38">
        <v>0.06</v>
      </c>
      <c r="K39" s="22"/>
      <c r="L39" s="22"/>
      <c r="M39" s="22"/>
      <c r="N39" s="22"/>
      <c r="O39" s="22"/>
      <c r="P39" s="22"/>
    </row>
    <row r="40" spans="1:16" ht="39" customHeight="1">
      <c r="A40" s="22"/>
      <c r="B40" s="35"/>
      <c r="C40" s="1146" t="s">
        <v>535</v>
      </c>
      <c r="D40" s="1147"/>
      <c r="E40" s="1148"/>
      <c r="F40" s="36">
        <v>0.06</v>
      </c>
      <c r="G40" s="37">
        <v>0.06</v>
      </c>
      <c r="H40" s="37">
        <v>0.09</v>
      </c>
      <c r="I40" s="37">
        <v>0.06</v>
      </c>
      <c r="J40" s="38">
        <v>0.05</v>
      </c>
      <c r="K40" s="22"/>
      <c r="L40" s="22"/>
      <c r="M40" s="22"/>
      <c r="N40" s="22"/>
      <c r="O40" s="22"/>
      <c r="P40" s="22"/>
    </row>
    <row r="41" spans="1:16" ht="39" customHeight="1">
      <c r="A41" s="22"/>
      <c r="B41" s="35"/>
      <c r="C41" s="1146" t="s">
        <v>536</v>
      </c>
      <c r="D41" s="1147"/>
      <c r="E41" s="1148"/>
      <c r="F41" s="36">
        <v>0</v>
      </c>
      <c r="G41" s="37">
        <v>0</v>
      </c>
      <c r="H41" s="37">
        <v>0</v>
      </c>
      <c r="I41" s="37">
        <v>0</v>
      </c>
      <c r="J41" s="38">
        <v>0.02</v>
      </c>
      <c r="K41" s="22"/>
      <c r="L41" s="22"/>
      <c r="M41" s="22"/>
      <c r="N41" s="22"/>
      <c r="O41" s="22"/>
      <c r="P41" s="22"/>
    </row>
    <row r="42" spans="1:16" ht="39" customHeight="1">
      <c r="A42" s="22"/>
      <c r="B42" s="39"/>
      <c r="C42" s="1146" t="s">
        <v>537</v>
      </c>
      <c r="D42" s="1147"/>
      <c r="E42" s="1148"/>
      <c r="F42" s="36" t="s">
        <v>482</v>
      </c>
      <c r="G42" s="37" t="s">
        <v>482</v>
      </c>
      <c r="H42" s="37" t="s">
        <v>482</v>
      </c>
      <c r="I42" s="37" t="s">
        <v>482</v>
      </c>
      <c r="J42" s="38" t="s">
        <v>482</v>
      </c>
      <c r="K42" s="22"/>
      <c r="L42" s="22"/>
      <c r="M42" s="22"/>
      <c r="N42" s="22"/>
      <c r="O42" s="22"/>
      <c r="P42" s="22"/>
    </row>
    <row r="43" spans="1:16" ht="39" customHeight="1" thickBot="1">
      <c r="A43" s="22"/>
      <c r="B43" s="40"/>
      <c r="C43" s="1149" t="s">
        <v>538</v>
      </c>
      <c r="D43" s="1150"/>
      <c r="E43" s="1151"/>
      <c r="F43" s="41">
        <v>0.01</v>
      </c>
      <c r="G43" s="42">
        <v>0.03</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2" t="s">
        <v>11</v>
      </c>
      <c r="C45" s="1163"/>
      <c r="D45" s="58"/>
      <c r="E45" s="1168" t="s">
        <v>12</v>
      </c>
      <c r="F45" s="1168"/>
      <c r="G45" s="1168"/>
      <c r="H45" s="1168"/>
      <c r="I45" s="1168"/>
      <c r="J45" s="1169"/>
      <c r="K45" s="59">
        <v>557</v>
      </c>
      <c r="L45" s="60">
        <v>485</v>
      </c>
      <c r="M45" s="60">
        <v>345</v>
      </c>
      <c r="N45" s="60">
        <v>358</v>
      </c>
      <c r="O45" s="61">
        <v>362</v>
      </c>
      <c r="P45" s="48"/>
      <c r="Q45" s="48"/>
      <c r="R45" s="48"/>
      <c r="S45" s="48"/>
      <c r="T45" s="48"/>
      <c r="U45" s="48"/>
    </row>
    <row r="46" spans="1:21" ht="30.75" customHeight="1">
      <c r="A46" s="48"/>
      <c r="B46" s="1164"/>
      <c r="C46" s="1165"/>
      <c r="D46" s="62"/>
      <c r="E46" s="1156" t="s">
        <v>13</v>
      </c>
      <c r="F46" s="1156"/>
      <c r="G46" s="1156"/>
      <c r="H46" s="1156"/>
      <c r="I46" s="1156"/>
      <c r="J46" s="1157"/>
      <c r="K46" s="63" t="s">
        <v>482</v>
      </c>
      <c r="L46" s="64" t="s">
        <v>482</v>
      </c>
      <c r="M46" s="64" t="s">
        <v>482</v>
      </c>
      <c r="N46" s="64" t="s">
        <v>482</v>
      </c>
      <c r="O46" s="65" t="s">
        <v>482</v>
      </c>
      <c r="P46" s="48"/>
      <c r="Q46" s="48"/>
      <c r="R46" s="48"/>
      <c r="S46" s="48"/>
      <c r="T46" s="48"/>
      <c r="U46" s="48"/>
    </row>
    <row r="47" spans="1:21" ht="30.75" customHeight="1">
      <c r="A47" s="48"/>
      <c r="B47" s="1164"/>
      <c r="C47" s="1165"/>
      <c r="D47" s="62"/>
      <c r="E47" s="1156" t="s">
        <v>14</v>
      </c>
      <c r="F47" s="1156"/>
      <c r="G47" s="1156"/>
      <c r="H47" s="1156"/>
      <c r="I47" s="1156"/>
      <c r="J47" s="1157"/>
      <c r="K47" s="63" t="s">
        <v>482</v>
      </c>
      <c r="L47" s="64" t="s">
        <v>482</v>
      </c>
      <c r="M47" s="64" t="s">
        <v>482</v>
      </c>
      <c r="N47" s="64" t="s">
        <v>482</v>
      </c>
      <c r="O47" s="65" t="s">
        <v>482</v>
      </c>
      <c r="P47" s="48"/>
      <c r="Q47" s="48"/>
      <c r="R47" s="48"/>
      <c r="S47" s="48"/>
      <c r="T47" s="48"/>
      <c r="U47" s="48"/>
    </row>
    <row r="48" spans="1:21" ht="30.75" customHeight="1">
      <c r="A48" s="48"/>
      <c r="B48" s="1164"/>
      <c r="C48" s="1165"/>
      <c r="D48" s="62"/>
      <c r="E48" s="1156" t="s">
        <v>15</v>
      </c>
      <c r="F48" s="1156"/>
      <c r="G48" s="1156"/>
      <c r="H48" s="1156"/>
      <c r="I48" s="1156"/>
      <c r="J48" s="1157"/>
      <c r="K48" s="63">
        <v>283</v>
      </c>
      <c r="L48" s="64">
        <v>270</v>
      </c>
      <c r="M48" s="64">
        <v>275</v>
      </c>
      <c r="N48" s="64">
        <v>237</v>
      </c>
      <c r="O48" s="65">
        <v>271</v>
      </c>
      <c r="P48" s="48"/>
      <c r="Q48" s="48"/>
      <c r="R48" s="48"/>
      <c r="S48" s="48"/>
      <c r="T48" s="48"/>
      <c r="U48" s="48"/>
    </row>
    <row r="49" spans="1:21" ht="30.75" customHeight="1">
      <c r="A49" s="48"/>
      <c r="B49" s="1164"/>
      <c r="C49" s="1165"/>
      <c r="D49" s="62"/>
      <c r="E49" s="1156" t="s">
        <v>16</v>
      </c>
      <c r="F49" s="1156"/>
      <c r="G49" s="1156"/>
      <c r="H49" s="1156"/>
      <c r="I49" s="1156"/>
      <c r="J49" s="1157"/>
      <c r="K49" s="63">
        <v>51</v>
      </c>
      <c r="L49" s="64">
        <v>34</v>
      </c>
      <c r="M49" s="64">
        <v>40</v>
      </c>
      <c r="N49" s="64">
        <v>51</v>
      </c>
      <c r="O49" s="65">
        <v>53</v>
      </c>
      <c r="P49" s="48"/>
      <c r="Q49" s="48"/>
      <c r="R49" s="48"/>
      <c r="S49" s="48"/>
      <c r="T49" s="48"/>
      <c r="U49" s="48"/>
    </row>
    <row r="50" spans="1:21" ht="30.75" customHeight="1">
      <c r="A50" s="48"/>
      <c r="B50" s="1164"/>
      <c r="C50" s="1165"/>
      <c r="D50" s="62"/>
      <c r="E50" s="1156" t="s">
        <v>17</v>
      </c>
      <c r="F50" s="1156"/>
      <c r="G50" s="1156"/>
      <c r="H50" s="1156"/>
      <c r="I50" s="1156"/>
      <c r="J50" s="1157"/>
      <c r="K50" s="63">
        <v>5</v>
      </c>
      <c r="L50" s="64">
        <v>5</v>
      </c>
      <c r="M50" s="64">
        <v>5</v>
      </c>
      <c r="N50" s="64">
        <v>1</v>
      </c>
      <c r="O50" s="65" t="s">
        <v>482</v>
      </c>
      <c r="P50" s="48"/>
      <c r="Q50" s="48"/>
      <c r="R50" s="48"/>
      <c r="S50" s="48"/>
      <c r="T50" s="48"/>
      <c r="U50" s="48"/>
    </row>
    <row r="51" spans="1:21" ht="30.75" customHeight="1">
      <c r="A51" s="48"/>
      <c r="B51" s="1166"/>
      <c r="C51" s="1167"/>
      <c r="D51" s="66"/>
      <c r="E51" s="1156" t="s">
        <v>18</v>
      </c>
      <c r="F51" s="1156"/>
      <c r="G51" s="1156"/>
      <c r="H51" s="1156"/>
      <c r="I51" s="1156"/>
      <c r="J51" s="1157"/>
      <c r="K51" s="63" t="s">
        <v>482</v>
      </c>
      <c r="L51" s="64" t="s">
        <v>482</v>
      </c>
      <c r="M51" s="64" t="s">
        <v>482</v>
      </c>
      <c r="N51" s="64" t="s">
        <v>482</v>
      </c>
      <c r="O51" s="65" t="s">
        <v>482</v>
      </c>
      <c r="P51" s="48"/>
      <c r="Q51" s="48"/>
      <c r="R51" s="48"/>
      <c r="S51" s="48"/>
      <c r="T51" s="48"/>
      <c r="U51" s="48"/>
    </row>
    <row r="52" spans="1:21" ht="30.75" customHeight="1">
      <c r="A52" s="48"/>
      <c r="B52" s="1154" t="s">
        <v>19</v>
      </c>
      <c r="C52" s="1155"/>
      <c r="D52" s="66"/>
      <c r="E52" s="1156" t="s">
        <v>20</v>
      </c>
      <c r="F52" s="1156"/>
      <c r="G52" s="1156"/>
      <c r="H52" s="1156"/>
      <c r="I52" s="1156"/>
      <c r="J52" s="1157"/>
      <c r="K52" s="63">
        <v>570</v>
      </c>
      <c r="L52" s="64">
        <v>527</v>
      </c>
      <c r="M52" s="64">
        <v>430</v>
      </c>
      <c r="N52" s="64">
        <v>399</v>
      </c>
      <c r="O52" s="65">
        <v>437</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326</v>
      </c>
      <c r="L53" s="69">
        <v>267</v>
      </c>
      <c r="M53" s="69">
        <v>235</v>
      </c>
      <c r="N53" s="69">
        <v>248</v>
      </c>
      <c r="O53" s="70">
        <v>249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2015-04-22T07:14:50Z</cp:lastPrinted>
  <dcterms:created xsi:type="dcterms:W3CDTF">2015-02-17T06:53:20Z</dcterms:created>
  <dcterms:modified xsi:type="dcterms:W3CDTF">2015-04-23T06:06:03Z</dcterms:modified>
</cp:coreProperties>
</file>