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Z:\100総務課\180財政係\①一般財政\⑲財政状況資料集\【財政状況資料集】_205613_山ノ内町_2021\【９月分】\03 県提出物\"/>
    </mc:Choice>
  </mc:AlternateContent>
  <xr:revisionPtr revIDLastSave="0" documentId="13_ncr:1_{3C6554DD-8406-4FBD-8DF6-2D78940F6B3D}" xr6:coauthVersionLast="47" xr6:coauthVersionMax="47" xr10:uidLastSave="{00000000-0000-0000-0000-000000000000}"/>
  <bookViews>
    <workbookView xWindow="-60" yWindow="-60" windowWidth="28920" windowHeight="15870" firstSheet="12" activeTab="13"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O36" i="10"/>
  <c r="AM36" i="10"/>
  <c r="W36" i="10"/>
  <c r="U36" i="10"/>
  <c r="E36" i="10"/>
  <c r="C36" i="10"/>
  <c r="DG35" i="10"/>
  <c r="CQ35" i="10"/>
  <c r="CO35" i="10"/>
  <c r="BY35" i="10"/>
  <c r="BW35" i="10"/>
  <c r="BE35" i="10"/>
  <c r="AO35" i="10"/>
  <c r="AM35" i="10"/>
  <c r="W35" i="10"/>
  <c r="U35" i="10"/>
  <c r="E35" i="10"/>
  <c r="C35" i="10"/>
  <c r="DG34" i="10"/>
  <c r="CQ34" i="10"/>
  <c r="CO34" i="10"/>
  <c r="BY34" i="10"/>
  <c r="BW34" i="10"/>
  <c r="BE34" i="10"/>
  <c r="AO34" i="10"/>
  <c r="AM34" i="10"/>
  <c r="W34" i="10"/>
  <c r="U34" i="10"/>
  <c r="E34" i="10"/>
  <c r="C34" i="10"/>
</calcChain>
</file>

<file path=xl/sharedStrings.xml><?xml version="1.0" encoding="utf-8"?>
<sst xmlns="http://schemas.openxmlformats.org/spreadsheetml/2006/main" count="1145" uniqueCount="611">
  <si>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</si>
  <si>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</si>
  <si>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</si>
  <si>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</si>
  <si>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</si>
  <si>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</si>
  <si>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</si>
  <si>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</si>
  <si>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</si>
  <si>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</si>
  <si>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</si>
  <si>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</si>
  <si>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</si>
  <si>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</si>
  <si>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</si>
  <si>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</si>
  <si>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</si>
  <si>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</si>
  <si>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</si>
  <si>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</si>
  <si>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</si>
  <si>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</si>
  <si>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</si>
  <si>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</si>
  <si>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</si>
  <si>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</si>
  <si>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</si>
  <si>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</si>
  <si>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</si>
  <si>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</si>
  <si>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</si>
  <si>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</si>
  <si>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</si>
  <si>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</si>
  <si>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</si>
  <si>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</si>
  <si>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</si>
  <si>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</si>
  <si>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</si>
  <si>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</si>
  <si>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</si>
  <si>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</si>
  <si>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</si>
  <si>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</si>
  <si>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</si>
  <si>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</si>
  <si>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</si>
  <si>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</si>
  <si>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</si>
  <si>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</si>
  <si>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</si>
  <si>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</si>
  <si>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</si>
  <si>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</si>
  <si>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</si>
  <si>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</si>
  <si>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</si>
  <si>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</si>
  <si>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</si>
  <si>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</si>
  <si>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</si>
  <si>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</si>
  <si>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</si>
  <si>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</si>
  <si>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</si>
  <si>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</si>
  <si>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</si>
  <si>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</si>
  <si>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</si>
  <si>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</si>
  <si>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</si>
  <si>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</si>
  <si>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</si>
  <si>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</si>
  <si>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</si>
  <si>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</si>
  <si>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</si>
  <si>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</si>
  <si>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</si>
  <si>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</si>
  <si>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</si>
  <si>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</si>
  <si>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</si>
  <si>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</si>
  <si>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</si>
  <si>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Ⅲ－０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</si>
  <si>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</si>
  <si>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</si>
  <si>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</si>
  <si>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</si>
  <si>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</si>
  <si>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</si>
  <si>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</si>
  <si>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</si>
  <si>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</si>
  <si>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</si>
  <si>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</si>
  <si>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</si>
  <si>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山ノ内町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</si>
  <si>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</si>
  <si>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</si>
  <si>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</si>
  <si>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</si>
  <si>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</si>
  <si>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</si>
  <si>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</si>
  <si>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</si>
  <si>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</si>
  <si>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</si>
  <si>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</si>
  <si>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</si>
  <si>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</si>
  <si>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</si>
  <si>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</si>
  <si>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</si>
  <si>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</si>
  <si>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</si>
  <si>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</si>
  <si>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</si>
  <si>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</si>
  <si>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</si>
  <si>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</si>
  <si>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</si>
  <si>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</si>
  <si>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</si>
  <si>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</si>
  <si>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</si>
  <si>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</si>
  <si>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</si>
  <si>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</si>
  <si>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</si>
  <si>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</si>
  <si>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</si>
  <si>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</si>
  <si>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</si>
  <si>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</si>
  <si>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</si>
  <si>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</si>
  <si>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</si>
  <si>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</si>
  <si>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</si>
  <si>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</si>
  <si>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</si>
  <si>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</si>
  <si>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</si>
  <si>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</si>
  <si>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</si>
  <si>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</si>
  <si>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</si>
  <si>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</si>
  <si>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</si>
  <si>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</si>
  <si>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</si>
  <si>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</si>
  <si>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</si>
  <si>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</si>
  <si>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</si>
  <si>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</si>
  <si>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</si>
  <si>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</si>
  <si>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</si>
  <si>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</si>
  <si>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</si>
  <si>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</si>
  <si>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</si>
  <si>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</si>
  <si>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</si>
  <si>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</si>
  <si>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</si>
  <si>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</si>
  <si>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</si>
  <si>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</si>
  <si>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</si>
  <si>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</si>
  <si>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</si>
  <si>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</si>
  <si>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</si>
  <si>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</si>
  <si>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</si>
  <si>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</si>
  <si>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</si>
  <si>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</si>
  <si>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</si>
  <si>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</si>
  <si>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</si>
  <si>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</si>
  <si>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</si>
  <si>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</si>
  <si>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</si>
  <si>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</si>
  <si>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</si>
  <si>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</si>
  <si>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</si>
  <si>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</si>
  <si>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</si>
  <si>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</si>
  <si>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</si>
  <si>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</si>
  <si>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</si>
  <si>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</si>
  <si>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</si>
  <si>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</si>
  <si>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</si>
  <si>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</si>
  <si>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</si>
  <si>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</si>
  <si>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</si>
  <si>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</si>
  <si>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</si>
  <si>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</si>
  <si>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</si>
  <si>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長野県山ノ内町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</si>
  <si>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</si>
  <si>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</si>
  <si>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</si>
  <si>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</si>
  <si>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</si>
  <si>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</si>
  <si>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</si>
  <si>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</si>
  <si>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</si>
  <si>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</si>
  <si>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</si>
  <si>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</si>
  <si>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</si>
  <si>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</si>
  <si>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</si>
  <si>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</si>
  <si>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</si>
  <si>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</si>
  <si>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</si>
  <si>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</si>
  <si>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</si>
  <si>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</si>
  <si>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</si>
  <si>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</si>
  <si>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</si>
  <si>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</si>
  <si>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</si>
  <si>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</si>
  <si>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</si>
  <si>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</si>
  <si>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</si>
  <si>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</si>
  <si>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</si>
  <si>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</si>
  <si>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</si>
  <si>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</si>
  <si>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</si>
  <si>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</si>
  <si>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</si>
  <si>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</si>
  <si>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</si>
  <si>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</si>
  <si>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</si>
  <si>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</si>
  <si>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</si>
  <si>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</si>
  <si>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</si>
  <si>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</si>
  <si>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</si>
  <si>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</si>
  <si>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</si>
  <si>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</si>
  <si>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</si>
  <si>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</si>
  <si>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</si>
  <si>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</si>
  <si>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</si>
  <si>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</si>
  <si>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</si>
  <si>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</si>
  <si>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</si>
  <si>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</si>
  <si>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</si>
  <si>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</si>
  <si>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</si>
  <si>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</si>
  <si>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</si>
  <si>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</si>
  <si>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</si>
  <si>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</si>
  <si>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</si>
  <si>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</si>
  <si>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</si>
  <si>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</si>
  <si>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</si>
  <si>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</si>
  <si>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</si>
  <si>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</si>
  <si>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</si>
  <si>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</si>
  <si>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</si>
  <si>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</si>
  <si>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</si>
  <si>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</si>
  <si>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</si>
  <si>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</si>
  <si>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</si>
  <si>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</si>
  <si>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</si>
  <si>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</si>
  <si>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</si>
  <si>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</si>
  <si>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</si>
  <si>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</si>
  <si>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</si>
  <si>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</si>
  <si>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</si>
  <si>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</si>
  <si>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</si>
  <si>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</si>
  <si>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</si>
  <si>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</si>
  <si>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</si>
  <si>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</si>
  <si>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</si>
  <si>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</si>
  <si>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</si>
  <si>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</si>
  <si>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</si>
  <si>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</si>
  <si>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</si>
  <si>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</si>
  <si>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</si>
  <si>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</si>
  <si>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</si>
  <si>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</si>
  <si>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</si>
  <si>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</si>
  <si>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</si>
  <si>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</si>
  <si>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</si>
  <si>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</si>
  <si>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</si>
  <si>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</si>
  <si>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</si>
  <si>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</si>
  <si>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</si>
  <si>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</si>
  <si>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</si>
  <si>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</si>
  <si>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</si>
  <si>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</si>
  <si>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</si>
  <si>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</si>
  <si>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</si>
  <si>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</si>
  <si>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</si>
  <si>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</si>
  <si>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</si>
  <si>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</si>
  <si>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</si>
  <si>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</si>
  <si>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</si>
  <si>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</si>
  <si>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</si>
  <si>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</si>
  <si>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</si>
  <si>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</si>
  <si>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</si>
  <si>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</si>
  <si>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</si>
  <si>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</si>
  <si>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</si>
  <si>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</si>
  <si>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長野県山ノ内町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</si>
  <si>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</si>
  <si>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</si>
  <si>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</si>
  <si>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</si>
  <si>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</si>
  <si>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</si>
  <si>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</si>
  <si>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</si>
  <si>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</si>
  <si>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</si>
  <si>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</si>
  <si>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</si>
  <si>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</si>
  <si>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</si>
  <si>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</si>
  <si>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</si>
  <si>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</si>
  <si>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</si>
  <si>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</si>
  <si>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</si>
  <si>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山ノ内町有線放送電話事業特別会計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</si>
  <si>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</si>
  <si>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</si>
  <si>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</si>
  <si>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</si>
  <si>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</si>
  <si>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</si>
  <si>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</si>
  <si>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</si>
  <si>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</si>
  <si>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</si>
  <si>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</si>
  <si>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</si>
  <si>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</si>
  <si>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</si>
  <si>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</si>
  <si>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山ノ内町国民健康保険特別会計</t>
    <phoneticPr fontId="5"/>
  </si>
  <si>
    <t>山ノ内町後期高齢者医療保険特別会計</t>
    <phoneticPr fontId="5"/>
  </si>
  <si>
    <t>山ノ内町介護保険特別会計</t>
    <phoneticPr fontId="5"/>
  </si>
  <si>
    <t>山ノ内町公共下水道事業会計</t>
    <phoneticPr fontId="5"/>
  </si>
  <si>
    <t>法適用企業</t>
    <phoneticPr fontId="5"/>
  </si>
  <si>
    <t>山ノ内町農業集落排水事業会計</t>
    <phoneticPr fontId="5"/>
  </si>
  <si>
    <t>法適用企業</t>
    <phoneticPr fontId="5"/>
  </si>
  <si>
    <t>山ノ内町水道事業会計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</si>
  <si>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</si>
  <si>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</si>
  <si>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</si>
  <si>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</si>
  <si>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</si>
  <si>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</si>
  <si>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</si>
  <si>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</si>
  <si>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</si>
  <si>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</si>
  <si>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</si>
  <si>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</si>
  <si>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</si>
  <si>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</si>
  <si>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</si>
  <si>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</si>
  <si>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</si>
  <si>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</si>
  <si>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</si>
  <si>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</si>
  <si>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</si>
  <si>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</si>
  <si>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</si>
  <si>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</si>
  <si>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</si>
  <si>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</si>
  <si>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</si>
  <si>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</si>
  <si>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</si>
  <si>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</si>
  <si>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</si>
  <si>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</si>
  <si>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</si>
  <si>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</si>
  <si>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</si>
  <si>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</si>
  <si>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</si>
  <si>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</si>
  <si>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</si>
  <si>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</si>
  <si>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</si>
  <si>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</si>
  <si>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</si>
  <si>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</si>
  <si>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</si>
  <si>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</si>
  <si>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</si>
  <si>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</si>
  <si>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</si>
  <si>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</si>
  <si>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</si>
  <si>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</si>
  <si>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</si>
  <si>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</si>
  <si>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</si>
  <si>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</si>
  <si>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</si>
  <si>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</si>
  <si>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</si>
  <si>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</si>
  <si>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山ノ内町公共下水道事業会計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</si>
  <si>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</si>
  <si>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</si>
  <si>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山ノ内町農業集落排水事業会計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</si>
  <si>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</si>
  <si>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山ノ内町水道事業会計</t>
    <phoneticPr fontId="5"/>
  </si>
  <si>
    <t>(Ｆ)</t>
    <phoneticPr fontId="5"/>
  </si>
  <si>
    <t>山ノ内町介護保険特別会計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</si>
  <si>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</si>
  <si>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</si>
  <si>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</si>
  <si>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</si>
  <si>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</si>
  <si>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</si>
  <si>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</si>
  <si>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</si>
  <si>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</si>
  <si>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</si>
  <si>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</si>
  <si>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</si>
  <si>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</si>
  <si>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</si>
  <si>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</si>
  <si>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</si>
  <si>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</si>
  <si>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</si>
  <si>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</si>
  <si>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</si>
  <si>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</si>
  <si>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</si>
  <si>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</si>
  <si>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</si>
  <si>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</si>
  <si>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</si>
  <si>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</si>
  <si>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</si>
  <si>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</si>
  <si>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</si>
  <si>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</si>
  <si>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</si>
  <si>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</si>
  <si>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</si>
  <si>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</si>
  <si>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</si>
  <si>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</si>
  <si>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</si>
  <si>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</si>
  <si>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</si>
  <si>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</si>
  <si>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</si>
  <si>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</si>
  <si>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</si>
  <si>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</si>
  <si>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</si>
  <si>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</si>
  <si>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</si>
  <si>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</si>
  <si>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</si>
  <si>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</si>
  <si>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</si>
  <si>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</si>
  <si>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</si>
  <si>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</si>
  <si>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</si>
  <si>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</si>
  <si>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</si>
  <si>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</si>
  <si>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</si>
  <si>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</si>
  <si>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</si>
  <si>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</si>
  <si>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</si>
  <si>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</si>
  <si>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</si>
  <si>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</si>
  <si>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</si>
  <si>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</si>
  <si>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</si>
  <si>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</si>
  <si>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</si>
  <si>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</si>
  <si>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</si>
  <si>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</si>
  <si>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</si>
  <si>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</si>
  <si>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</si>
  <si>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</si>
  <si>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</si>
  <si>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</si>
  <si>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</si>
  <si>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</si>
  <si>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1.75</t>
  </si>
  <si>
    <t>山ノ内町水道事業会計</t>
  </si>
  <si>
    <t>一般会計</t>
  </si>
  <si>
    <t>山ノ内町公共下水道事業会計</t>
  </si>
  <si>
    <t>山ノ内町介護保険特別会計</t>
  </si>
  <si>
    <t>山ノ内町国民健康保険特別会計</t>
  </si>
  <si>
    <t>山ノ内町農業集落排水事業会計</t>
  </si>
  <si>
    <t>山ノ内町後期高齢者医療保険特別会計</t>
  </si>
  <si>
    <t>山ノ内町有線放送電話事業特別会計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</si>
  <si>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</si>
  <si>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</si>
  <si>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</si>
  <si>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</si>
  <si>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</si>
  <si>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</si>
  <si>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</si>
  <si>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</si>
  <si>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</si>
  <si>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長野県市町村自治振興組合</t>
    <rPh sb="0" eb="3">
      <t>ナガノケン</t>
    </rPh>
    <rPh sb="3" eb="6">
      <t>シチョウソン</t>
    </rPh>
    <rPh sb="6" eb="8">
      <t>ジチ</t>
    </rPh>
    <rPh sb="8" eb="10">
      <t>シンコウ</t>
    </rPh>
    <rPh sb="10" eb="12">
      <t>クミアイ</t>
    </rPh>
    <phoneticPr fontId="2"/>
  </si>
  <si>
    <t>北信広域連合（一般会計）</t>
    <rPh sb="0" eb="2">
      <t>ホクシン</t>
    </rPh>
    <rPh sb="2" eb="4">
      <t>コウイキ</t>
    </rPh>
    <rPh sb="4" eb="6">
      <t>レンゴウ</t>
    </rPh>
    <rPh sb="7" eb="9">
      <t>イッパン</t>
    </rPh>
    <rPh sb="9" eb="11">
      <t>カイケイ</t>
    </rPh>
    <phoneticPr fontId="2"/>
  </si>
  <si>
    <t>北信広域連合（養護老人ホーム事業特別会計）</t>
    <rPh sb="0" eb="2">
      <t>ホクシン</t>
    </rPh>
    <rPh sb="2" eb="4">
      <t>コウイキ</t>
    </rPh>
    <rPh sb="4" eb="6">
      <t>レンゴウ</t>
    </rPh>
    <rPh sb="7" eb="9">
      <t>ヨウゴ</t>
    </rPh>
    <rPh sb="9" eb="11">
      <t>ロウジン</t>
    </rPh>
    <rPh sb="14" eb="16">
      <t>ジギョウ</t>
    </rPh>
    <rPh sb="16" eb="18">
      <t>トクベツ</t>
    </rPh>
    <rPh sb="18" eb="20">
      <t>カイケイ</t>
    </rPh>
    <phoneticPr fontId="2"/>
  </si>
  <si>
    <t>北信広域連合（特別養護老人ホーム事業特別会計）</t>
    <rPh sb="0" eb="2">
      <t>ホクシン</t>
    </rPh>
    <rPh sb="2" eb="4">
      <t>コウイキ</t>
    </rPh>
    <rPh sb="4" eb="6">
      <t>レンゴウ</t>
    </rPh>
    <rPh sb="7" eb="9">
      <t>トクベツ</t>
    </rPh>
    <rPh sb="9" eb="11">
      <t>ヨウゴ</t>
    </rPh>
    <rPh sb="11" eb="13">
      <t>ロウジン</t>
    </rPh>
    <rPh sb="16" eb="18">
      <t>ジギョウ</t>
    </rPh>
    <rPh sb="18" eb="20">
      <t>トクベツ</t>
    </rPh>
    <rPh sb="20" eb="22">
      <t>カイケイ</t>
    </rPh>
    <phoneticPr fontId="2"/>
  </si>
  <si>
    <t>北信保健衛生施設組合（一般会計）</t>
    <rPh sb="0" eb="2">
      <t>ホクシン</t>
    </rPh>
    <rPh sb="2" eb="4">
      <t>ホケン</t>
    </rPh>
    <rPh sb="4" eb="6">
      <t>エイセイ</t>
    </rPh>
    <rPh sb="6" eb="8">
      <t>シセツ</t>
    </rPh>
    <rPh sb="8" eb="10">
      <t>クミアイ</t>
    </rPh>
    <rPh sb="11" eb="13">
      <t>イッパン</t>
    </rPh>
    <rPh sb="13" eb="15">
      <t>カイケイ</t>
    </rPh>
    <phoneticPr fontId="2"/>
  </si>
  <si>
    <t>北信保健衛生施設組合（斎場事業特別会計）</t>
    <rPh sb="0" eb="2">
      <t>ホクシン</t>
    </rPh>
    <rPh sb="2" eb="4">
      <t>ホケン</t>
    </rPh>
    <rPh sb="4" eb="6">
      <t>エイセイ</t>
    </rPh>
    <rPh sb="6" eb="8">
      <t>シセツ</t>
    </rPh>
    <rPh sb="8" eb="10">
      <t>クミアイ</t>
    </rPh>
    <rPh sb="11" eb="13">
      <t>サイジョウ</t>
    </rPh>
    <rPh sb="13" eb="15">
      <t>ジギョウ</t>
    </rPh>
    <rPh sb="15" eb="17">
      <t>トクベツ</t>
    </rPh>
    <rPh sb="17" eb="19">
      <t>カイケイ</t>
    </rPh>
    <phoneticPr fontId="2"/>
  </si>
  <si>
    <t>北信保健衛生施設組合（じん芥処理事業特別会計）</t>
    <rPh sb="0" eb="2">
      <t>ホクシン</t>
    </rPh>
    <rPh sb="2" eb="4">
      <t>ホケン</t>
    </rPh>
    <rPh sb="4" eb="6">
      <t>エイセイ</t>
    </rPh>
    <rPh sb="6" eb="8">
      <t>シセツ</t>
    </rPh>
    <rPh sb="8" eb="10">
      <t>クミアイ</t>
    </rPh>
    <rPh sb="13" eb="14">
      <t>アクタ</t>
    </rPh>
    <rPh sb="14" eb="16">
      <t>ショリ</t>
    </rPh>
    <rPh sb="16" eb="18">
      <t>ジギョウ</t>
    </rPh>
    <rPh sb="18" eb="20">
      <t>トクベツ</t>
    </rPh>
    <rPh sb="20" eb="22">
      <t>カイケイ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</si>
  <si>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</si>
  <si>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</si>
  <si>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長野県地方税滞納整理機構</t>
    <rPh sb="0" eb="3">
      <t>ナガノケン</t>
    </rPh>
    <rPh sb="3" eb="6">
      <t>チホウゼイ</t>
    </rPh>
    <rPh sb="6" eb="8">
      <t>タイノウ</t>
    </rPh>
    <rPh sb="8" eb="10">
      <t>セイリ</t>
    </rPh>
    <rPh sb="10" eb="12">
      <t>キコウ</t>
    </rPh>
    <phoneticPr fontId="2"/>
  </si>
  <si>
    <t>東北信市町村交通災害共済事務組合</t>
    <rPh sb="0" eb="2">
      <t>トウホク</t>
    </rPh>
    <rPh sb="2" eb="3">
      <t>シン</t>
    </rPh>
    <rPh sb="3" eb="6">
      <t>シチョウソン</t>
    </rPh>
    <rPh sb="6" eb="8">
      <t>コウツウ</t>
    </rPh>
    <rPh sb="8" eb="10">
      <t>サイガイ</t>
    </rPh>
    <rPh sb="10" eb="12">
      <t>キョウサイ</t>
    </rPh>
    <rPh sb="12" eb="14">
      <t>ジム</t>
    </rPh>
    <rPh sb="14" eb="16">
      <t>クミアイ</t>
    </rPh>
    <phoneticPr fontId="2"/>
  </si>
  <si>
    <t>長野県市町村総合事務組合</t>
    <rPh sb="0" eb="3">
      <t>ナガノケン</t>
    </rPh>
    <rPh sb="3" eb="6">
      <t>シチョウソン</t>
    </rPh>
    <rPh sb="6" eb="8">
      <t>ソウゴウ</t>
    </rPh>
    <rPh sb="8" eb="10">
      <t>ジム</t>
    </rPh>
    <rPh sb="10" eb="12">
      <t>クミアイ</t>
    </rPh>
    <phoneticPr fontId="2"/>
  </si>
  <si>
    <t>岳南広域消防組合</t>
    <rPh sb="0" eb="2">
      <t>ガクナン</t>
    </rPh>
    <rPh sb="2" eb="4">
      <t>コウイキ</t>
    </rPh>
    <rPh sb="4" eb="6">
      <t>ショウボウ</t>
    </rPh>
    <rPh sb="6" eb="8">
      <t>クミアイ</t>
    </rPh>
    <phoneticPr fontId="2"/>
  </si>
  <si>
    <t>一般財団法人　山ノ内町総合開発公社</t>
    <rPh sb="0" eb="2">
      <t>イッパン</t>
    </rPh>
    <rPh sb="2" eb="4">
      <t>ザイダン</t>
    </rPh>
    <rPh sb="4" eb="6">
      <t>ホウジン</t>
    </rPh>
    <rPh sb="7" eb="8">
      <t>ヤマ</t>
    </rPh>
    <rPh sb="9" eb="11">
      <t>ウチマチ</t>
    </rPh>
    <rPh sb="11" eb="13">
      <t>ソウゴウ</t>
    </rPh>
    <rPh sb="13" eb="15">
      <t>カイハツ</t>
    </rPh>
    <rPh sb="15" eb="17">
      <t>コウシャ</t>
    </rPh>
    <phoneticPr fontId="2"/>
  </si>
  <si>
    <t>－</t>
    <phoneticPr fontId="2"/>
  </si>
  <si>
    <t>ふるさと基金</t>
    <rPh sb="4" eb="6">
      <t>キキン</t>
    </rPh>
    <phoneticPr fontId="5"/>
  </si>
  <si>
    <t>保健医療福祉基金</t>
    <rPh sb="0" eb="2">
      <t>ホケン</t>
    </rPh>
    <rPh sb="2" eb="4">
      <t>イリョウ</t>
    </rPh>
    <rPh sb="4" eb="6">
      <t>フクシ</t>
    </rPh>
    <rPh sb="6" eb="8">
      <t>キキン</t>
    </rPh>
    <phoneticPr fontId="5"/>
  </si>
  <si>
    <t>中小企業金融対策預託基金</t>
    <rPh sb="0" eb="2">
      <t>チュウショウ</t>
    </rPh>
    <rPh sb="2" eb="4">
      <t>キギョウ</t>
    </rPh>
    <rPh sb="4" eb="6">
      <t>キンユウ</t>
    </rPh>
    <rPh sb="6" eb="8">
      <t>タイサク</t>
    </rPh>
    <rPh sb="8" eb="10">
      <t>ヨタク</t>
    </rPh>
    <rPh sb="10" eb="12">
      <t>キキン</t>
    </rPh>
    <phoneticPr fontId="5"/>
  </si>
  <si>
    <t>観光施設整備等基金</t>
    <rPh sb="0" eb="2">
      <t>カンコウ</t>
    </rPh>
    <rPh sb="2" eb="4">
      <t>シセツ</t>
    </rPh>
    <rPh sb="4" eb="6">
      <t>セイビ</t>
    </rPh>
    <rPh sb="6" eb="7">
      <t>トウ</t>
    </rPh>
    <rPh sb="7" eb="9">
      <t>キキン</t>
    </rPh>
    <phoneticPr fontId="5"/>
  </si>
  <si>
    <t>森林経営管理基金</t>
    <rPh sb="0" eb="2">
      <t>シンリン</t>
    </rPh>
    <rPh sb="2" eb="4">
      <t>ケイエイ</t>
    </rPh>
    <rPh sb="4" eb="6">
      <t>カンリ</t>
    </rPh>
    <rPh sb="6" eb="8">
      <t>キキン</t>
    </rPh>
    <phoneticPr fontId="5"/>
  </si>
  <si>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</si>
  <si>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</si>
  <si>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</si>
  <si>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ここに入力</t>
    <rPh sb="3" eb="5">
      <t>ニュウリョク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</si>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</sst>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D21D0F17-AC75-4975-B8B2-B21CB8781219}"/>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113913</c:v>
                </c:pt>
                <c:pt idx="1">
                  <c:v>115050</c:v>
                </c:pt>
                <c:pt idx="2">
                  <c:v>118252</c:v>
                </c:pt>
                <c:pt idx="3">
                  <c:v>120302</c:v>
                </c:pt>
                <c:pt idx="4">
                  <c:v>114841</c:v>
                </c:pt>
              </c:numCache>
            </c:numRef>
          </c:val>
          <c:smooth val="0"/>
          <c:extLst>
            <c:ext xmlns:c16="http://schemas.microsoft.com/office/drawing/2014/chart" uri="{C3380CC4-5D6E-409C-BE32-E72D297353CC}">
              <c16:uniqueId val="{00000000-B354-4678-B5C7-78021F33155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84836</c:v>
                </c:pt>
                <c:pt idx="1">
                  <c:v>97196</c:v>
                </c:pt>
                <c:pt idx="2">
                  <c:v>98645</c:v>
                </c:pt>
                <c:pt idx="3">
                  <c:v>58482</c:v>
                </c:pt>
                <c:pt idx="4">
                  <c:v>68515</c:v>
                </c:pt>
              </c:numCache>
            </c:numRef>
          </c:val>
          <c:smooth val="0"/>
          <c:extLst>
            <c:ext xmlns:c16="http://schemas.microsoft.com/office/drawing/2014/chart" uri="{C3380CC4-5D6E-409C-BE32-E72D297353CC}">
              <c16:uniqueId val="{00000001-B354-4678-B5C7-78021F33155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8.27</c:v>
                </c:pt>
                <c:pt idx="1">
                  <c:v>7.65</c:v>
                </c:pt>
                <c:pt idx="2">
                  <c:v>6.59</c:v>
                </c:pt>
                <c:pt idx="3">
                  <c:v>6.56</c:v>
                </c:pt>
                <c:pt idx="4">
                  <c:v>6.35</c:v>
                </c:pt>
              </c:numCache>
            </c:numRef>
          </c:val>
          <c:extLst>
            <c:ext xmlns:c16="http://schemas.microsoft.com/office/drawing/2014/chart" uri="{C3380CC4-5D6E-409C-BE32-E72D297353CC}">
              <c16:uniqueId val="{00000000-2FD2-4E87-B0CE-3BFE87B29C1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19.2</c:v>
                </c:pt>
                <c:pt idx="1">
                  <c:v>19.84</c:v>
                </c:pt>
                <c:pt idx="2">
                  <c:v>19.05</c:v>
                </c:pt>
                <c:pt idx="3">
                  <c:v>20.170000000000002</c:v>
                </c:pt>
                <c:pt idx="4">
                  <c:v>22.94</c:v>
                </c:pt>
              </c:numCache>
            </c:numRef>
          </c:val>
          <c:extLst>
            <c:ext xmlns:c16="http://schemas.microsoft.com/office/drawing/2014/chart" uri="{C3380CC4-5D6E-409C-BE32-E72D297353CC}">
              <c16:uniqueId val="{00000001-2FD2-4E87-B0CE-3BFE87B29C1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2.4300000000000002</c:v>
                </c:pt>
                <c:pt idx="1">
                  <c:v>0.17</c:v>
                </c:pt>
                <c:pt idx="2">
                  <c:v>-1.75</c:v>
                </c:pt>
                <c:pt idx="3">
                  <c:v>2.5099999999999998</c:v>
                </c:pt>
                <c:pt idx="4">
                  <c:v>4.07</c:v>
                </c:pt>
              </c:numCache>
            </c:numRef>
          </c:val>
          <c:smooth val="0"/>
          <c:extLst>
            <c:ext xmlns:c16="http://schemas.microsoft.com/office/drawing/2014/chart" uri="{C3380CC4-5D6E-409C-BE32-E72D297353CC}">
              <c16:uniqueId val="{00000002-2FD2-4E87-B0CE-3BFE87B29C1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0.04</c:v>
                </c:pt>
                <c:pt idx="2">
                  <c:v>#N/A</c:v>
                </c:pt>
                <c:pt idx="3">
                  <c:v>0.02</c:v>
                </c:pt>
                <c:pt idx="4">
                  <c:v>#N/A</c:v>
                </c:pt>
                <c:pt idx="5">
                  <c:v>0.34</c:v>
                </c:pt>
                <c:pt idx="6">
                  <c:v>0</c:v>
                </c:pt>
                <c:pt idx="7">
                  <c:v>0</c:v>
                </c:pt>
                <c:pt idx="8">
                  <c:v>0</c:v>
                </c:pt>
                <c:pt idx="9">
                  <c:v>0</c:v>
                </c:pt>
              </c:numCache>
            </c:numRef>
          </c:val>
          <c:extLst>
            <c:ext xmlns:c16="http://schemas.microsoft.com/office/drawing/2014/chart" uri="{C3380CC4-5D6E-409C-BE32-E72D297353CC}">
              <c16:uniqueId val="{00000000-F620-4FA8-A579-4CF1669A2D9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620-4FA8-A579-4CF1669A2D96}"/>
            </c:ext>
          </c:extLst>
        </c:ser>
        <c:ser>
          <c:idx val="2"/>
          <c:order val="2"/>
          <c:tx>
            <c:strRef>
              <c:f>データシート!$A$29</c:f>
              <c:strCache>
                <c:ptCount val="1"/>
                <c:pt idx="0">
                  <c:v>山ノ内町有線放送電話事業特別会計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0.2</c:v>
                </c:pt>
                <c:pt idx="2">
                  <c:v>#N/A</c:v>
                </c:pt>
                <c:pt idx="3">
                  <c:v>0.2</c:v>
                </c:pt>
                <c:pt idx="4">
                  <c:v>#N/A</c:v>
                </c:pt>
                <c:pt idx="5">
                  <c:v>0</c:v>
                </c:pt>
                <c:pt idx="6">
                  <c:v>#N/A</c:v>
                </c:pt>
                <c:pt idx="7">
                  <c:v>0.01</c:v>
                </c:pt>
                <c:pt idx="8">
                  <c:v>#N/A</c:v>
                </c:pt>
                <c:pt idx="9">
                  <c:v>0</c:v>
                </c:pt>
              </c:numCache>
            </c:numRef>
          </c:val>
          <c:extLst>
            <c:ext xmlns:c16="http://schemas.microsoft.com/office/drawing/2014/chart" uri="{C3380CC4-5D6E-409C-BE32-E72D297353CC}">
              <c16:uniqueId val="{00000002-F620-4FA8-A579-4CF1669A2D96}"/>
            </c:ext>
          </c:extLst>
        </c:ser>
        <c:ser>
          <c:idx val="3"/>
          <c:order val="3"/>
          <c:tx>
            <c:strRef>
              <c:f>データシート!$A$30</c:f>
              <c:strCache>
                <c:ptCount val="1"/>
                <c:pt idx="0">
                  <c:v>山ノ内町後期高齢者医療保険特別会計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F620-4FA8-A579-4CF1669A2D96}"/>
            </c:ext>
          </c:extLst>
        </c:ser>
        <c:ser>
          <c:idx val="4"/>
          <c:order val="4"/>
          <c:tx>
            <c:strRef>
              <c:f>データシート!$A$31</c:f>
              <c:strCache>
                <c:ptCount val="1"/>
                <c:pt idx="0">
                  <c:v>山ノ内町農業集落排水事業会計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0.33</c:v>
                </c:pt>
                <c:pt idx="8">
                  <c:v>#N/A</c:v>
                </c:pt>
                <c:pt idx="9">
                  <c:v>0.42</c:v>
                </c:pt>
              </c:numCache>
            </c:numRef>
          </c:val>
          <c:extLst>
            <c:ext xmlns:c16="http://schemas.microsoft.com/office/drawing/2014/chart" uri="{C3380CC4-5D6E-409C-BE32-E72D297353CC}">
              <c16:uniqueId val="{00000004-F620-4FA8-A579-4CF1669A2D96}"/>
            </c:ext>
          </c:extLst>
        </c:ser>
        <c:ser>
          <c:idx val="5"/>
          <c:order val="5"/>
          <c:tx>
            <c:strRef>
              <c:f>データシート!$A$32</c:f>
              <c:strCache>
                <c:ptCount val="1"/>
                <c:pt idx="0">
                  <c:v>山ノ内町国民健康保険特別会計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0.47</c:v>
                </c:pt>
                <c:pt idx="2">
                  <c:v>#N/A</c:v>
                </c:pt>
                <c:pt idx="3">
                  <c:v>0.28000000000000003</c:v>
                </c:pt>
                <c:pt idx="4">
                  <c:v>#N/A</c:v>
                </c:pt>
                <c:pt idx="5">
                  <c:v>0.12</c:v>
                </c:pt>
                <c:pt idx="6">
                  <c:v>#N/A</c:v>
                </c:pt>
                <c:pt idx="7">
                  <c:v>0.53</c:v>
                </c:pt>
                <c:pt idx="8">
                  <c:v>#N/A</c:v>
                </c:pt>
                <c:pt idx="9">
                  <c:v>0.8</c:v>
                </c:pt>
              </c:numCache>
            </c:numRef>
          </c:val>
          <c:extLst>
            <c:ext xmlns:c16="http://schemas.microsoft.com/office/drawing/2014/chart" uri="{C3380CC4-5D6E-409C-BE32-E72D297353CC}">
              <c16:uniqueId val="{00000005-F620-4FA8-A579-4CF1669A2D96}"/>
            </c:ext>
          </c:extLst>
        </c:ser>
        <c:ser>
          <c:idx val="6"/>
          <c:order val="6"/>
          <c:tx>
            <c:strRef>
              <c:f>データシート!$A$33</c:f>
              <c:strCache>
                <c:ptCount val="1"/>
                <c:pt idx="0">
                  <c:v>山ノ内町介護保険特別会計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0.6</c:v>
                </c:pt>
                <c:pt idx="2">
                  <c:v>#N/A</c:v>
                </c:pt>
                <c:pt idx="3">
                  <c:v>0.85</c:v>
                </c:pt>
                <c:pt idx="4">
                  <c:v>#N/A</c:v>
                </c:pt>
                <c:pt idx="5">
                  <c:v>0.98</c:v>
                </c:pt>
                <c:pt idx="6">
                  <c:v>#N/A</c:v>
                </c:pt>
                <c:pt idx="7">
                  <c:v>0.89</c:v>
                </c:pt>
                <c:pt idx="8">
                  <c:v>#N/A</c:v>
                </c:pt>
                <c:pt idx="9">
                  <c:v>1.18</c:v>
                </c:pt>
              </c:numCache>
            </c:numRef>
          </c:val>
          <c:extLst>
            <c:ext xmlns:c16="http://schemas.microsoft.com/office/drawing/2014/chart" uri="{C3380CC4-5D6E-409C-BE32-E72D297353CC}">
              <c16:uniqueId val="{00000006-F620-4FA8-A579-4CF1669A2D96}"/>
            </c:ext>
          </c:extLst>
        </c:ser>
        <c:ser>
          <c:idx val="7"/>
          <c:order val="7"/>
          <c:tx>
            <c:strRef>
              <c:f>データシート!$A$34</c:f>
              <c:strCache>
                <c:ptCount val="1"/>
                <c:pt idx="0">
                  <c:v>山ノ内町公共下水道事業会計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1.25</c:v>
                </c:pt>
                <c:pt idx="8">
                  <c:v>#N/A</c:v>
                </c:pt>
                <c:pt idx="9">
                  <c:v>1.65</c:v>
                </c:pt>
              </c:numCache>
            </c:numRef>
          </c:val>
          <c:extLst>
            <c:ext xmlns:c16="http://schemas.microsoft.com/office/drawing/2014/chart" uri="{C3380CC4-5D6E-409C-BE32-E72D297353CC}">
              <c16:uniqueId val="{00000007-F620-4FA8-A579-4CF1669A2D9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8.06</c:v>
                </c:pt>
                <c:pt idx="2">
                  <c:v>#N/A</c:v>
                </c:pt>
                <c:pt idx="3">
                  <c:v>7.44</c:v>
                </c:pt>
                <c:pt idx="4">
                  <c:v>#N/A</c:v>
                </c:pt>
                <c:pt idx="5">
                  <c:v>6.58</c:v>
                </c:pt>
                <c:pt idx="6">
                  <c:v>#N/A</c:v>
                </c:pt>
                <c:pt idx="7">
                  <c:v>6.53</c:v>
                </c:pt>
                <c:pt idx="8">
                  <c:v>#N/A</c:v>
                </c:pt>
                <c:pt idx="9">
                  <c:v>6.34</c:v>
                </c:pt>
              </c:numCache>
            </c:numRef>
          </c:val>
          <c:extLst>
            <c:ext xmlns:c16="http://schemas.microsoft.com/office/drawing/2014/chart" uri="{C3380CC4-5D6E-409C-BE32-E72D297353CC}">
              <c16:uniqueId val="{00000008-F620-4FA8-A579-4CF1669A2D96}"/>
            </c:ext>
          </c:extLst>
        </c:ser>
        <c:ser>
          <c:idx val="9"/>
          <c:order val="9"/>
          <c:tx>
            <c:strRef>
              <c:f>データシート!$A$36</c:f>
              <c:strCache>
                <c:ptCount val="1"/>
                <c:pt idx="0">
                  <c:v>山ノ内町水道事業会計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7.84</c:v>
                </c:pt>
                <c:pt idx="2">
                  <c:v>#N/A</c:v>
                </c:pt>
                <c:pt idx="3">
                  <c:v>7.56</c:v>
                </c:pt>
                <c:pt idx="4">
                  <c:v>#N/A</c:v>
                </c:pt>
                <c:pt idx="5">
                  <c:v>7.52</c:v>
                </c:pt>
                <c:pt idx="6">
                  <c:v>#N/A</c:v>
                </c:pt>
                <c:pt idx="7">
                  <c:v>7.23</c:v>
                </c:pt>
                <c:pt idx="8">
                  <c:v>#N/A</c:v>
                </c:pt>
                <c:pt idx="9">
                  <c:v>7.33</c:v>
                </c:pt>
              </c:numCache>
            </c:numRef>
          </c:val>
          <c:extLst>
            <c:ext xmlns:c16="http://schemas.microsoft.com/office/drawing/2014/chart" uri="{C3380CC4-5D6E-409C-BE32-E72D297353CC}">
              <c16:uniqueId val="{00000009-F620-4FA8-A579-4CF1669A2D9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554</c:v>
                </c:pt>
                <c:pt idx="5">
                  <c:v>595</c:v>
                </c:pt>
                <c:pt idx="8">
                  <c:v>613</c:v>
                </c:pt>
                <c:pt idx="11">
                  <c:v>645</c:v>
                </c:pt>
                <c:pt idx="14">
                  <c:v>668</c:v>
                </c:pt>
              </c:numCache>
            </c:numRef>
          </c:val>
          <c:extLst>
            <c:ext xmlns:c16="http://schemas.microsoft.com/office/drawing/2014/chart" uri="{C3380CC4-5D6E-409C-BE32-E72D297353CC}">
              <c16:uniqueId val="{00000000-EC13-4EB2-A923-45C8526C18D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C13-4EB2-A923-45C8526C18D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C13-4EB2-A923-45C8526C18D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27</c:v>
                </c:pt>
                <c:pt idx="3">
                  <c:v>48</c:v>
                </c:pt>
                <c:pt idx="6">
                  <c:v>41</c:v>
                </c:pt>
                <c:pt idx="9">
                  <c:v>49</c:v>
                </c:pt>
                <c:pt idx="12">
                  <c:v>46</c:v>
                </c:pt>
              </c:numCache>
            </c:numRef>
          </c:val>
          <c:extLst>
            <c:ext xmlns:c16="http://schemas.microsoft.com/office/drawing/2014/chart" uri="{C3380CC4-5D6E-409C-BE32-E72D297353CC}">
              <c16:uniqueId val="{00000003-EC13-4EB2-A923-45C8526C18D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314</c:v>
                </c:pt>
                <c:pt idx="3">
                  <c:v>338</c:v>
                </c:pt>
                <c:pt idx="6">
                  <c:v>311</c:v>
                </c:pt>
                <c:pt idx="9">
                  <c:v>228</c:v>
                </c:pt>
                <c:pt idx="12">
                  <c:v>232</c:v>
                </c:pt>
              </c:numCache>
            </c:numRef>
          </c:val>
          <c:extLst>
            <c:ext xmlns:c16="http://schemas.microsoft.com/office/drawing/2014/chart" uri="{C3380CC4-5D6E-409C-BE32-E72D297353CC}">
              <c16:uniqueId val="{00000004-EC13-4EB2-A923-45C8526C18D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C13-4EB2-A923-45C8526C18D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C13-4EB2-A923-45C8526C18D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512</c:v>
                </c:pt>
                <c:pt idx="3">
                  <c:v>543</c:v>
                </c:pt>
                <c:pt idx="6">
                  <c:v>578</c:v>
                </c:pt>
                <c:pt idx="9">
                  <c:v>666</c:v>
                </c:pt>
                <c:pt idx="12">
                  <c:v>735</c:v>
                </c:pt>
              </c:numCache>
            </c:numRef>
          </c:val>
          <c:extLst>
            <c:ext xmlns:c16="http://schemas.microsoft.com/office/drawing/2014/chart" uri="{C3380CC4-5D6E-409C-BE32-E72D297353CC}">
              <c16:uniqueId val="{00000007-EC13-4EB2-A923-45C8526C18D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299</c:v>
                </c:pt>
                <c:pt idx="2">
                  <c:v>#N/A</c:v>
                </c:pt>
                <c:pt idx="3">
                  <c:v>#N/A</c:v>
                </c:pt>
                <c:pt idx="4">
                  <c:v>334</c:v>
                </c:pt>
                <c:pt idx="5">
                  <c:v>#N/A</c:v>
                </c:pt>
                <c:pt idx="6">
                  <c:v>#N/A</c:v>
                </c:pt>
                <c:pt idx="7">
                  <c:v>317</c:v>
                </c:pt>
                <c:pt idx="8">
                  <c:v>#N/A</c:v>
                </c:pt>
                <c:pt idx="9">
                  <c:v>#N/A</c:v>
                </c:pt>
                <c:pt idx="10">
                  <c:v>298</c:v>
                </c:pt>
                <c:pt idx="11">
                  <c:v>#N/A</c:v>
                </c:pt>
                <c:pt idx="12">
                  <c:v>#N/A</c:v>
                </c:pt>
                <c:pt idx="13">
                  <c:v>345</c:v>
                </c:pt>
                <c:pt idx="14">
                  <c:v>#N/A</c:v>
                </c:pt>
              </c:numCache>
            </c:numRef>
          </c:val>
          <c:smooth val="0"/>
          <c:extLst>
            <c:ext xmlns:c16="http://schemas.microsoft.com/office/drawing/2014/chart" uri="{C3380CC4-5D6E-409C-BE32-E72D297353CC}">
              <c16:uniqueId val="{00000008-EC13-4EB2-A923-45C8526C18D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7390</c:v>
                </c:pt>
                <c:pt idx="5">
                  <c:v>7650</c:v>
                </c:pt>
                <c:pt idx="8">
                  <c:v>7686</c:v>
                </c:pt>
                <c:pt idx="11">
                  <c:v>7594</c:v>
                </c:pt>
                <c:pt idx="14">
                  <c:v>7447</c:v>
                </c:pt>
              </c:numCache>
            </c:numRef>
          </c:val>
          <c:extLst>
            <c:ext xmlns:c16="http://schemas.microsoft.com/office/drawing/2014/chart" uri="{C3380CC4-5D6E-409C-BE32-E72D297353CC}">
              <c16:uniqueId val="{00000000-B10F-4407-B34E-FD3436F7215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B10F-4407-B34E-FD3436F7215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2853</c:v>
                </c:pt>
                <c:pt idx="5">
                  <c:v>2834</c:v>
                </c:pt>
                <c:pt idx="8">
                  <c:v>2665</c:v>
                </c:pt>
                <c:pt idx="11">
                  <c:v>2799</c:v>
                </c:pt>
                <c:pt idx="14">
                  <c:v>3063</c:v>
                </c:pt>
              </c:numCache>
            </c:numRef>
          </c:val>
          <c:extLst>
            <c:ext xmlns:c16="http://schemas.microsoft.com/office/drawing/2014/chart" uri="{C3380CC4-5D6E-409C-BE32-E72D297353CC}">
              <c16:uniqueId val="{00000002-B10F-4407-B34E-FD3436F7215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10F-4407-B34E-FD3436F7215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10F-4407-B34E-FD3436F7215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10F-4407-B34E-FD3436F7215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2782</c:v>
                </c:pt>
                <c:pt idx="3">
                  <c:v>2759</c:v>
                </c:pt>
                <c:pt idx="6">
                  <c:v>2697</c:v>
                </c:pt>
                <c:pt idx="9">
                  <c:v>2639</c:v>
                </c:pt>
                <c:pt idx="12">
                  <c:v>2610</c:v>
                </c:pt>
              </c:numCache>
            </c:numRef>
          </c:val>
          <c:extLst>
            <c:ext xmlns:c16="http://schemas.microsoft.com/office/drawing/2014/chart" uri="{C3380CC4-5D6E-409C-BE32-E72D297353CC}">
              <c16:uniqueId val="{00000006-B10F-4407-B34E-FD3436F7215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421</c:v>
                </c:pt>
                <c:pt idx="3">
                  <c:v>367</c:v>
                </c:pt>
                <c:pt idx="6">
                  <c:v>285</c:v>
                </c:pt>
                <c:pt idx="9">
                  <c:v>262</c:v>
                </c:pt>
                <c:pt idx="12">
                  <c:v>231</c:v>
                </c:pt>
              </c:numCache>
            </c:numRef>
          </c:val>
          <c:extLst>
            <c:ext xmlns:c16="http://schemas.microsoft.com/office/drawing/2014/chart" uri="{C3380CC4-5D6E-409C-BE32-E72D297353CC}">
              <c16:uniqueId val="{00000007-B10F-4407-B34E-FD3436F7215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2803</c:v>
                </c:pt>
                <c:pt idx="3">
                  <c:v>2571</c:v>
                </c:pt>
                <c:pt idx="6">
                  <c:v>2332</c:v>
                </c:pt>
                <c:pt idx="9">
                  <c:v>1961</c:v>
                </c:pt>
                <c:pt idx="12">
                  <c:v>1699</c:v>
                </c:pt>
              </c:numCache>
            </c:numRef>
          </c:val>
          <c:extLst>
            <c:ext xmlns:c16="http://schemas.microsoft.com/office/drawing/2014/chart" uri="{C3380CC4-5D6E-409C-BE32-E72D297353CC}">
              <c16:uniqueId val="{00000008-B10F-4407-B34E-FD3436F7215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10F-4407-B34E-FD3436F7215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7234</c:v>
                </c:pt>
                <c:pt idx="3">
                  <c:v>7732</c:v>
                </c:pt>
                <c:pt idx="6">
                  <c:v>8046</c:v>
                </c:pt>
                <c:pt idx="9">
                  <c:v>8067</c:v>
                </c:pt>
                <c:pt idx="12">
                  <c:v>8034</c:v>
                </c:pt>
              </c:numCache>
            </c:numRef>
          </c:val>
          <c:extLst>
            <c:ext xmlns:c16="http://schemas.microsoft.com/office/drawing/2014/chart" uri="{C3380CC4-5D6E-409C-BE32-E72D297353CC}">
              <c16:uniqueId val="{0000000A-B10F-4407-B34E-FD3436F7215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2997</c:v>
                </c:pt>
                <c:pt idx="2">
                  <c:v>#N/A</c:v>
                </c:pt>
                <c:pt idx="3">
                  <c:v>#N/A</c:v>
                </c:pt>
                <c:pt idx="4">
                  <c:v>2945</c:v>
                </c:pt>
                <c:pt idx="5">
                  <c:v>#N/A</c:v>
                </c:pt>
                <c:pt idx="6">
                  <c:v>#N/A</c:v>
                </c:pt>
                <c:pt idx="7">
                  <c:v>3008</c:v>
                </c:pt>
                <c:pt idx="8">
                  <c:v>#N/A</c:v>
                </c:pt>
                <c:pt idx="9">
                  <c:v>#N/A</c:v>
                </c:pt>
                <c:pt idx="10">
                  <c:v>2536</c:v>
                </c:pt>
                <c:pt idx="11">
                  <c:v>#N/A</c:v>
                </c:pt>
                <c:pt idx="12">
                  <c:v>#N/A</c:v>
                </c:pt>
                <c:pt idx="13">
                  <c:v>2064</c:v>
                </c:pt>
                <c:pt idx="14">
                  <c:v>#N/A</c:v>
                </c:pt>
              </c:numCache>
            </c:numRef>
          </c:val>
          <c:smooth val="0"/>
          <c:extLst>
            <c:ext xmlns:c16="http://schemas.microsoft.com/office/drawing/2014/chart" uri="{C3380CC4-5D6E-409C-BE32-E72D297353CC}">
              <c16:uniqueId val="{0000000B-B10F-4407-B34E-FD3436F7215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829</c:v>
                </c:pt>
                <c:pt idx="1">
                  <c:v>929</c:v>
                </c:pt>
                <c:pt idx="2">
                  <c:v>1120</c:v>
                </c:pt>
              </c:numCache>
            </c:numRef>
          </c:val>
          <c:extLst>
            <c:ext xmlns:c16="http://schemas.microsoft.com/office/drawing/2014/chart" uri="{C3380CC4-5D6E-409C-BE32-E72D297353CC}">
              <c16:uniqueId val="{00000000-8BC9-40ED-99FD-1C3A22AF69E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454</c:v>
                </c:pt>
                <c:pt idx="1">
                  <c:v>454</c:v>
                </c:pt>
                <c:pt idx="2">
                  <c:v>565</c:v>
                </c:pt>
              </c:numCache>
            </c:numRef>
          </c:val>
          <c:extLst>
            <c:ext xmlns:c16="http://schemas.microsoft.com/office/drawing/2014/chart" uri="{C3380CC4-5D6E-409C-BE32-E72D297353CC}">
              <c16:uniqueId val="{00000001-8BC9-40ED-99FD-1C3A22AF69E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853</c:v>
                </c:pt>
                <c:pt idx="1">
                  <c:v>898</c:v>
                </c:pt>
                <c:pt idx="2">
                  <c:v>871</c:v>
                </c:pt>
              </c:numCache>
            </c:numRef>
          </c:val>
          <c:extLst>
            <c:ext xmlns:c16="http://schemas.microsoft.com/office/drawing/2014/chart" uri="{C3380CC4-5D6E-409C-BE32-E72D297353CC}">
              <c16:uniqueId val="{00000002-8BC9-40ED-99FD-1C3A22AF69E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{3DF2B961-3BA7-4648-A4F6-CB986D83EF56}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9495-4ABB-8022-D61DE29286B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{8684F2DA-E0DD-43D5-B8D0-8B880BB43ED8}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495-4ABB-8022-D61DE29286B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{633DACA1-671B-48A3-AF1D-EC33BF12CBBA}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495-4ABB-8022-D61DE29286B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{531F1742-228F-43E5-9AF4-736B156D19C5}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495-4ABB-8022-D61DE29286B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{5B7D9C8F-15EA-4A42-9790-0EB260D1CE11}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495-4ABB-8022-D61DE29286B2}"/>
                </c:ext>
              </c:extLst>
            </c:dLbl>
            <c:dLbl>
              <c:idx val="8"/>
              <c:layout>
                <c:manualLayout>
                  <c:x val="-2.9150162664109316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{0CC334D4-C795-4A47-86C7-9E611605E33E}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9495-4ABB-8022-D61DE29286B2}"/>
                </c:ext>
              </c:extLst>
            </c:dLbl>
            <c:dLbl>
              <c:idx val="16"/>
              <c:layout>
                <c:manualLayout>
                  <c:x val="-3.5010788455697148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{6B7051B1-87D6-42A2-BB19-E8FEA5263CB9}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9495-4ABB-8022-D61DE29286B2}"/>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{F3150C95-CAFD-4AE0-8830-68EE02013D10}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9495-4ABB-8022-D61DE29286B2}"/>
                </c:ext>
              </c:extLst>
            </c:dLbl>
            <c:dLbl>
              <c:idx val="32"/>
              <c:layout>
                <c:manualLayout>
                  <c:x val="-2.7814456035550435E-2"/>
                  <c:y val="-5.4209289925547251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{F748071E-3321-4A14-9800-7704C8D10399}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9495-4ABB-8022-D61DE29286B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57.1</c:v>
                </c:pt>
                <c:pt idx="8">
                  <c:v>58.4</c:v>
                </c:pt>
                <c:pt idx="16">
                  <c:v>58.7</c:v>
                </c:pt>
                <c:pt idx="24">
                  <c:v>60.3</c:v>
                </c:pt>
                <c:pt idx="32">
                  <c:v>61.3</c:v>
                </c:pt>
              </c:numCache>
            </c:numRef>
          </c:xVal>
          <c:yVal>
            <c:numRef>
              <c:f>公会計指標分析・財政指標組合せ分析表!$BP$51:$DC$51</c:f>
              <c:numCache>
                <c:formatCode>#,##0.0;"▲ "#,##0.0</c:formatCode>
                <c:ptCount val="40"/>
                <c:pt idx="0">
                  <c:v>79.7</c:v>
                </c:pt>
                <c:pt idx="8">
                  <c:v>78.7</c:v>
                </c:pt>
                <c:pt idx="16">
                  <c:v>80.5</c:v>
                </c:pt>
                <c:pt idx="24">
                  <c:v>64</c:v>
                </c:pt>
                <c:pt idx="32">
                  <c:v>48.9</c:v>
                </c:pt>
              </c:numCache>
            </c:numRef>
          </c:yVal>
          <c:smooth val="0"/>
          <c:extLst>
            <c:ext xmlns:c16="http://schemas.microsoft.com/office/drawing/2014/chart" uri="{C3380CC4-5D6E-409C-BE32-E72D297353CC}">
              <c16:uniqueId val="{00000009-9495-4ABB-8022-D61DE29286B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6268193232905194E-2"/>
                  <c:y val="-8.2699157499047049E-2"/>
                </c:manualLayout>
              </c:layout>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{7B247F79-7776-4C19-BBE0-C0C1E783E468}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9495-4ABB-8022-D61DE29286B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{EBAE3E6F-C68D-4C57-905A-A4595DBAE2D0}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495-4ABB-8022-D61DE29286B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{C0D9FC2E-3899-45F6-8106-354A1D964915}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495-4ABB-8022-D61DE29286B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{63FD1C93-2783-429C-8027-026905E007D2}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495-4ABB-8022-D61DE29286B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{4AB20875-B189-463D-BFFB-E6F7965B6218}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495-4ABB-8022-D61DE29286B2}"/>
                </c:ext>
              </c:extLst>
            </c:dLbl>
            <c:dLbl>
              <c:idx val="8"/>
              <c:layout>
                <c:manualLayout>
                  <c:x val="-4.2223575127345779E-2"/>
                  <c:y val="-5.7308678893001362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{8F0EF9CB-4EB5-4AA4-A566-B9CE2A82DFD3}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9495-4ABB-8022-D61DE29286B2}"/>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{8B965776-37BC-4871-8E64-9F46A06B3218}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9495-4ABB-8022-D61DE29286B2}"/>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{61869C1B-2A77-4A06-A2F2-88D1EBDB6BE0}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9495-4ABB-8022-D61DE29286B2}"/>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{51787212-39C5-4F76-B1DB-AFCEABA977C4}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9495-4ABB-8022-D61DE29286B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61.7</c:v>
                </c:pt>
                <c:pt idx="8">
                  <c:v>61.8</c:v>
                </c:pt>
                <c:pt idx="16">
                  <c:v>62.8</c:v>
                </c:pt>
                <c:pt idx="24">
                  <c:v>64.2</c:v>
                </c:pt>
                <c:pt idx="32">
                  <c:v>67</c:v>
                </c:pt>
              </c:numCache>
            </c:numRef>
          </c:xVal>
          <c:yVal>
            <c:numRef>
              <c:f>公会計指標分析・財政指標組合せ分析表!$BP$55:$DC$55</c:f>
              <c:numCache>
                <c:formatCode>#,##0.0;"▲ "#,##0.0</c:formatCode>
                <c:ptCount val="40"/>
                <c:pt idx="0">
                  <c:v>46.8</c:v>
                </c:pt>
                <c:pt idx="8">
                  <c:v>48.4</c:v>
                </c:pt>
                <c:pt idx="16">
                  <c:v>43</c:v>
                </c:pt>
                <c:pt idx="24">
                  <c:v>32.4</c:v>
                </c:pt>
                <c:pt idx="32">
                  <c:v>20</c:v>
                </c:pt>
              </c:numCache>
            </c:numRef>
          </c:yVal>
          <c:smooth val="0"/>
          <c:extLst>
            <c:ext xmlns:c16="http://schemas.microsoft.com/office/drawing/2014/chart" uri="{C3380CC4-5D6E-409C-BE32-E72D297353CC}">
              <c16:uniqueId val="{00000013-9495-4ABB-8022-D61DE29286B2}"/>
            </c:ext>
          </c:extLst>
        </c:ser>
        <c:dLbls>
          <c:showLegendKey val="0"/>
          <c:showVal val="1"/>
          <c:showCatName val="0"/>
          <c:showSerName val="0"/>
          <c:showPercent val="0"/>
          <c:showBubbleSize val="0"/>
        </c:dLbls>
        <c:axId val="46179840"/>
        <c:axId val="46181760"/>
      </c:scatterChart>
      <c:valAx>
        <c:axId val="46179840"/>
        <c:scaling>
          <c:orientation val="maxMin"/>
          <c:max val="68"/>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9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{8BB422B3-1EF1-4C56-AC65-0A1FDFBB68EA}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3C01-4B60-AC8D-FF85B73A810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{65733FAF-92FC-4659-9663-3A9BDB8C4779}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C01-4B60-AC8D-FF85B73A810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{D50B2BD7-6E0E-4FCE-A9CD-04976C523843}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C01-4B60-AC8D-FF85B73A810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{291E6120-AC18-4B44-9CEF-720EF0C5E404}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C01-4B60-AC8D-FF85B73A810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{5D129903-4816-4012-ACE6-18ED3E531D6C}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C01-4B60-AC8D-FF85B73A810B}"/>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{A2890E6C-6EA5-4319-A1C4-4104C84341FD}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3C01-4B60-AC8D-FF85B73A810B}"/>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{D7D82F7F-5407-4599-A04A-8355F14A189E}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3C01-4B60-AC8D-FF85B73A810B}"/>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{2628989B-986A-4D50-B5D1-5F1D35A1BA31}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3C01-4B60-AC8D-FF85B73A810B}"/>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{81159FBC-CB81-4195-BF22-12C807546A39}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3C01-4B60-AC8D-FF85B73A810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9.6999999999999993</c:v>
                </c:pt>
                <c:pt idx="8">
                  <c:v>8.6999999999999993</c:v>
                </c:pt>
                <c:pt idx="16">
                  <c:v>8.4</c:v>
                </c:pt>
                <c:pt idx="24">
                  <c:v>8.1999999999999993</c:v>
                </c:pt>
                <c:pt idx="32">
                  <c:v>8</c:v>
                </c:pt>
              </c:numCache>
            </c:numRef>
          </c:xVal>
          <c:yVal>
            <c:numRef>
              <c:f>公会計指標分析・財政指標組合せ分析表!$BP$73:$DC$73</c:f>
              <c:numCache>
                <c:formatCode>#,##0.0;"▲ "#,##0.0</c:formatCode>
                <c:ptCount val="40"/>
                <c:pt idx="0">
                  <c:v>79.7</c:v>
                </c:pt>
                <c:pt idx="8">
                  <c:v>78.7</c:v>
                </c:pt>
                <c:pt idx="16">
                  <c:v>80.5</c:v>
                </c:pt>
                <c:pt idx="24">
                  <c:v>64</c:v>
                </c:pt>
                <c:pt idx="32">
                  <c:v>48.9</c:v>
                </c:pt>
              </c:numCache>
            </c:numRef>
          </c:yVal>
          <c:smooth val="0"/>
          <c:extLst>
            <c:ext xmlns:c16="http://schemas.microsoft.com/office/drawing/2014/chart" uri="{C3380CC4-5D6E-409C-BE32-E72D297353CC}">
              <c16:uniqueId val="{00000009-3C01-4B60-AC8D-FF85B73A810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6.3043399339821763E-3"/>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{D06C2CA7-93EF-4D1A-94A2-14D2FAE7FF4D}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3C01-4B60-AC8D-FF85B73A810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{9F114F5E-16C7-4063-9C30-92F4E2FC43FF}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C01-4B60-AC8D-FF85B73A810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{D056B579-4F96-4026-877C-0429EFADA315}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C01-4B60-AC8D-FF85B73A810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{4DAA8D7B-B5A3-466A-9F07-41DB71DF0502}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C01-4B60-AC8D-FF85B73A810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{A4E0220D-BCE7-47D8-8D93-E659894EC25C}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C01-4B60-AC8D-FF85B73A810B}"/>
                </c:ext>
              </c:extLst>
            </c:dLbl>
            <c:dLbl>
              <c:idx val="8"/>
              <c:layout>
                <c:manualLayout>
                  <c:x val="0"/>
                  <c:y val="1.7553686638943439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{931FB0F5-267F-4C61-B98F-AE6DBA6D49BC}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3C01-4B60-AC8D-FF85B73A810B}"/>
                </c:ext>
              </c:extLst>
            </c:dLbl>
            <c:dLbl>
              <c:idx val="16"/>
              <c:layout>
                <c:manualLayout>
                  <c:x val="0"/>
                  <c:y val="-1.1248832973607303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{E79D6544-E7BD-4C16-8833-63863BED50DA}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3C01-4B60-AC8D-FF85B73A810B}"/>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{610EA3F7-4743-4DCE-B74F-BBC57D382C7A}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3C01-4B60-AC8D-FF85B73A810B}"/>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{10F1F151-9B5C-4E85-83C5-E820D6B43BD5}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3C01-4B60-AC8D-FF85B73A810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9.9</c:v>
                </c:pt>
                <c:pt idx="8">
                  <c:v>9.9</c:v>
                </c:pt>
                <c:pt idx="16">
                  <c:v>9.9</c:v>
                </c:pt>
                <c:pt idx="24">
                  <c:v>9.5</c:v>
                </c:pt>
                <c:pt idx="32">
                  <c:v>9.5</c:v>
                </c:pt>
              </c:numCache>
            </c:numRef>
          </c:xVal>
          <c:yVal>
            <c:numRef>
              <c:f>公会計指標分析・財政指標組合せ分析表!$BP$77:$DC$77</c:f>
              <c:numCache>
                <c:formatCode>#,##0.0;"▲ "#,##0.0</c:formatCode>
                <c:ptCount val="40"/>
                <c:pt idx="0">
                  <c:v>46.8</c:v>
                </c:pt>
                <c:pt idx="8">
                  <c:v>48.4</c:v>
                </c:pt>
                <c:pt idx="16">
                  <c:v>43</c:v>
                </c:pt>
                <c:pt idx="24">
                  <c:v>32.4</c:v>
                </c:pt>
                <c:pt idx="32">
                  <c:v>20</c:v>
                </c:pt>
              </c:numCache>
            </c:numRef>
          </c:yVal>
          <c:smooth val="0"/>
          <c:extLst>
            <c:ext xmlns:c16="http://schemas.microsoft.com/office/drawing/2014/chart" uri="{C3380CC4-5D6E-409C-BE32-E72D297353CC}">
              <c16:uniqueId val="{00000013-3C01-4B60-AC8D-FF85B73A810B}"/>
            </c:ext>
          </c:extLst>
        </c:ser>
        <c:dLbls>
          <c:showLegendKey val="0"/>
          <c:showVal val="1"/>
          <c:showCatName val="0"/>
          <c:showSerName val="0"/>
          <c:showPercent val="0"/>
          <c:showBubbleSize val="0"/>
        </c:dLbls>
        <c:axId val="84219776"/>
        <c:axId val="84234240"/>
      </c:scatterChart>
      <c:valAx>
        <c:axId val="84219776"/>
        <c:scaling>
          <c:orientation val="maxMin"/>
          <c:max val="1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9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EBCDE2CB-73E4-4398-9F94-E0C2658DADE8}"/>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DA5DBF96-F679-4147-B0EA-BBEAC70FF45B}"/>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長野県山ノ内町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元利償還金の増については、平成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年度過疎対策事業（起債額</a:t>
          </a:r>
          <a:r>
            <a:rPr kumimoji="1" lang="en-US" altLang="ja-JP" sz="1300">
              <a:latin typeface="ＭＳ ゴシック" pitchFamily="49" charset="-128"/>
              <a:ea typeface="ＭＳ ゴシック" pitchFamily="49" charset="-128"/>
            </a:rPr>
            <a:t>296</a:t>
          </a:r>
          <a:r>
            <a:rPr kumimoji="1" lang="ja-JP" altLang="en-US" sz="1300">
              <a:latin typeface="ＭＳ ゴシック" pitchFamily="49" charset="-128"/>
              <a:ea typeface="ＭＳ ゴシック" pitchFamily="49" charset="-128"/>
            </a:rPr>
            <a:t>百万円）や臨時財政対策債（起債額</a:t>
          </a:r>
          <a:r>
            <a:rPr kumimoji="1" lang="en-US" altLang="ja-JP" sz="1300">
              <a:latin typeface="ＭＳ ゴシック" pitchFamily="49" charset="-128"/>
              <a:ea typeface="ＭＳ ゴシック" pitchFamily="49" charset="-128"/>
            </a:rPr>
            <a:t>240</a:t>
          </a:r>
          <a:r>
            <a:rPr kumimoji="1" lang="ja-JP" altLang="en-US" sz="1300">
              <a:latin typeface="ＭＳ ゴシック" pitchFamily="49" charset="-128"/>
              <a:ea typeface="ＭＳ ゴシック" pitchFamily="49" charset="-128"/>
            </a:rPr>
            <a:t>百万円）、平成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年度緊急防災・減債事業（防災無線デジタル化・防火水槽・消防ポンプ車）（起債額</a:t>
          </a:r>
          <a:r>
            <a:rPr kumimoji="1" lang="en-US" altLang="ja-JP" sz="1300">
              <a:latin typeface="ＭＳ ゴシック" pitchFamily="49" charset="-128"/>
              <a:ea typeface="ＭＳ ゴシック" pitchFamily="49" charset="-128"/>
            </a:rPr>
            <a:t>257</a:t>
          </a:r>
          <a:r>
            <a:rPr kumimoji="1" lang="ja-JP" altLang="en-US" sz="1300">
              <a:latin typeface="ＭＳ ゴシック" pitchFamily="49" charset="-128"/>
              <a:ea typeface="ＭＳ ゴシック" pitchFamily="49" charset="-128"/>
            </a:rPr>
            <a:t>百万円）等の元金償還が開始されたことが主な要因である。交付税措置される起債がほとんどであるが、実質交際費比率の分子は</a:t>
          </a:r>
          <a:r>
            <a:rPr kumimoji="1" lang="en-US" altLang="ja-JP" sz="1300">
              <a:latin typeface="ＭＳ ゴシック" pitchFamily="49" charset="-128"/>
              <a:ea typeface="ＭＳ ゴシック" pitchFamily="49" charset="-128"/>
            </a:rPr>
            <a:t>47</a:t>
          </a:r>
          <a:r>
            <a:rPr kumimoji="1" lang="ja-JP" altLang="en-US" sz="1300">
              <a:latin typeface="ＭＳ ゴシック" pitchFamily="49" charset="-128"/>
              <a:ea typeface="ＭＳ ゴシック" pitchFamily="49" charset="-128"/>
            </a:rPr>
            <a:t>百万円増の</a:t>
          </a:r>
          <a:r>
            <a:rPr kumimoji="1" lang="en-US" altLang="ja-JP" sz="1300">
              <a:latin typeface="ＭＳ ゴシック" pitchFamily="49" charset="-128"/>
              <a:ea typeface="ＭＳ ゴシック" pitchFamily="49" charset="-128"/>
            </a:rPr>
            <a:t>345</a:t>
          </a:r>
          <a:r>
            <a:rPr kumimoji="1" lang="ja-JP" altLang="en-US" sz="1300">
              <a:latin typeface="ＭＳ ゴシック" pitchFamily="49" charset="-128"/>
              <a:ea typeface="ＭＳ ゴシック" pitchFamily="49" charset="-128"/>
            </a:rPr>
            <a:t>百万円と増加した。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学校長寿命化工事（過疎対策事業債）や新浄水場建設（一般会計出資債）に伴う起債の元金償還が始まり、実質公債費比率分子の増加が想定されるため、起債が必要な事業の精査及び選択を行い新規債発行の抑制に努めていく必要がある。</a:t>
          </a:r>
          <a:endParaRPr kumimoji="1" lang="en-US" altLang="ja-JP" sz="13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長野県山ノ内町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将来負担額は減少しており、要因としては、一般会計等に係る地方債の現在高が減少（△</a:t>
          </a:r>
          <a:r>
            <a:rPr kumimoji="1" lang="en-US" altLang="ja-JP" sz="1300">
              <a:latin typeface="ＭＳ ゴシック" pitchFamily="49" charset="-128"/>
              <a:ea typeface="ＭＳ ゴシック" pitchFamily="49" charset="-128"/>
            </a:rPr>
            <a:t>33</a:t>
          </a:r>
          <a:r>
            <a:rPr kumimoji="1" lang="ja-JP" altLang="en-US" sz="1300">
              <a:latin typeface="ＭＳ ゴシック" pitchFamily="49" charset="-128"/>
              <a:ea typeface="ＭＳ ゴシック" pitchFamily="49" charset="-128"/>
            </a:rPr>
            <a:t>千円）したことや、公営企業（法適化）（上水道事業・下水道事業）の企業債償還金が減少したことに伴い繰出見込額が減少したことによる。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充当可能財源等が増加しており、要因としては、基準財政需要額算入見込額は減少（△</a:t>
          </a:r>
          <a:r>
            <a:rPr kumimoji="1" lang="en-US" altLang="ja-JP" sz="1300">
              <a:latin typeface="ＭＳ ゴシック" pitchFamily="49" charset="-128"/>
              <a:ea typeface="ＭＳ ゴシック" pitchFamily="49" charset="-128"/>
            </a:rPr>
            <a:t>147</a:t>
          </a:r>
          <a:r>
            <a:rPr kumimoji="1" lang="ja-JP" altLang="en-US" sz="1300">
              <a:latin typeface="ＭＳ ゴシック" pitchFamily="49" charset="-128"/>
              <a:ea typeface="ＭＳ ゴシック" pitchFamily="49" charset="-128"/>
            </a:rPr>
            <a:t>百万円）しているものの、充当可能基金は有線放送電話特別会計の廃止に伴う清算金を含む財政調整基金への積立てや普通交付税の再算定（新規費目追加）に伴う減債基金への積立て、ふるさと基金（ふるさと納税分）への積立てなどが増加（</a:t>
          </a:r>
          <a:r>
            <a:rPr kumimoji="1" lang="en-US" altLang="ja-JP" sz="1300">
              <a:latin typeface="ＭＳ ゴシック" pitchFamily="49" charset="-128"/>
              <a:ea typeface="ＭＳ ゴシック" pitchFamily="49" charset="-128"/>
            </a:rPr>
            <a:t>264</a:t>
          </a:r>
          <a:r>
            <a:rPr kumimoji="1" lang="ja-JP" altLang="en-US" sz="1300">
              <a:latin typeface="ＭＳ ゴシック" pitchFamily="49" charset="-128"/>
              <a:ea typeface="ＭＳ ゴシック" pitchFamily="49" charset="-128"/>
            </a:rPr>
            <a:t>百万円）したことによる。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一般会計では小学校の再編、公営企業では管路老朽化に伴う長寿命化修繕等が想定されており、新規債の発行や基金の取崩しが見込まれるため、事業の精査及び選択を行い事業費の圧縮と新規債発行の抑制に努め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長野県山ノ内町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新型コロナウイルス感染症に係る事業者支援（利子補給金）に伴い「新型コロナ感染症拡大防止基金」を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百万円取り崩したことや、観光施設の維持補修工事に伴い「観光施設整備等基金」を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百万円取り崩した一方、有線放送事業特別会計の廃止に伴う清算金等により「財政調整基金」に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百万円、普通交付税の新費目（臨時財政対策債償還基金費）の再算定により「減債基金」に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百万円）、「森林経営管理基金」に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ふるさと基金についてはふるさと納税のＰＲを積極的に行い、積立金の増及び財源として活用していく予定だが、中長期的には、大型事業等の実施により減少傾向にある。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・ふるさと基金：ふるさと納税（寄附金）によって積立てられた基金で、地域の活性化や福祉、教育、子育て支援対策等に活用して行く。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・保険医療福祉基金：高齢者等の保健、医療及び福祉施設整備並びに在宅福祉の向上、健康づくり、民間活動の活発化等を図る。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・中小企業金融対策預託基金：中小企業金融の円滑な融資あっせん確保を図る。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・観光施設整備等基金：観光施設の充実及び観光産業の振興を推進し、観光商工業の活性化を図る。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・森林経営管理基金：森林環境譲与税を財源とした基金。森林経営管理法に基づく森林整備及び木材利用推進に活用して行く。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・ふるさと基金：ふるさと納税分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百万円の積み立てを行った一方、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百万円の取崩しを行い各種使途事業へ充当した。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・観光施設整備等基金：施設使用料分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百万円の積み立てを行った一方、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百万円の取崩しを行い観光施設の維持補修工事へ充当した。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・森林経営管理基金：森林環境譲与税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百万円の積み立てを行った一方、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百万円の取崩しを行い境界明確化事業等の森林整備事業へ充当した。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・ふるさと基金：観光・農業・環境・福祉・子育て・教育分野の事業推進のため、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百万円程度を今後も積立て予定。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・観光施設整備等基金：老朽化する観光施設の改修事業を行うため、今後も積立て予定。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・森林経営管理基金：森林環境譲与税の積み立ては行わず、森林整備や木材利用推進等事業へ充当し、令和６年度を目途に基金を使い切る予定。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有線放送事業特別会計の廃止に伴う清算金の積み立て及び新型コロナウイルス感染症の影響で当初予定していた事業（イベント等）が未実施となったことや関連事業に国の交付金を充当できたことにより一般財源が抑制でき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％の範囲内となるよう努めているが、今後大型事業やアフターコロナに向けて農林費や商工費が増加していくことが見込まれるため、中長期的には減少していく可能性がある。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普通交付税の新費目（臨時財政対策債償還基金費）の再算定による増加。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普通交付税措置のない起債等の繰上償還に充当していく。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6D1A4D5-9B07-4213-9380-CE4F8B6503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81C3BF3-CE2C-4464-8762-743771CCFD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796338C0-1F81-4F4A-BCD6-7F88662CFD0A}"/>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33120828-5A24-4671-B18E-1555C99C8BE5}"/>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E551B07A-E86A-4A3A-8A50-BC00564FA6F8}"/>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32884091-4051-48EE-8C5C-BB0A44B8CBE2}"/>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長野県山ノ内町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28B1C408-184F-4AE1-9FF5-95A41E64097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A16E43BE-DD8D-4EBA-83EB-DFA682761E84}"/>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5587A820-4C96-4794-B7EB-6EAA31959AE2}"/>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43721A16-E2F1-46A1-B681-94F72DE259B6}"/>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4A0FA696-9CBE-411F-B54C-5CA229CB8CD9}"/>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DD0C29CD-08C8-4045-A529-BDF42D293FDD}"/>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11,680
11,470
265.90
8,530,488
8,199,788
309,926
4,880,890
8,033,838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64C5C9EF-2106-4D6C-8819-88F90B1D25B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3F4B0267-87D7-422A-86FC-2C1845D93611}"/>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B945AF8D-EB87-408A-9BFE-3A5620956355}"/>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48.9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3DB31F2-43FF-46EB-9D49-25F3B690F8F1}"/>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C23C7139-9217-45EA-9678-00C8A986D959}"/>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37997D68-5765-4D02-823E-31F09249A531}"/>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FEDDD361-1524-4BA3-AC3E-3DEBB4C2A38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46C23A35-FB4D-454F-B02E-1CD67D7010E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B48E7CBB-5FC6-48CD-B7FC-0BE2B6CEA2E9}"/>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736231A7-CAA2-4E89-A615-D03B3F46F1EB}"/>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9CE59C80-0C5D-4FAF-8D90-4FB40C92810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5C4B987B-16B9-4855-870D-E9419FA550B1}"/>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C564D99E-6A72-43FD-88E7-244925330968}"/>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A38F8F89-F5C6-4AB6-A032-93D0E22FAB44}"/>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A2706239-E8D7-44E6-A480-B1B481A1C64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58BD08D9-9703-415B-B78A-38D61AA76774}"/>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D18D96AB-239B-46B2-8364-52E6D01054E2}"/>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5B9F1A5C-B219-4E79-AAC6-B106730E0B91}"/>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E0129992-4903-4704-886A-23C2955302C7}"/>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6C0ED29F-F15E-49AB-9AD7-74CFED7B152D}"/>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C1AFB38A-BC45-46B9-A019-D827877D2E0B}"/>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EC3FB67D-491E-4EA0-A1F8-62BEC182A9E9}"/>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3E6EFE80-FFAE-4D92-A202-77480DB6F519}"/>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91EAD0A-C4EE-454D-9AA6-02DE0FD381C1}"/>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D188CD9-3205-4C90-A963-AA26A924A43D}"/>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D196356F-9AAC-4D8C-AF83-05D0A05C2AA6}"/>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E5E4DF6C-AB78-4DD3-A573-D632D0781E59}"/>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9A6090AC-EECF-4CD6-9A27-154EAC65B69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E74E8315-D67F-4292-9709-AAD4188E1D6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5D50DB0C-2C7E-48EE-8C36-9713DD9F8BAD}"/>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1E8A6AD9-650D-432A-8383-FB68D9C9047F}"/>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55A91B0A-4833-4E02-B062-B1204140574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2FD9389E-4E20-415B-BD2A-E6860C1E893F}"/>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7B7DFAE1-53E0-41EC-8A83-757228AD580E}"/>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F494BD41-9C79-40BA-A70D-55540EFC446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当町では、平成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年策定（令和３年度改定）の公共施設等総合管理計画において、公共施設等の延べ床面積を</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％という目標を掲げており、老朽化した施設等は計画に基づき集約や複合化、除却を進めている。</a:t>
          </a:r>
        </a:p>
        <a:p>
          <a:r>
            <a:rPr kumimoji="1" lang="ja-JP" altLang="en-US" sz="1100">
              <a:latin typeface="ＭＳ Ｐゴシック" panose="020B0600070205080204" pitchFamily="50" charset="-128"/>
              <a:ea typeface="ＭＳ Ｐゴシック" panose="020B0600070205080204" pitchFamily="50" charset="-128"/>
            </a:rPr>
            <a:t>　有形固定資産減価償却率は上昇傾向にあるものの類似団体と比較すると抑えられており、低い水準にあるため、引き続き、計画に沿った施設の適切な管理に努める必要がある。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B94C9C8A-B4EE-434E-A8E5-642D83158C4E}"/>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900BE02E-1559-43A6-AD81-9B13A3B6E1C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927C9DCA-C809-474D-9862-68499D625B71}"/>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E8880654-E972-464E-B36C-64349E11E755}"/>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030398F9-48DD-4890-A72D-257081F1542C}"/>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8AA370B4-81AD-4186-AA0B-488125857B2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FC1E5C21-8179-431B-A5E0-D5548A97FA1E}"/>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FB7D5C23-0238-4EDD-9EDC-DA34B46F71A7}"/>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4CE154FC-CB21-426F-87E8-3E0A40ADD13E}"/>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CCF42F6B-376E-4523-BE71-403D726E9E11}"/>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525AAE52-4357-4AA7-B9FA-E1797F3F0E1F}"/>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F430C6CF-C1FC-484A-8928-98F8995AABDC}"/>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DEEDF23B-501C-4B9F-82FA-052B1B266D35}"/>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384C76D9-36DE-4C69-95D0-63F36F35E9D6}"/>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60579</xdr:rowOff>
    </xdr:from>
    <xdr:to>
      <xdr:col>23</xdr:col>
      <xdr:colOff>85090</xdr:colOff>
      <xdr:row>34</xdr:row>
      <xdr:rowOff>53467</xdr:rowOff>
    </xdr:to>
    <xdr:cxnSp macro="">
      <xdr:nvCxnSpPr>
        <xdr:cNvPr id="63" name="直線コネクタ 62">
          <a:extLst>
            <a:ext uri="{FF2B5EF4-FFF2-40B4-BE49-F238E27FC236}">
              <a16:creationId xmlns:a16="http://schemas.microsoft.com/office/drawing/2014/main" id="{2DF03029-CE67-4260-BC9C-3282424D772E}"/>
            </a:ext>
          </a:extLst>
        </xdr:cNvPr>
        <xdr:cNvCxnSpPr/>
      </xdr:nvCxnSpPr>
      <xdr:spPr>
        <a:xfrm flipV="1">
          <a:off x="4760595" y="5289804"/>
          <a:ext cx="1270" cy="1364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57294</xdr:rowOff>
    </xdr:from>
    <xdr:ext cx="405111" cy="259045"/>
    <xdr:sp macro="" textlink="">
      <xdr:nvSpPr>
        <xdr:cNvPr id="64" name="有形固定資産減価償却率最小値テキスト">
          <a:extLst>
            <a:ext uri="{FF2B5EF4-FFF2-40B4-BE49-F238E27FC236}">
              <a16:creationId xmlns:a16="http://schemas.microsoft.com/office/drawing/2014/main" id="{DAD0D010-C502-4A58-83BE-5779A4F92325}"/>
            </a:ext>
          </a:extLst>
        </xdr:cNvPr>
        <xdr:cNvSpPr txBox="1"/>
      </xdr:nvSpPr>
      <xdr:spPr>
        <a:xfrm>
          <a:off x="4813300" y="6658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53467</xdr:rowOff>
    </xdr:from>
    <xdr:to>
      <xdr:col>23</xdr:col>
      <xdr:colOff>174625</xdr:colOff>
      <xdr:row>34</xdr:row>
      <xdr:rowOff>53467</xdr:rowOff>
    </xdr:to>
    <xdr:cxnSp macro="">
      <xdr:nvCxnSpPr>
        <xdr:cNvPr id="65" name="直線コネクタ 64">
          <a:extLst>
            <a:ext uri="{FF2B5EF4-FFF2-40B4-BE49-F238E27FC236}">
              <a16:creationId xmlns:a16="http://schemas.microsoft.com/office/drawing/2014/main" id="{AE8DA95B-791D-4A1F-87BB-0E01881A7D31}"/>
            </a:ext>
          </a:extLst>
        </xdr:cNvPr>
        <xdr:cNvCxnSpPr/>
      </xdr:nvCxnSpPr>
      <xdr:spPr>
        <a:xfrm>
          <a:off x="4673600" y="6654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7256</xdr:rowOff>
    </xdr:from>
    <xdr:ext cx="405111" cy="259045"/>
    <xdr:sp macro="" textlink="">
      <xdr:nvSpPr>
        <xdr:cNvPr id="66" name="有形固定資産減価償却率最大値テキスト">
          <a:extLst>
            <a:ext uri="{FF2B5EF4-FFF2-40B4-BE49-F238E27FC236}">
              <a16:creationId xmlns:a16="http://schemas.microsoft.com/office/drawing/2014/main" id="{8C1783F0-8638-4E78-AF6F-F75199737023}"/>
            </a:ext>
          </a:extLst>
        </xdr:cNvPr>
        <xdr:cNvSpPr txBox="1"/>
      </xdr:nvSpPr>
      <xdr:spPr>
        <a:xfrm>
          <a:off x="4813300" y="5065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60579</xdr:rowOff>
    </xdr:from>
    <xdr:to>
      <xdr:col>23</xdr:col>
      <xdr:colOff>174625</xdr:colOff>
      <xdr:row>26</xdr:row>
      <xdr:rowOff>60579</xdr:rowOff>
    </xdr:to>
    <xdr:cxnSp macro="">
      <xdr:nvCxnSpPr>
        <xdr:cNvPr id="67" name="直線コネクタ 66">
          <a:extLst>
            <a:ext uri="{FF2B5EF4-FFF2-40B4-BE49-F238E27FC236}">
              <a16:creationId xmlns:a16="http://schemas.microsoft.com/office/drawing/2014/main" id="{8CC0F5F9-C315-4669-B997-51E2195BA907}"/>
            </a:ext>
          </a:extLst>
        </xdr:cNvPr>
        <xdr:cNvCxnSpPr/>
      </xdr:nvCxnSpPr>
      <xdr:spPr>
        <a:xfrm>
          <a:off x="4673600" y="5289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42562</xdr:rowOff>
    </xdr:from>
    <xdr:ext cx="405111" cy="259045"/>
    <xdr:sp macro="" textlink="">
      <xdr:nvSpPr>
        <xdr:cNvPr id="68" name="有形固定資産減価償却率平均値テキスト">
          <a:extLst>
            <a:ext uri="{FF2B5EF4-FFF2-40B4-BE49-F238E27FC236}">
              <a16:creationId xmlns:a16="http://schemas.microsoft.com/office/drawing/2014/main" id="{0186BF16-648F-4DE3-B7FB-54828D33C42A}"/>
            </a:ext>
          </a:extLst>
        </xdr:cNvPr>
        <xdr:cNvSpPr txBox="1"/>
      </xdr:nvSpPr>
      <xdr:spPr>
        <a:xfrm>
          <a:off x="4813300" y="5614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64135</xdr:rowOff>
    </xdr:from>
    <xdr:to>
      <xdr:col>23</xdr:col>
      <xdr:colOff>136525</xdr:colOff>
      <xdr:row>28</xdr:row>
      <xdr:rowOff>165735</xdr:rowOff>
    </xdr:to>
    <xdr:sp macro="" textlink="">
      <xdr:nvSpPr>
        <xdr:cNvPr id="69" name="フローチャート: 判断 68">
          <a:extLst>
            <a:ext uri="{FF2B5EF4-FFF2-40B4-BE49-F238E27FC236}">
              <a16:creationId xmlns:a16="http://schemas.microsoft.com/office/drawing/2014/main" id="{2068BDDD-16B6-48FA-990B-439F8E20BDE3}"/>
            </a:ext>
          </a:extLst>
        </xdr:cNvPr>
        <xdr:cNvSpPr/>
      </xdr:nvSpPr>
      <xdr:spPr>
        <a:xfrm>
          <a:off x="4711700" y="563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27</xdr:row>
      <xdr:rowOff>114681</xdr:rowOff>
    </xdr:from>
    <xdr:to>
      <xdr:col>19</xdr:col>
      <xdr:colOff>187325</xdr:colOff>
      <xdr:row>28</xdr:row>
      <xdr:rowOff>44831</xdr:rowOff>
    </xdr:to>
    <xdr:sp macro="" textlink="">
      <xdr:nvSpPr>
        <xdr:cNvPr id="70" name="フローチャート: 判断 69">
          <a:extLst>
            <a:ext uri="{FF2B5EF4-FFF2-40B4-BE49-F238E27FC236}">
              <a16:creationId xmlns:a16="http://schemas.microsoft.com/office/drawing/2014/main" id="{0092C147-F20C-4D9C-997B-475FB87D9D4F}"/>
            </a:ext>
          </a:extLst>
        </xdr:cNvPr>
        <xdr:cNvSpPr/>
      </xdr:nvSpPr>
      <xdr:spPr>
        <a:xfrm>
          <a:off x="4000500" y="551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27</xdr:row>
      <xdr:rowOff>54229</xdr:rowOff>
    </xdr:from>
    <xdr:to>
      <xdr:col>15</xdr:col>
      <xdr:colOff>187325</xdr:colOff>
      <xdr:row>27</xdr:row>
      <xdr:rowOff>155829</xdr:rowOff>
    </xdr:to>
    <xdr:sp macro="" textlink="">
      <xdr:nvSpPr>
        <xdr:cNvPr id="71" name="フローチャート: 判断 70">
          <a:extLst>
            <a:ext uri="{FF2B5EF4-FFF2-40B4-BE49-F238E27FC236}">
              <a16:creationId xmlns:a16="http://schemas.microsoft.com/office/drawing/2014/main" id="{5D674F22-81D8-4A28-9A07-C218F5615FEF}"/>
            </a:ext>
          </a:extLst>
        </xdr:cNvPr>
        <xdr:cNvSpPr/>
      </xdr:nvSpPr>
      <xdr:spPr>
        <a:xfrm>
          <a:off x="3238500" y="545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27</xdr:row>
      <xdr:rowOff>11049</xdr:rowOff>
    </xdr:from>
    <xdr:to>
      <xdr:col>11</xdr:col>
      <xdr:colOff>187325</xdr:colOff>
      <xdr:row>27</xdr:row>
      <xdr:rowOff>112649</xdr:rowOff>
    </xdr:to>
    <xdr:sp macro="" textlink="">
      <xdr:nvSpPr>
        <xdr:cNvPr id="72" name="フローチャート: 判断 71">
          <a:extLst>
            <a:ext uri="{FF2B5EF4-FFF2-40B4-BE49-F238E27FC236}">
              <a16:creationId xmlns:a16="http://schemas.microsoft.com/office/drawing/2014/main" id="{0F36AA2E-72B6-464F-9A4F-D058C236945B}"/>
            </a:ext>
          </a:extLst>
        </xdr:cNvPr>
        <xdr:cNvSpPr/>
      </xdr:nvSpPr>
      <xdr:spPr>
        <a:xfrm>
          <a:off x="2476500" y="541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27</xdr:row>
      <xdr:rowOff>6731</xdr:rowOff>
    </xdr:from>
    <xdr:to>
      <xdr:col>7</xdr:col>
      <xdr:colOff>187325</xdr:colOff>
      <xdr:row>27</xdr:row>
      <xdr:rowOff>108331</xdr:rowOff>
    </xdr:to>
    <xdr:sp macro="" textlink="">
      <xdr:nvSpPr>
        <xdr:cNvPr id="73" name="フローチャート: 判断 72">
          <a:extLst>
            <a:ext uri="{FF2B5EF4-FFF2-40B4-BE49-F238E27FC236}">
              <a16:creationId xmlns:a16="http://schemas.microsoft.com/office/drawing/2014/main" id="{B9761279-DB38-4942-A942-51F4829846A8}"/>
            </a:ext>
          </a:extLst>
        </xdr:cNvPr>
        <xdr:cNvSpPr/>
      </xdr:nvSpPr>
      <xdr:spPr>
        <a:xfrm>
          <a:off x="1714500" y="54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456DF96A-E874-4627-BFEA-654BCE91B031}"/>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E73648BE-37C7-42E2-A03C-52A4A5B4BAAA}"/>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240E4EC0-3BA8-4798-8A7E-8CA59E7BC8CA}"/>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1836ADE0-3513-45D4-B88F-D059057DA625}"/>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719B6602-3C9C-457C-8088-677BA055F1C4}"/>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160909</xdr:rowOff>
    </xdr:from>
    <xdr:to>
      <xdr:col>23</xdr:col>
      <xdr:colOff>136525</xdr:colOff>
      <xdr:row>27</xdr:row>
      <xdr:rowOff>91059</xdr:rowOff>
    </xdr:to>
    <xdr:sp macro="" textlink="">
      <xdr:nvSpPr>
        <xdr:cNvPr id="79" name="楕円 78">
          <a:extLst>
            <a:ext uri="{FF2B5EF4-FFF2-40B4-BE49-F238E27FC236}">
              <a16:creationId xmlns:a16="http://schemas.microsoft.com/office/drawing/2014/main" id="{BCC0822B-4306-4F15-845F-86115BEA1D7C}"/>
            </a:ext>
          </a:extLst>
        </xdr:cNvPr>
        <xdr:cNvSpPr/>
      </xdr:nvSpPr>
      <xdr:spPr>
        <a:xfrm>
          <a:off x="4711700" y="539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12336</xdr:rowOff>
    </xdr:from>
    <xdr:ext cx="405111" cy="259045"/>
    <xdr:sp macro="" textlink="">
      <xdr:nvSpPr>
        <xdr:cNvPr id="80" name="有形固定資産減価償却率該当値テキスト">
          <a:extLst>
            <a:ext uri="{FF2B5EF4-FFF2-40B4-BE49-F238E27FC236}">
              <a16:creationId xmlns:a16="http://schemas.microsoft.com/office/drawing/2014/main" id="{2613BF28-FD28-4E9A-A8BC-CEBF8600EC4D}"/>
            </a:ext>
          </a:extLst>
        </xdr:cNvPr>
        <xdr:cNvSpPr txBox="1"/>
      </xdr:nvSpPr>
      <xdr:spPr>
        <a:xfrm>
          <a:off x="4813300" y="5241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117729</xdr:rowOff>
    </xdr:from>
    <xdr:to>
      <xdr:col>19</xdr:col>
      <xdr:colOff>187325</xdr:colOff>
      <xdr:row>27</xdr:row>
      <xdr:rowOff>47879</xdr:rowOff>
    </xdr:to>
    <xdr:sp macro="" textlink="">
      <xdr:nvSpPr>
        <xdr:cNvPr id="81" name="楕円 80">
          <a:extLst>
            <a:ext uri="{FF2B5EF4-FFF2-40B4-BE49-F238E27FC236}">
              <a16:creationId xmlns:a16="http://schemas.microsoft.com/office/drawing/2014/main" id="{E482A3EF-2422-4FFF-95E2-0A29928193C1}"/>
            </a:ext>
          </a:extLst>
        </xdr:cNvPr>
        <xdr:cNvSpPr/>
      </xdr:nvSpPr>
      <xdr:spPr>
        <a:xfrm>
          <a:off x="4000500" y="534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168529</xdr:rowOff>
    </xdr:from>
    <xdr:to>
      <xdr:col>23</xdr:col>
      <xdr:colOff>85725</xdr:colOff>
      <xdr:row>27</xdr:row>
      <xdr:rowOff>40259</xdr:rowOff>
    </xdr:to>
    <xdr:cxnSp macro="">
      <xdr:nvCxnSpPr>
        <xdr:cNvPr id="82" name="直線コネクタ 81">
          <a:extLst>
            <a:ext uri="{FF2B5EF4-FFF2-40B4-BE49-F238E27FC236}">
              <a16:creationId xmlns:a16="http://schemas.microsoft.com/office/drawing/2014/main" id="{22E9264F-8FF8-4D86-9200-BB4A436733A4}"/>
            </a:ext>
          </a:extLst>
        </xdr:cNvPr>
        <xdr:cNvCxnSpPr/>
      </xdr:nvCxnSpPr>
      <xdr:spPr>
        <a:xfrm>
          <a:off x="4051300" y="5397754"/>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48641</xdr:rowOff>
    </xdr:from>
    <xdr:to>
      <xdr:col>15</xdr:col>
      <xdr:colOff>187325</xdr:colOff>
      <xdr:row>26</xdr:row>
      <xdr:rowOff>150241</xdr:rowOff>
    </xdr:to>
    <xdr:sp macro="" textlink="">
      <xdr:nvSpPr>
        <xdr:cNvPr id="83" name="楕円 82">
          <a:extLst>
            <a:ext uri="{FF2B5EF4-FFF2-40B4-BE49-F238E27FC236}">
              <a16:creationId xmlns:a16="http://schemas.microsoft.com/office/drawing/2014/main" id="{603D16C6-C698-4B52-89DA-E469DEBB6C35}"/>
            </a:ext>
          </a:extLst>
        </xdr:cNvPr>
        <xdr:cNvSpPr/>
      </xdr:nvSpPr>
      <xdr:spPr>
        <a:xfrm>
          <a:off x="3238500" y="527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99441</xdr:rowOff>
    </xdr:from>
    <xdr:to>
      <xdr:col>19</xdr:col>
      <xdr:colOff>136525</xdr:colOff>
      <xdr:row>26</xdr:row>
      <xdr:rowOff>168529</xdr:rowOff>
    </xdr:to>
    <xdr:cxnSp macro="">
      <xdr:nvCxnSpPr>
        <xdr:cNvPr id="84" name="直線コネクタ 83">
          <a:extLst>
            <a:ext uri="{FF2B5EF4-FFF2-40B4-BE49-F238E27FC236}">
              <a16:creationId xmlns:a16="http://schemas.microsoft.com/office/drawing/2014/main" id="{334F4A46-08C6-4012-9CB7-38E585223677}"/>
            </a:ext>
          </a:extLst>
        </xdr:cNvPr>
        <xdr:cNvCxnSpPr/>
      </xdr:nvCxnSpPr>
      <xdr:spPr>
        <a:xfrm>
          <a:off x="3289300" y="5328666"/>
          <a:ext cx="762000" cy="6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35687</xdr:rowOff>
    </xdr:from>
    <xdr:to>
      <xdr:col>11</xdr:col>
      <xdr:colOff>187325</xdr:colOff>
      <xdr:row>26</xdr:row>
      <xdr:rowOff>137287</xdr:rowOff>
    </xdr:to>
    <xdr:sp macro="" textlink="">
      <xdr:nvSpPr>
        <xdr:cNvPr id="85" name="楕円 84">
          <a:extLst>
            <a:ext uri="{FF2B5EF4-FFF2-40B4-BE49-F238E27FC236}">
              <a16:creationId xmlns:a16="http://schemas.microsoft.com/office/drawing/2014/main" id="{F5C63003-B90F-424F-B1AB-28A4F9B21964}"/>
            </a:ext>
          </a:extLst>
        </xdr:cNvPr>
        <xdr:cNvSpPr/>
      </xdr:nvSpPr>
      <xdr:spPr>
        <a:xfrm>
          <a:off x="2476500" y="526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86487</xdr:rowOff>
    </xdr:from>
    <xdr:to>
      <xdr:col>15</xdr:col>
      <xdr:colOff>136525</xdr:colOff>
      <xdr:row>26</xdr:row>
      <xdr:rowOff>99441</xdr:rowOff>
    </xdr:to>
    <xdr:cxnSp macro="">
      <xdr:nvCxnSpPr>
        <xdr:cNvPr id="86" name="直線コネクタ 85">
          <a:extLst>
            <a:ext uri="{FF2B5EF4-FFF2-40B4-BE49-F238E27FC236}">
              <a16:creationId xmlns:a16="http://schemas.microsoft.com/office/drawing/2014/main" id="{2FEFA9FB-D074-48B2-93D3-A4C86D5677FE}"/>
            </a:ext>
          </a:extLst>
        </xdr:cNvPr>
        <xdr:cNvCxnSpPr/>
      </xdr:nvCxnSpPr>
      <xdr:spPr>
        <a:xfrm>
          <a:off x="2527300" y="5315712"/>
          <a:ext cx="762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25</xdr:row>
      <xdr:rowOff>151003</xdr:rowOff>
    </xdr:from>
    <xdr:to>
      <xdr:col>7</xdr:col>
      <xdr:colOff>187325</xdr:colOff>
      <xdr:row>26</xdr:row>
      <xdr:rowOff>81153</xdr:rowOff>
    </xdr:to>
    <xdr:sp macro="" textlink="">
      <xdr:nvSpPr>
        <xdr:cNvPr id="87" name="楕円 86">
          <a:extLst>
            <a:ext uri="{FF2B5EF4-FFF2-40B4-BE49-F238E27FC236}">
              <a16:creationId xmlns:a16="http://schemas.microsoft.com/office/drawing/2014/main" id="{DCD302C8-A117-4B26-A004-29BA7BFEDE53}"/>
            </a:ext>
          </a:extLst>
        </xdr:cNvPr>
        <xdr:cNvSpPr/>
      </xdr:nvSpPr>
      <xdr:spPr>
        <a:xfrm>
          <a:off x="1714500" y="520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30353</xdr:rowOff>
    </xdr:from>
    <xdr:to>
      <xdr:col>11</xdr:col>
      <xdr:colOff>136525</xdr:colOff>
      <xdr:row>26</xdr:row>
      <xdr:rowOff>86487</xdr:rowOff>
    </xdr:to>
    <xdr:cxnSp macro="">
      <xdr:nvCxnSpPr>
        <xdr:cNvPr id="88" name="直線コネクタ 87">
          <a:extLst>
            <a:ext uri="{FF2B5EF4-FFF2-40B4-BE49-F238E27FC236}">
              <a16:creationId xmlns:a16="http://schemas.microsoft.com/office/drawing/2014/main" id="{BF517712-1391-4BFA-974F-0B2759CC7CAD}"/>
            </a:ext>
          </a:extLst>
        </xdr:cNvPr>
        <xdr:cNvCxnSpPr/>
      </xdr:nvCxnSpPr>
      <xdr:spPr>
        <a:xfrm>
          <a:off x="1765300" y="5259578"/>
          <a:ext cx="762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35958</xdr:rowOff>
    </xdr:from>
    <xdr:ext cx="405111" cy="259045"/>
    <xdr:sp macro="" textlink="">
      <xdr:nvSpPr>
        <xdr:cNvPr id="89" name="n_1aveValue有形固定資産減価償却率">
          <a:extLst>
            <a:ext uri="{FF2B5EF4-FFF2-40B4-BE49-F238E27FC236}">
              <a16:creationId xmlns:a16="http://schemas.microsoft.com/office/drawing/2014/main" id="{3970207B-E2D1-4797-8096-84CB66E2DFAA}"/>
            </a:ext>
          </a:extLst>
        </xdr:cNvPr>
        <xdr:cNvSpPr txBox="1"/>
      </xdr:nvSpPr>
      <xdr:spPr>
        <a:xfrm>
          <a:off x="3836044" y="5608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146956</xdr:rowOff>
    </xdr:from>
    <xdr:ext cx="405111" cy="259045"/>
    <xdr:sp macro="" textlink="">
      <xdr:nvSpPr>
        <xdr:cNvPr id="90" name="n_2aveValue有形固定資産減価償却率">
          <a:extLst>
            <a:ext uri="{FF2B5EF4-FFF2-40B4-BE49-F238E27FC236}">
              <a16:creationId xmlns:a16="http://schemas.microsoft.com/office/drawing/2014/main" id="{BBA41EAE-BE6A-4963-9EAD-5999158BE6D8}"/>
            </a:ext>
          </a:extLst>
        </xdr:cNvPr>
        <xdr:cNvSpPr txBox="1"/>
      </xdr:nvSpPr>
      <xdr:spPr>
        <a:xfrm>
          <a:off x="3086744" y="5547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103776</xdr:rowOff>
    </xdr:from>
    <xdr:ext cx="405111" cy="259045"/>
    <xdr:sp macro="" textlink="">
      <xdr:nvSpPr>
        <xdr:cNvPr id="91" name="n_3aveValue有形固定資産減価償却率">
          <a:extLst>
            <a:ext uri="{FF2B5EF4-FFF2-40B4-BE49-F238E27FC236}">
              <a16:creationId xmlns:a16="http://schemas.microsoft.com/office/drawing/2014/main" id="{7575A314-4531-47F7-842C-3277E0CB0F57}"/>
            </a:ext>
          </a:extLst>
        </xdr:cNvPr>
        <xdr:cNvSpPr txBox="1"/>
      </xdr:nvSpPr>
      <xdr:spPr>
        <a:xfrm>
          <a:off x="2324744" y="5504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99458</xdr:rowOff>
    </xdr:from>
    <xdr:ext cx="405111" cy="259045"/>
    <xdr:sp macro="" textlink="">
      <xdr:nvSpPr>
        <xdr:cNvPr id="92" name="n_4aveValue有形固定資産減価償却率">
          <a:extLst>
            <a:ext uri="{FF2B5EF4-FFF2-40B4-BE49-F238E27FC236}">
              <a16:creationId xmlns:a16="http://schemas.microsoft.com/office/drawing/2014/main" id="{D9739812-CECE-4C8C-B1C2-4EA2B48B700A}"/>
            </a:ext>
          </a:extLst>
        </xdr:cNvPr>
        <xdr:cNvSpPr txBox="1"/>
      </xdr:nvSpPr>
      <xdr:spPr>
        <a:xfrm>
          <a:off x="1562744" y="5500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64406</xdr:rowOff>
    </xdr:from>
    <xdr:ext cx="405111" cy="259045"/>
    <xdr:sp macro="" textlink="">
      <xdr:nvSpPr>
        <xdr:cNvPr id="93" name="n_1mainValue有形固定資産減価償却率">
          <a:extLst>
            <a:ext uri="{FF2B5EF4-FFF2-40B4-BE49-F238E27FC236}">
              <a16:creationId xmlns:a16="http://schemas.microsoft.com/office/drawing/2014/main" id="{846B84E1-8DD5-4D9B-9082-289568CE32DB}"/>
            </a:ext>
          </a:extLst>
        </xdr:cNvPr>
        <xdr:cNvSpPr txBox="1"/>
      </xdr:nvSpPr>
      <xdr:spPr>
        <a:xfrm>
          <a:off x="3836044" y="5122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24</xdr:row>
      <xdr:rowOff>166768</xdr:rowOff>
    </xdr:from>
    <xdr:ext cx="405111" cy="259045"/>
    <xdr:sp macro="" textlink="">
      <xdr:nvSpPr>
        <xdr:cNvPr id="94" name="n_2mainValue有形固定資産減価償却率">
          <a:extLst>
            <a:ext uri="{FF2B5EF4-FFF2-40B4-BE49-F238E27FC236}">
              <a16:creationId xmlns:a16="http://schemas.microsoft.com/office/drawing/2014/main" id="{9783DA92-B4B8-4B23-A00F-B426FD1238C0}"/>
            </a:ext>
          </a:extLst>
        </xdr:cNvPr>
        <xdr:cNvSpPr txBox="1"/>
      </xdr:nvSpPr>
      <xdr:spPr>
        <a:xfrm>
          <a:off x="3086744" y="5053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24</xdr:row>
      <xdr:rowOff>153814</xdr:rowOff>
    </xdr:from>
    <xdr:ext cx="405111" cy="259045"/>
    <xdr:sp macro="" textlink="">
      <xdr:nvSpPr>
        <xdr:cNvPr id="95" name="n_3mainValue有形固定資産減価償却率">
          <a:extLst>
            <a:ext uri="{FF2B5EF4-FFF2-40B4-BE49-F238E27FC236}">
              <a16:creationId xmlns:a16="http://schemas.microsoft.com/office/drawing/2014/main" id="{5709FC74-FA7B-48B0-B6BB-62A6CCF5B2BF}"/>
            </a:ext>
          </a:extLst>
        </xdr:cNvPr>
        <xdr:cNvSpPr txBox="1"/>
      </xdr:nvSpPr>
      <xdr:spPr>
        <a:xfrm>
          <a:off x="2324744" y="5040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24</xdr:row>
      <xdr:rowOff>97680</xdr:rowOff>
    </xdr:from>
    <xdr:ext cx="405111" cy="259045"/>
    <xdr:sp macro="" textlink="">
      <xdr:nvSpPr>
        <xdr:cNvPr id="96" name="n_4mainValue有形固定資産減価償却率">
          <a:extLst>
            <a:ext uri="{FF2B5EF4-FFF2-40B4-BE49-F238E27FC236}">
              <a16:creationId xmlns:a16="http://schemas.microsoft.com/office/drawing/2014/main" id="{07F5600A-8325-4089-940E-F97FD3A743C6}"/>
            </a:ext>
          </a:extLst>
        </xdr:cNvPr>
        <xdr:cNvSpPr txBox="1"/>
      </xdr:nvSpPr>
      <xdr:spPr>
        <a:xfrm>
          <a:off x="1562744" y="4984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FEBE25C-DFCA-4D09-9DE6-F62D7B475381}"/>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92D0AAAA-C044-4B2B-ACDC-831F035E65B9}"/>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73A7D77D-9AE8-4A24-B51B-F3B51898FEC7}"/>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13BD836F-6E61-43F6-BA75-EFD5A893E1F7}"/>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60EDBA9E-A4E7-4F61-A390-66C9D3EF9186}"/>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181E8D1A-2EA7-4A40-A10B-CEEC8CBF3B03}"/>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9B42E26C-B036-4DF9-96D3-AD47F0AD48DE}"/>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B5283700-5541-4535-8485-55C7DD4F0383}"/>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A0847CF3-42F2-4857-A951-D882BA95EFCB}"/>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3ABF4D2-638D-4CEF-8E56-4B63931AE43E}"/>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F28C7BF8-2EEE-4251-8AD8-24E5564194B6}"/>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8929E30B-C0BB-4E54-ABA6-3AF497CAED05}"/>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A145AFCF-6BFF-41D2-A3E9-C844F90FC8BA}"/>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財政調整基金や減債基金の大幅な積み増し（</a:t>
          </a:r>
          <a:r>
            <a:rPr kumimoji="1" lang="en-US" altLang="ja-JP" sz="1100">
              <a:latin typeface="ＭＳ Ｐゴシック" panose="020B0600070205080204" pitchFamily="50" charset="-128"/>
              <a:ea typeface="ＭＳ Ｐゴシック" panose="020B0600070205080204" pitchFamily="50" charset="-128"/>
            </a:rPr>
            <a:t>199</a:t>
          </a:r>
          <a:r>
            <a:rPr kumimoji="1" lang="ja-JP" altLang="en-US" sz="1100">
              <a:latin typeface="ＭＳ Ｐゴシック" panose="020B0600070205080204" pitchFamily="50" charset="-128"/>
              <a:ea typeface="ＭＳ Ｐゴシック" panose="020B0600070205080204" pitchFamily="50" charset="-128"/>
            </a:rPr>
            <a:t>百万円）などにより債務償還比率は減少したが、類似団体と比較すると高くなっている。職員数及び人件費が類似団体と比べて高い傾向にあるが、山村地域で居住地が点在しており、直営の保育園が５か所必要なことから単純な職員数の縮減は難しいため、業務の民間委託や指定管理者制度の導入を検討し、人件費の抑制に努めていく。また、起債事業を精査し、新規債の発行抑制と平準化により、引き続き、債務償還比率の減少に努めていく。</a:t>
          </a: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9F325AF3-B266-4290-944A-2E90BBA5A0EC}"/>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6980ED28-7D6A-41A8-A503-AE6C539686B9}"/>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E35EE6BB-CDF0-4B0A-A4E1-8EBBE719C83C}"/>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D8A19CD8-B19B-4625-B36B-BE992D32D0D7}"/>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4" name="テキスト ボックス 113">
          <a:extLst>
            <a:ext uri="{FF2B5EF4-FFF2-40B4-BE49-F238E27FC236}">
              <a16:creationId xmlns:a16="http://schemas.microsoft.com/office/drawing/2014/main" id="{2503B982-2937-4B68-8235-75F64FBEA3E0}"/>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685A417D-894E-41D4-BABB-B2F51427D4D7}"/>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a:extLst>
            <a:ext uri="{FF2B5EF4-FFF2-40B4-BE49-F238E27FC236}">
              <a16:creationId xmlns:a16="http://schemas.microsoft.com/office/drawing/2014/main" id="{34CDA198-195F-497E-A47E-CC250A06839C}"/>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F5B7257A-A3F4-43ED-AE6B-C1C71381B37E}"/>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a:extLst>
            <a:ext uri="{FF2B5EF4-FFF2-40B4-BE49-F238E27FC236}">
              <a16:creationId xmlns:a16="http://schemas.microsoft.com/office/drawing/2014/main" id="{AEB8AAAF-DDE2-4DB7-84D7-FA80C62308C6}"/>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D2059DDA-6F3C-4EF7-A5DE-B0B3BA8DC49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id="{C424F1D4-FE16-4CD6-9A86-A1030EB5B04E}"/>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C50A57FC-8E30-4596-A3BD-E776D0929407}"/>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a:extLst>
            <a:ext uri="{FF2B5EF4-FFF2-40B4-BE49-F238E27FC236}">
              <a16:creationId xmlns:a16="http://schemas.microsoft.com/office/drawing/2014/main" id="{E87AADE9-8C3A-4B70-8A0A-D39ED781D7E1}"/>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1237ED0D-85E3-42E2-842B-4046611804D1}"/>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id="{55BB1D11-5311-4202-8E99-3B4A1DC88241}"/>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132800</xdr:rowOff>
    </xdr:to>
    <xdr:cxnSp macro="">
      <xdr:nvCxnSpPr>
        <xdr:cNvPr id="125" name="直線コネクタ 124">
          <a:extLst>
            <a:ext uri="{FF2B5EF4-FFF2-40B4-BE49-F238E27FC236}">
              <a16:creationId xmlns:a16="http://schemas.microsoft.com/office/drawing/2014/main" id="{CD729778-6164-46C4-97D9-EEDA951BECCC}"/>
            </a:ext>
          </a:extLst>
        </xdr:cNvPr>
        <xdr:cNvCxnSpPr/>
      </xdr:nvCxnSpPr>
      <xdr:spPr>
        <a:xfrm flipV="1">
          <a:off x="14793595" y="5312833"/>
          <a:ext cx="1269" cy="1249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136627</xdr:rowOff>
    </xdr:from>
    <xdr:ext cx="469744" cy="259045"/>
    <xdr:sp macro="" textlink="">
      <xdr:nvSpPr>
        <xdr:cNvPr id="126" name="債務償還比率最小値テキスト">
          <a:extLst>
            <a:ext uri="{FF2B5EF4-FFF2-40B4-BE49-F238E27FC236}">
              <a16:creationId xmlns:a16="http://schemas.microsoft.com/office/drawing/2014/main" id="{6053F805-4E7A-4EEF-9450-B833B1A60A3F}"/>
            </a:ext>
          </a:extLst>
        </xdr:cNvPr>
        <xdr:cNvSpPr txBox="1"/>
      </xdr:nvSpPr>
      <xdr:spPr>
        <a:xfrm>
          <a:off x="14846300" y="656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132800</xdr:rowOff>
    </xdr:from>
    <xdr:to>
      <xdr:col>76</xdr:col>
      <xdr:colOff>111125</xdr:colOff>
      <xdr:row>33</xdr:row>
      <xdr:rowOff>132800</xdr:rowOff>
    </xdr:to>
    <xdr:cxnSp macro="">
      <xdr:nvCxnSpPr>
        <xdr:cNvPr id="127" name="直線コネクタ 126">
          <a:extLst>
            <a:ext uri="{FF2B5EF4-FFF2-40B4-BE49-F238E27FC236}">
              <a16:creationId xmlns:a16="http://schemas.microsoft.com/office/drawing/2014/main" id="{59F2595C-D4ED-4CED-9E15-9A5F72608271}"/>
            </a:ext>
          </a:extLst>
        </xdr:cNvPr>
        <xdr:cNvCxnSpPr/>
      </xdr:nvCxnSpPr>
      <xdr:spPr>
        <a:xfrm>
          <a:off x="14706600" y="656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8" name="債務償還比率最大値テキスト">
          <a:extLst>
            <a:ext uri="{FF2B5EF4-FFF2-40B4-BE49-F238E27FC236}">
              <a16:creationId xmlns:a16="http://schemas.microsoft.com/office/drawing/2014/main" id="{F2AACBC2-5B53-48B6-9E49-0C923DF2F9E6}"/>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9" name="直線コネクタ 128">
          <a:extLst>
            <a:ext uri="{FF2B5EF4-FFF2-40B4-BE49-F238E27FC236}">
              <a16:creationId xmlns:a16="http://schemas.microsoft.com/office/drawing/2014/main" id="{370D1969-3078-43D9-B557-A2CECA35AD25}"/>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164937</xdr:rowOff>
    </xdr:from>
    <xdr:ext cx="469744" cy="259045"/>
    <xdr:sp macro="" textlink="">
      <xdr:nvSpPr>
        <xdr:cNvPr id="130" name="債務償還比率平均値テキスト">
          <a:extLst>
            <a:ext uri="{FF2B5EF4-FFF2-40B4-BE49-F238E27FC236}">
              <a16:creationId xmlns:a16="http://schemas.microsoft.com/office/drawing/2014/main" id="{8641E2C6-7074-4AA0-9A3E-939C486A23A5}"/>
            </a:ext>
          </a:extLst>
        </xdr:cNvPr>
        <xdr:cNvSpPr txBox="1"/>
      </xdr:nvSpPr>
      <xdr:spPr>
        <a:xfrm>
          <a:off x="14846300" y="5908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142060</xdr:rowOff>
    </xdr:from>
    <xdr:to>
      <xdr:col>76</xdr:col>
      <xdr:colOff>73025</xdr:colOff>
      <xdr:row>31</xdr:row>
      <xdr:rowOff>72210</xdr:rowOff>
    </xdr:to>
    <xdr:sp macro="" textlink="">
      <xdr:nvSpPr>
        <xdr:cNvPr id="131" name="フローチャート: 判断 130">
          <a:extLst>
            <a:ext uri="{FF2B5EF4-FFF2-40B4-BE49-F238E27FC236}">
              <a16:creationId xmlns:a16="http://schemas.microsoft.com/office/drawing/2014/main" id="{8BDD34E7-3707-480C-8567-60815442462A}"/>
            </a:ext>
          </a:extLst>
        </xdr:cNvPr>
        <xdr:cNvSpPr/>
      </xdr:nvSpPr>
      <xdr:spPr>
        <a:xfrm>
          <a:off x="14744700" y="605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143690</xdr:rowOff>
    </xdr:from>
    <xdr:to>
      <xdr:col>72</xdr:col>
      <xdr:colOff>123825</xdr:colOff>
      <xdr:row>32</xdr:row>
      <xdr:rowOff>73840</xdr:rowOff>
    </xdr:to>
    <xdr:sp macro="" textlink="">
      <xdr:nvSpPr>
        <xdr:cNvPr id="132" name="フローチャート: 判断 131">
          <a:extLst>
            <a:ext uri="{FF2B5EF4-FFF2-40B4-BE49-F238E27FC236}">
              <a16:creationId xmlns:a16="http://schemas.microsoft.com/office/drawing/2014/main" id="{2E429D2A-5EAA-48C4-B128-589207DE9027}"/>
            </a:ext>
          </a:extLst>
        </xdr:cNvPr>
        <xdr:cNvSpPr/>
      </xdr:nvSpPr>
      <xdr:spPr>
        <a:xfrm>
          <a:off x="14033500" y="623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114734</xdr:rowOff>
    </xdr:from>
    <xdr:to>
      <xdr:col>68</xdr:col>
      <xdr:colOff>123825</xdr:colOff>
      <xdr:row>33</xdr:row>
      <xdr:rowOff>44884</xdr:rowOff>
    </xdr:to>
    <xdr:sp macro="" textlink="">
      <xdr:nvSpPr>
        <xdr:cNvPr id="133" name="フローチャート: 判断 132">
          <a:extLst>
            <a:ext uri="{FF2B5EF4-FFF2-40B4-BE49-F238E27FC236}">
              <a16:creationId xmlns:a16="http://schemas.microsoft.com/office/drawing/2014/main" id="{42957A47-5368-4DBB-A458-582DB65522FA}"/>
            </a:ext>
          </a:extLst>
        </xdr:cNvPr>
        <xdr:cNvSpPr/>
      </xdr:nvSpPr>
      <xdr:spPr>
        <a:xfrm>
          <a:off x="13271500" y="6372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112755</xdr:rowOff>
    </xdr:from>
    <xdr:to>
      <xdr:col>64</xdr:col>
      <xdr:colOff>123825</xdr:colOff>
      <xdr:row>33</xdr:row>
      <xdr:rowOff>42905</xdr:rowOff>
    </xdr:to>
    <xdr:sp macro="" textlink="">
      <xdr:nvSpPr>
        <xdr:cNvPr id="134" name="フローチャート: 判断 133">
          <a:extLst>
            <a:ext uri="{FF2B5EF4-FFF2-40B4-BE49-F238E27FC236}">
              <a16:creationId xmlns:a16="http://schemas.microsoft.com/office/drawing/2014/main" id="{FE3B5AF2-A22E-4C7B-B428-49EBB5AA9A19}"/>
            </a:ext>
          </a:extLst>
        </xdr:cNvPr>
        <xdr:cNvSpPr/>
      </xdr:nvSpPr>
      <xdr:spPr>
        <a:xfrm>
          <a:off x="12509500" y="637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98182</xdr:rowOff>
    </xdr:from>
    <xdr:to>
      <xdr:col>60</xdr:col>
      <xdr:colOff>123825</xdr:colOff>
      <xdr:row>33</xdr:row>
      <xdr:rowOff>28332</xdr:rowOff>
    </xdr:to>
    <xdr:sp macro="" textlink="">
      <xdr:nvSpPr>
        <xdr:cNvPr id="135" name="フローチャート: 判断 134">
          <a:extLst>
            <a:ext uri="{FF2B5EF4-FFF2-40B4-BE49-F238E27FC236}">
              <a16:creationId xmlns:a16="http://schemas.microsoft.com/office/drawing/2014/main" id="{409EE567-755B-44D2-8380-37CFC3AE844A}"/>
            </a:ext>
          </a:extLst>
        </xdr:cNvPr>
        <xdr:cNvSpPr/>
      </xdr:nvSpPr>
      <xdr:spPr>
        <a:xfrm>
          <a:off x="11747500" y="6356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13BD51B0-80C6-45C4-ADBB-B2B503CCF281}"/>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A77BF225-EB72-4DE4-9547-B1170C660EFF}"/>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51A8BCA5-F85D-4A6A-A2D9-5DBF81C022C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DB3FB47-E616-4657-A065-4530AAF8F46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270CFB1A-BCA9-43F9-8743-B1E2B02923E8}"/>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162390</xdr:rowOff>
    </xdr:from>
    <xdr:to>
      <xdr:col>76</xdr:col>
      <xdr:colOff>73025</xdr:colOff>
      <xdr:row>31</xdr:row>
      <xdr:rowOff>92540</xdr:rowOff>
    </xdr:to>
    <xdr:sp macro="" textlink="">
      <xdr:nvSpPr>
        <xdr:cNvPr id="141" name="楕円 140">
          <a:extLst>
            <a:ext uri="{FF2B5EF4-FFF2-40B4-BE49-F238E27FC236}">
              <a16:creationId xmlns:a16="http://schemas.microsoft.com/office/drawing/2014/main" id="{82FD79F1-5390-49AE-B9DB-F9ED708A11B3}"/>
            </a:ext>
          </a:extLst>
        </xdr:cNvPr>
        <xdr:cNvSpPr/>
      </xdr:nvSpPr>
      <xdr:spPr>
        <a:xfrm>
          <a:off x="14744700" y="607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140817</xdr:rowOff>
    </xdr:from>
    <xdr:ext cx="469744" cy="259045"/>
    <xdr:sp macro="" textlink="">
      <xdr:nvSpPr>
        <xdr:cNvPr id="142" name="債務償還比率該当値テキスト">
          <a:extLst>
            <a:ext uri="{FF2B5EF4-FFF2-40B4-BE49-F238E27FC236}">
              <a16:creationId xmlns:a16="http://schemas.microsoft.com/office/drawing/2014/main" id="{56152FE5-B476-4AB1-AFFA-A5531F659C97}"/>
            </a:ext>
          </a:extLst>
        </xdr:cNvPr>
        <xdr:cNvSpPr txBox="1"/>
      </xdr:nvSpPr>
      <xdr:spPr>
        <a:xfrm>
          <a:off x="14846300" y="605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30353</xdr:rowOff>
    </xdr:from>
    <xdr:to>
      <xdr:col>72</xdr:col>
      <xdr:colOff>123825</xdr:colOff>
      <xdr:row>32</xdr:row>
      <xdr:rowOff>131953</xdr:rowOff>
    </xdr:to>
    <xdr:sp macro="" textlink="">
      <xdr:nvSpPr>
        <xdr:cNvPr id="143" name="楕円 142">
          <a:extLst>
            <a:ext uri="{FF2B5EF4-FFF2-40B4-BE49-F238E27FC236}">
              <a16:creationId xmlns:a16="http://schemas.microsoft.com/office/drawing/2014/main" id="{6CF3CDAF-21F7-4BF4-8F5C-654999C2ECBF}"/>
            </a:ext>
          </a:extLst>
        </xdr:cNvPr>
        <xdr:cNvSpPr/>
      </xdr:nvSpPr>
      <xdr:spPr>
        <a:xfrm>
          <a:off x="14033500" y="628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41740</xdr:rowOff>
    </xdr:from>
    <xdr:to>
      <xdr:col>76</xdr:col>
      <xdr:colOff>22225</xdr:colOff>
      <xdr:row>32</xdr:row>
      <xdr:rowOff>81153</xdr:rowOff>
    </xdr:to>
    <xdr:cxnSp macro="">
      <xdr:nvCxnSpPr>
        <xdr:cNvPr id="144" name="直線コネクタ 143">
          <a:extLst>
            <a:ext uri="{FF2B5EF4-FFF2-40B4-BE49-F238E27FC236}">
              <a16:creationId xmlns:a16="http://schemas.microsoft.com/office/drawing/2014/main" id="{09470EBB-B6BB-48D6-BA63-A4CDDB2B804D}"/>
            </a:ext>
          </a:extLst>
        </xdr:cNvPr>
        <xdr:cNvCxnSpPr/>
      </xdr:nvCxnSpPr>
      <xdr:spPr>
        <a:xfrm flipV="1">
          <a:off x="14084300" y="6128215"/>
          <a:ext cx="711200" cy="21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41148</xdr:rowOff>
    </xdr:from>
    <xdr:to>
      <xdr:col>68</xdr:col>
      <xdr:colOff>123825</xdr:colOff>
      <xdr:row>32</xdr:row>
      <xdr:rowOff>142748</xdr:rowOff>
    </xdr:to>
    <xdr:sp macro="" textlink="">
      <xdr:nvSpPr>
        <xdr:cNvPr id="145" name="楕円 144">
          <a:extLst>
            <a:ext uri="{FF2B5EF4-FFF2-40B4-BE49-F238E27FC236}">
              <a16:creationId xmlns:a16="http://schemas.microsoft.com/office/drawing/2014/main" id="{4FE1D7C0-6502-4223-8891-5A224DE23388}"/>
            </a:ext>
          </a:extLst>
        </xdr:cNvPr>
        <xdr:cNvSpPr/>
      </xdr:nvSpPr>
      <xdr:spPr>
        <a:xfrm>
          <a:off x="13271500" y="629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81153</xdr:rowOff>
    </xdr:from>
    <xdr:to>
      <xdr:col>72</xdr:col>
      <xdr:colOff>73025</xdr:colOff>
      <xdr:row>32</xdr:row>
      <xdr:rowOff>91948</xdr:rowOff>
    </xdr:to>
    <xdr:cxnSp macro="">
      <xdr:nvCxnSpPr>
        <xdr:cNvPr id="146" name="直線コネクタ 145">
          <a:extLst>
            <a:ext uri="{FF2B5EF4-FFF2-40B4-BE49-F238E27FC236}">
              <a16:creationId xmlns:a16="http://schemas.microsoft.com/office/drawing/2014/main" id="{E2135CAA-74D2-4EF9-9583-238A5A075EAD}"/>
            </a:ext>
          </a:extLst>
        </xdr:cNvPr>
        <xdr:cNvCxnSpPr/>
      </xdr:nvCxnSpPr>
      <xdr:spPr>
        <a:xfrm flipV="1">
          <a:off x="13322300" y="6339078"/>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55721</xdr:rowOff>
    </xdr:from>
    <xdr:to>
      <xdr:col>64</xdr:col>
      <xdr:colOff>123825</xdr:colOff>
      <xdr:row>32</xdr:row>
      <xdr:rowOff>157321</xdr:rowOff>
    </xdr:to>
    <xdr:sp macro="" textlink="">
      <xdr:nvSpPr>
        <xdr:cNvPr id="147" name="楕円 146">
          <a:extLst>
            <a:ext uri="{FF2B5EF4-FFF2-40B4-BE49-F238E27FC236}">
              <a16:creationId xmlns:a16="http://schemas.microsoft.com/office/drawing/2014/main" id="{3EB92458-1575-44D6-A18A-37ABF04CF028}"/>
            </a:ext>
          </a:extLst>
        </xdr:cNvPr>
        <xdr:cNvSpPr/>
      </xdr:nvSpPr>
      <xdr:spPr>
        <a:xfrm>
          <a:off x="12509500" y="631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91948</xdr:rowOff>
    </xdr:from>
    <xdr:to>
      <xdr:col>68</xdr:col>
      <xdr:colOff>73025</xdr:colOff>
      <xdr:row>32</xdr:row>
      <xdr:rowOff>106521</xdr:rowOff>
    </xdr:to>
    <xdr:cxnSp macro="">
      <xdr:nvCxnSpPr>
        <xdr:cNvPr id="148" name="直線コネクタ 147">
          <a:extLst>
            <a:ext uri="{FF2B5EF4-FFF2-40B4-BE49-F238E27FC236}">
              <a16:creationId xmlns:a16="http://schemas.microsoft.com/office/drawing/2014/main" id="{174B6B08-6D9E-429F-B1B4-DBF9BBCC1B3B}"/>
            </a:ext>
          </a:extLst>
        </xdr:cNvPr>
        <xdr:cNvCxnSpPr/>
      </xdr:nvCxnSpPr>
      <xdr:spPr>
        <a:xfrm flipV="1">
          <a:off x="12560300" y="6349873"/>
          <a:ext cx="762000" cy="1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63098</xdr:rowOff>
    </xdr:from>
    <xdr:to>
      <xdr:col>60</xdr:col>
      <xdr:colOff>123825</xdr:colOff>
      <xdr:row>32</xdr:row>
      <xdr:rowOff>164698</xdr:rowOff>
    </xdr:to>
    <xdr:sp macro="" textlink="">
      <xdr:nvSpPr>
        <xdr:cNvPr id="149" name="楕円 148">
          <a:extLst>
            <a:ext uri="{FF2B5EF4-FFF2-40B4-BE49-F238E27FC236}">
              <a16:creationId xmlns:a16="http://schemas.microsoft.com/office/drawing/2014/main" id="{5F3177B5-E97B-4DD3-A9DD-8C37EC1F4D46}"/>
            </a:ext>
          </a:extLst>
        </xdr:cNvPr>
        <xdr:cNvSpPr/>
      </xdr:nvSpPr>
      <xdr:spPr>
        <a:xfrm>
          <a:off x="11747500" y="632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106521</xdr:rowOff>
    </xdr:from>
    <xdr:to>
      <xdr:col>64</xdr:col>
      <xdr:colOff>73025</xdr:colOff>
      <xdr:row>32</xdr:row>
      <xdr:rowOff>113898</xdr:rowOff>
    </xdr:to>
    <xdr:cxnSp macro="">
      <xdr:nvCxnSpPr>
        <xdr:cNvPr id="150" name="直線コネクタ 149">
          <a:extLst>
            <a:ext uri="{FF2B5EF4-FFF2-40B4-BE49-F238E27FC236}">
              <a16:creationId xmlns:a16="http://schemas.microsoft.com/office/drawing/2014/main" id="{76FF8DB9-E40B-457A-9542-B52D230F84AD}"/>
            </a:ext>
          </a:extLst>
        </xdr:cNvPr>
        <xdr:cNvCxnSpPr/>
      </xdr:nvCxnSpPr>
      <xdr:spPr>
        <a:xfrm flipV="1">
          <a:off x="11798300" y="6364446"/>
          <a:ext cx="762000" cy="7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90367</xdr:rowOff>
    </xdr:from>
    <xdr:ext cx="469744" cy="259045"/>
    <xdr:sp macro="" textlink="">
      <xdr:nvSpPr>
        <xdr:cNvPr id="151" name="n_1aveValue債務償還比率">
          <a:extLst>
            <a:ext uri="{FF2B5EF4-FFF2-40B4-BE49-F238E27FC236}">
              <a16:creationId xmlns:a16="http://schemas.microsoft.com/office/drawing/2014/main" id="{5A425907-7D97-4FDA-AFD5-F916A854E90C}"/>
            </a:ext>
          </a:extLst>
        </xdr:cNvPr>
        <xdr:cNvSpPr txBox="1"/>
      </xdr:nvSpPr>
      <xdr:spPr>
        <a:xfrm>
          <a:off x="13836727" y="6005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36011</xdr:rowOff>
    </xdr:from>
    <xdr:ext cx="469744" cy="259045"/>
    <xdr:sp macro="" textlink="">
      <xdr:nvSpPr>
        <xdr:cNvPr id="152" name="n_2aveValue債務償還比率">
          <a:extLst>
            <a:ext uri="{FF2B5EF4-FFF2-40B4-BE49-F238E27FC236}">
              <a16:creationId xmlns:a16="http://schemas.microsoft.com/office/drawing/2014/main" id="{418FC624-5108-4097-8BC3-43F9D74941CB}"/>
            </a:ext>
          </a:extLst>
        </xdr:cNvPr>
        <xdr:cNvSpPr txBox="1"/>
      </xdr:nvSpPr>
      <xdr:spPr>
        <a:xfrm>
          <a:off x="13087427" y="6465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34032</xdr:rowOff>
    </xdr:from>
    <xdr:ext cx="469744" cy="259045"/>
    <xdr:sp macro="" textlink="">
      <xdr:nvSpPr>
        <xdr:cNvPr id="153" name="n_3aveValue債務償還比率">
          <a:extLst>
            <a:ext uri="{FF2B5EF4-FFF2-40B4-BE49-F238E27FC236}">
              <a16:creationId xmlns:a16="http://schemas.microsoft.com/office/drawing/2014/main" id="{E75A4439-7506-4FE1-8AE7-E54914CC3787}"/>
            </a:ext>
          </a:extLst>
        </xdr:cNvPr>
        <xdr:cNvSpPr txBox="1"/>
      </xdr:nvSpPr>
      <xdr:spPr>
        <a:xfrm>
          <a:off x="12325427" y="646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19459</xdr:rowOff>
    </xdr:from>
    <xdr:ext cx="469744" cy="259045"/>
    <xdr:sp macro="" textlink="">
      <xdr:nvSpPr>
        <xdr:cNvPr id="154" name="n_4aveValue債務償還比率">
          <a:extLst>
            <a:ext uri="{FF2B5EF4-FFF2-40B4-BE49-F238E27FC236}">
              <a16:creationId xmlns:a16="http://schemas.microsoft.com/office/drawing/2014/main" id="{CA4019C8-B57C-400F-8276-3608C2C2F736}"/>
            </a:ext>
          </a:extLst>
        </xdr:cNvPr>
        <xdr:cNvSpPr txBox="1"/>
      </xdr:nvSpPr>
      <xdr:spPr>
        <a:xfrm>
          <a:off x="11563427" y="6448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123080</xdr:rowOff>
    </xdr:from>
    <xdr:ext cx="469744" cy="259045"/>
    <xdr:sp macro="" textlink="">
      <xdr:nvSpPr>
        <xdr:cNvPr id="155" name="n_1mainValue債務償還比率">
          <a:extLst>
            <a:ext uri="{FF2B5EF4-FFF2-40B4-BE49-F238E27FC236}">
              <a16:creationId xmlns:a16="http://schemas.microsoft.com/office/drawing/2014/main" id="{C65A3A56-9D20-4D08-9E29-AC2266871B41}"/>
            </a:ext>
          </a:extLst>
        </xdr:cNvPr>
        <xdr:cNvSpPr txBox="1"/>
      </xdr:nvSpPr>
      <xdr:spPr>
        <a:xfrm>
          <a:off x="13836727" y="638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159275</xdr:rowOff>
    </xdr:from>
    <xdr:ext cx="469744" cy="259045"/>
    <xdr:sp macro="" textlink="">
      <xdr:nvSpPr>
        <xdr:cNvPr id="156" name="n_2mainValue債務償還比率">
          <a:extLst>
            <a:ext uri="{FF2B5EF4-FFF2-40B4-BE49-F238E27FC236}">
              <a16:creationId xmlns:a16="http://schemas.microsoft.com/office/drawing/2014/main" id="{C7A14198-D3D9-4A3D-80C2-080A6A1BB44D}"/>
            </a:ext>
          </a:extLst>
        </xdr:cNvPr>
        <xdr:cNvSpPr txBox="1"/>
      </xdr:nvSpPr>
      <xdr:spPr>
        <a:xfrm>
          <a:off x="13087427" y="6074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2398</xdr:rowOff>
    </xdr:from>
    <xdr:ext cx="469744" cy="259045"/>
    <xdr:sp macro="" textlink="">
      <xdr:nvSpPr>
        <xdr:cNvPr id="157" name="n_3mainValue債務償還比率">
          <a:extLst>
            <a:ext uri="{FF2B5EF4-FFF2-40B4-BE49-F238E27FC236}">
              <a16:creationId xmlns:a16="http://schemas.microsoft.com/office/drawing/2014/main" id="{94C67183-8DFE-4E2A-8E9B-738EE1A8E02F}"/>
            </a:ext>
          </a:extLst>
        </xdr:cNvPr>
        <xdr:cNvSpPr txBox="1"/>
      </xdr:nvSpPr>
      <xdr:spPr>
        <a:xfrm>
          <a:off x="12325427" y="608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9775</xdr:rowOff>
    </xdr:from>
    <xdr:ext cx="469744" cy="259045"/>
    <xdr:sp macro="" textlink="">
      <xdr:nvSpPr>
        <xdr:cNvPr id="158" name="n_4mainValue債務償還比率">
          <a:extLst>
            <a:ext uri="{FF2B5EF4-FFF2-40B4-BE49-F238E27FC236}">
              <a16:creationId xmlns:a16="http://schemas.microsoft.com/office/drawing/2014/main" id="{7141838D-9DED-4F87-BC73-F25F0ABCC1FF}"/>
            </a:ext>
          </a:extLst>
        </xdr:cNvPr>
        <xdr:cNvSpPr txBox="1"/>
      </xdr:nvSpPr>
      <xdr:spPr>
        <a:xfrm>
          <a:off x="11563427" y="609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E7EDF772-BA50-4382-85F2-A2DC7B7D962B}"/>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9FC983E1-799B-431A-AFDB-9D40064D2C1E}"/>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8EFE7F11-192E-4BA5-BBFC-E57820007E0A}"/>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75F03571-4EFF-4F4C-9346-D8794905E1D6}"/>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CCA23307-FB41-48E9-A348-DC8E666695B5}"/>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B0F0658B-B95B-4D95-ABED-74BE1A68AADC}"/>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C8AE682-AB6C-4802-BD3E-B428894D2F0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B57F13D-05B7-4CA7-995A-E05F75281AC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CF530B9-7564-4EF8-B77F-4337058BBFE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B09C154-62EA-4A46-B09C-FEDF464B0EE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長野県山ノ内町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E1A1B61-F264-4F57-9E52-15ABC69FA43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33AAFC4-0E80-45AD-BF62-F9B0DDC4B92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0EDC212-86FF-4CEA-BFD8-C8858F3614D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7E93237-164E-431A-A950-9B80D8652E6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D54197A-8D1B-4120-B118-FC30E1AA1E8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897115B-FDB7-4CC3-8384-25A50C30A0D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11,680
11,470
265.90
8,530,488
8,199,788
309,926
4,880,890
8,033,838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5290CF2-01BA-4404-841A-07FE62055DA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698550A-0ACC-4C33-8A7D-A3B0264C121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BBF3848-0842-4E82-BCFD-8473DE4C9A1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48.9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40E5259-FDE3-4498-B327-B7F78F8102B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71572DB-8E01-4EFC-83FC-BAD7562164C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9AC5867-36C2-41C6-85E1-14A76221C52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1654147-7FCD-4900-A8AE-4599698B9B6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3359497-12B4-4F11-85B3-5F54B7D8C2C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ED3E255-1747-4E5D-9DC3-693332919FC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206E9B0-A6FA-419A-A374-8E0A26FF395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4028D68-BF9F-4C27-AD29-9B37EBBFFE8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24BCAE5-B79B-4EDD-A343-CE95CFF19A0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DA385A1-F2CA-45C3-8C52-FF718F76C9A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306F95B-5B63-4840-8D33-F37833E4C19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27F82F2-8C15-4EA3-922C-FFED49170D2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776F213-0C12-49A8-9EC8-C99AF612DE2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61A8D05-53A5-4326-A28E-40FEC61F6B4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1385DE5-AB25-4850-8CEC-34D2DB26C71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4240479-EB66-4411-B293-22A6544B6DB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92F3658-DF54-411E-B24E-6A522ECF1F1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007ACC1-40BE-44AD-8925-1D45C5B7DB7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4D72ACA-8457-46E2-9B1A-EE77AC15608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9DEF157-64BC-46E8-988F-07DD5DAA68B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B4BCFC6-0584-4B45-B640-4F82955D70B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ED3E4E1-581D-46B3-B2AD-8A5F8F7C5AA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58EE4F3-4744-49FE-974D-8F2070239B2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CF4EB6F-3D0E-486C-A81C-AB30CE6268B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AE8643C-8C6A-4729-B275-0343EE52C55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380C6D3-2A58-4DD0-9D17-2EC65CCEE02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4BE692E-47D3-4244-A640-E4DA4C55614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5CD0DA5-C33F-4A2F-AB77-D71A2E7D0BA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771C1C1-01DB-448F-A68A-5D68474A1BC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C4B2BA0-77C4-4F2E-965C-D3C002E825D2}"/>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D10C54F6-87A7-43A4-B19A-6A299B8A4519}"/>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72434039-CC55-4E4D-BA46-FC5B7FD7EF5A}"/>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16C467D5-9D40-4731-B921-B6493B91CC22}"/>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57A445EE-E689-4638-A132-51869374D7C9}"/>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CF171A8E-4EBA-4225-87EB-6868A968B189}"/>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9F2AAFF0-6158-41C4-B111-B1C227786A66}"/>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717D303F-ACEC-48FC-8493-2C651392CB0F}"/>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70258E79-0E04-450D-8C3D-40CFCEB69E55}"/>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52F1C1-2737-4348-B195-E7B3A1EB9427}"/>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85AF9DCC-CD2D-4870-8C69-2C3440F5F8B4}"/>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a:extLst>
            <a:ext uri="{FF2B5EF4-FFF2-40B4-BE49-F238E27FC236}">
              <a16:creationId xmlns:a16="http://schemas.microsoft.com/office/drawing/2014/main" id="{B7623C74-9A95-44F9-B773-B536727A0B0C}"/>
            </a:ext>
          </a:extLst>
        </xdr:cNvPr>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B8B522-627C-4588-BF04-9B3548B480B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a:extLst>
            <a:ext uri="{FF2B5EF4-FFF2-40B4-BE49-F238E27FC236}">
              <a16:creationId xmlns:a16="http://schemas.microsoft.com/office/drawing/2014/main" id="{ACFCA868-D01F-48C6-9F1E-A0508C311E7F}"/>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a:extLst>
            <a:ext uri="{FF2B5EF4-FFF2-40B4-BE49-F238E27FC236}">
              <a16:creationId xmlns:a16="http://schemas.microsoft.com/office/drawing/2014/main" id="{0801B497-0BA1-4DDA-95DB-116A7DA9A49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144780</xdr:rowOff>
    </xdr:from>
    <xdr:to>
      <xdr:col>24</xdr:col>
      <xdr:colOff>62865</xdr:colOff>
      <xdr:row>42</xdr:row>
      <xdr:rowOff>43543</xdr:rowOff>
    </xdr:to>
    <xdr:cxnSp macro="">
      <xdr:nvCxnSpPr>
        <xdr:cNvPr id="59" name="直線コネクタ 58">
          <a:extLst>
            <a:ext uri="{FF2B5EF4-FFF2-40B4-BE49-F238E27FC236}">
              <a16:creationId xmlns:a16="http://schemas.microsoft.com/office/drawing/2014/main" id="{B3326A18-E6AB-4C8B-B7C2-18993F445503}"/>
            </a:ext>
          </a:extLst>
        </xdr:cNvPr>
        <xdr:cNvCxnSpPr/>
      </xdr:nvCxnSpPr>
      <xdr:spPr>
        <a:xfrm flipV="1">
          <a:off x="4634865" y="5631180"/>
          <a:ext cx="0" cy="1613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47370</xdr:rowOff>
    </xdr:from>
    <xdr:ext cx="405111" cy="259045"/>
    <xdr:sp macro="" textlink="">
      <xdr:nvSpPr>
        <xdr:cNvPr id="60" name="【道路】&#10;有形固定資産減価償却率最小値テキスト">
          <a:extLst>
            <a:ext uri="{FF2B5EF4-FFF2-40B4-BE49-F238E27FC236}">
              <a16:creationId xmlns:a16="http://schemas.microsoft.com/office/drawing/2014/main" id="{7FC96480-1088-414E-88F8-A6DE667354C9}"/>
            </a:ext>
          </a:extLst>
        </xdr:cNvPr>
        <xdr:cNvSpPr txBox="1"/>
      </xdr:nvSpPr>
      <xdr:spPr>
        <a:xfrm>
          <a:off x="4673600" y="724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43543</xdr:rowOff>
    </xdr:from>
    <xdr:to>
      <xdr:col>24</xdr:col>
      <xdr:colOff>152400</xdr:colOff>
      <xdr:row>42</xdr:row>
      <xdr:rowOff>43543</xdr:rowOff>
    </xdr:to>
    <xdr:cxnSp macro="">
      <xdr:nvCxnSpPr>
        <xdr:cNvPr id="61" name="直線コネクタ 60">
          <a:extLst>
            <a:ext uri="{FF2B5EF4-FFF2-40B4-BE49-F238E27FC236}">
              <a16:creationId xmlns:a16="http://schemas.microsoft.com/office/drawing/2014/main" id="{D8D1B11E-3A45-4209-B728-5FB5AF7948C4}"/>
            </a:ext>
          </a:extLst>
        </xdr:cNvPr>
        <xdr:cNvCxnSpPr/>
      </xdr:nvCxnSpPr>
      <xdr:spPr>
        <a:xfrm>
          <a:off x="4546600" y="724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91457</xdr:rowOff>
    </xdr:from>
    <xdr:ext cx="405111" cy="259045"/>
    <xdr:sp macro="" textlink="">
      <xdr:nvSpPr>
        <xdr:cNvPr id="62" name="【道路】&#10;有形固定資産減価償却率最大値テキスト">
          <a:extLst>
            <a:ext uri="{FF2B5EF4-FFF2-40B4-BE49-F238E27FC236}">
              <a16:creationId xmlns:a16="http://schemas.microsoft.com/office/drawing/2014/main" id="{8B6360AA-4CAD-4419-9BFE-D5082FBD7627}"/>
            </a:ext>
          </a:extLst>
        </xdr:cNvPr>
        <xdr:cNvSpPr txBox="1"/>
      </xdr:nvSpPr>
      <xdr:spPr>
        <a:xfrm>
          <a:off x="4673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144780</xdr:rowOff>
    </xdr:from>
    <xdr:to>
      <xdr:col>24</xdr:col>
      <xdr:colOff>152400</xdr:colOff>
      <xdr:row>32</xdr:row>
      <xdr:rowOff>144780</xdr:rowOff>
    </xdr:to>
    <xdr:cxnSp macro="">
      <xdr:nvCxnSpPr>
        <xdr:cNvPr id="63" name="直線コネクタ 62">
          <a:extLst>
            <a:ext uri="{FF2B5EF4-FFF2-40B4-BE49-F238E27FC236}">
              <a16:creationId xmlns:a16="http://schemas.microsoft.com/office/drawing/2014/main" id="{274ACBAC-07B5-4E36-92AE-2D5912054052}"/>
            </a:ext>
          </a:extLst>
        </xdr:cNvPr>
        <xdr:cNvCxnSpPr/>
      </xdr:nvCxnSpPr>
      <xdr:spPr>
        <a:xfrm>
          <a:off x="4546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46281</xdr:rowOff>
    </xdr:from>
    <xdr:ext cx="405111" cy="259045"/>
    <xdr:sp macro="" textlink="">
      <xdr:nvSpPr>
        <xdr:cNvPr id="64" name="【道路】&#10;有形固定資産減価償却率平均値テキスト">
          <a:extLst>
            <a:ext uri="{FF2B5EF4-FFF2-40B4-BE49-F238E27FC236}">
              <a16:creationId xmlns:a16="http://schemas.microsoft.com/office/drawing/2014/main" id="{9AA42CA5-7409-4213-BBE3-CA04D39521C9}"/>
            </a:ext>
          </a:extLst>
        </xdr:cNvPr>
        <xdr:cNvSpPr txBox="1"/>
      </xdr:nvSpPr>
      <xdr:spPr>
        <a:xfrm>
          <a:off x="4673600" y="62184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67854</xdr:rowOff>
    </xdr:from>
    <xdr:to>
      <xdr:col>24</xdr:col>
      <xdr:colOff>114300</xdr:colOff>
      <xdr:row>36</xdr:row>
      <xdr:rowOff>169454</xdr:rowOff>
    </xdr:to>
    <xdr:sp macro="" textlink="">
      <xdr:nvSpPr>
        <xdr:cNvPr id="65" name="フローチャート: 判断 64">
          <a:extLst>
            <a:ext uri="{FF2B5EF4-FFF2-40B4-BE49-F238E27FC236}">
              <a16:creationId xmlns:a16="http://schemas.microsoft.com/office/drawing/2014/main" id="{73F78635-5D29-44F6-9EC2-A9974B3ECE67}"/>
            </a:ext>
          </a:extLst>
        </xdr:cNvPr>
        <xdr:cNvSpPr/>
      </xdr:nvSpPr>
      <xdr:spPr>
        <a:xfrm>
          <a:off x="4584700" y="624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102144</xdr:rowOff>
    </xdr:from>
    <xdr:to>
      <xdr:col>20</xdr:col>
      <xdr:colOff>38100</xdr:colOff>
      <xdr:row>36</xdr:row>
      <xdr:rowOff>32294</xdr:rowOff>
    </xdr:to>
    <xdr:sp macro="" textlink="">
      <xdr:nvSpPr>
        <xdr:cNvPr id="66" name="フローチャート: 判断 65">
          <a:extLst>
            <a:ext uri="{FF2B5EF4-FFF2-40B4-BE49-F238E27FC236}">
              <a16:creationId xmlns:a16="http://schemas.microsoft.com/office/drawing/2014/main" id="{71442AA0-E655-4A4D-BB36-9B260461AC71}"/>
            </a:ext>
          </a:extLst>
        </xdr:cNvPr>
        <xdr:cNvSpPr/>
      </xdr:nvSpPr>
      <xdr:spPr>
        <a:xfrm>
          <a:off x="3746500" y="610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59690</xdr:rowOff>
    </xdr:from>
    <xdr:to>
      <xdr:col>15</xdr:col>
      <xdr:colOff>101600</xdr:colOff>
      <xdr:row>35</xdr:row>
      <xdr:rowOff>161290</xdr:rowOff>
    </xdr:to>
    <xdr:sp macro="" textlink="">
      <xdr:nvSpPr>
        <xdr:cNvPr id="67" name="フローチャート: 判断 66">
          <a:extLst>
            <a:ext uri="{FF2B5EF4-FFF2-40B4-BE49-F238E27FC236}">
              <a16:creationId xmlns:a16="http://schemas.microsoft.com/office/drawing/2014/main" id="{C1660B90-0A56-43DF-9FF3-6F79727E6C7D}"/>
            </a:ext>
          </a:extLst>
        </xdr:cNvPr>
        <xdr:cNvSpPr/>
      </xdr:nvSpPr>
      <xdr:spPr>
        <a:xfrm>
          <a:off x="2857500" y="606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10704</xdr:rowOff>
    </xdr:from>
    <xdr:to>
      <xdr:col>10</xdr:col>
      <xdr:colOff>165100</xdr:colOff>
      <xdr:row>35</xdr:row>
      <xdr:rowOff>112304</xdr:rowOff>
    </xdr:to>
    <xdr:sp macro="" textlink="">
      <xdr:nvSpPr>
        <xdr:cNvPr id="68" name="フローチャート: 判断 67">
          <a:extLst>
            <a:ext uri="{FF2B5EF4-FFF2-40B4-BE49-F238E27FC236}">
              <a16:creationId xmlns:a16="http://schemas.microsoft.com/office/drawing/2014/main" id="{CBC1BECF-E8E2-40BB-B5D1-10A86714BE16}"/>
            </a:ext>
          </a:extLst>
        </xdr:cNvPr>
        <xdr:cNvSpPr/>
      </xdr:nvSpPr>
      <xdr:spPr>
        <a:xfrm>
          <a:off x="1968500" y="601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10704</xdr:rowOff>
    </xdr:from>
    <xdr:to>
      <xdr:col>6</xdr:col>
      <xdr:colOff>38100</xdr:colOff>
      <xdr:row>35</xdr:row>
      <xdr:rowOff>112304</xdr:rowOff>
    </xdr:to>
    <xdr:sp macro="" textlink="">
      <xdr:nvSpPr>
        <xdr:cNvPr id="69" name="フローチャート: 判断 68">
          <a:extLst>
            <a:ext uri="{FF2B5EF4-FFF2-40B4-BE49-F238E27FC236}">
              <a16:creationId xmlns:a16="http://schemas.microsoft.com/office/drawing/2014/main" id="{EE88F97E-B844-49AC-BB6C-23CC11072492}"/>
            </a:ext>
          </a:extLst>
        </xdr:cNvPr>
        <xdr:cNvSpPr/>
      </xdr:nvSpPr>
      <xdr:spPr>
        <a:xfrm>
          <a:off x="1079500" y="601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5DB00FA-9EC8-4975-83BD-B92CD8CF1B0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3993321-D24B-4293-86B6-9DC6ECFA6B0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37AD809-6C2B-4472-9907-5554B4F4D04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6D740BED-5707-4FD0-A5B2-82631FB3A81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48A1F39A-B5D0-4762-91D7-C9ABD69D2C9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97246</xdr:rowOff>
    </xdr:from>
    <xdr:to>
      <xdr:col>24</xdr:col>
      <xdr:colOff>114300</xdr:colOff>
      <xdr:row>35</xdr:row>
      <xdr:rowOff>27396</xdr:rowOff>
    </xdr:to>
    <xdr:sp macro="" textlink="">
      <xdr:nvSpPr>
        <xdr:cNvPr id="75" name="楕円 74">
          <a:extLst>
            <a:ext uri="{FF2B5EF4-FFF2-40B4-BE49-F238E27FC236}">
              <a16:creationId xmlns:a16="http://schemas.microsoft.com/office/drawing/2014/main" id="{2ABD22EA-40B6-4143-AE94-D545F73ED0EC}"/>
            </a:ext>
          </a:extLst>
        </xdr:cNvPr>
        <xdr:cNvSpPr/>
      </xdr:nvSpPr>
      <xdr:spPr>
        <a:xfrm>
          <a:off x="4584700" y="592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120123</xdr:rowOff>
    </xdr:from>
    <xdr:ext cx="405111" cy="259045"/>
    <xdr:sp macro="" textlink="">
      <xdr:nvSpPr>
        <xdr:cNvPr id="76" name="【道路】&#10;有形固定資産減価償却率該当値テキスト">
          <a:extLst>
            <a:ext uri="{FF2B5EF4-FFF2-40B4-BE49-F238E27FC236}">
              <a16:creationId xmlns:a16="http://schemas.microsoft.com/office/drawing/2014/main" id="{EA205F7E-AF43-4250-9401-7F924D1D9A94}"/>
            </a:ext>
          </a:extLst>
        </xdr:cNvPr>
        <xdr:cNvSpPr txBox="1"/>
      </xdr:nvSpPr>
      <xdr:spPr>
        <a:xfrm>
          <a:off x="4673600" y="577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38463</xdr:rowOff>
    </xdr:from>
    <xdr:to>
      <xdr:col>20</xdr:col>
      <xdr:colOff>38100</xdr:colOff>
      <xdr:row>34</xdr:row>
      <xdr:rowOff>140063</xdr:rowOff>
    </xdr:to>
    <xdr:sp macro="" textlink="">
      <xdr:nvSpPr>
        <xdr:cNvPr id="77" name="楕円 76">
          <a:extLst>
            <a:ext uri="{FF2B5EF4-FFF2-40B4-BE49-F238E27FC236}">
              <a16:creationId xmlns:a16="http://schemas.microsoft.com/office/drawing/2014/main" id="{C7DBB5C0-2462-470E-BD1A-39D834A48712}"/>
            </a:ext>
          </a:extLst>
        </xdr:cNvPr>
        <xdr:cNvSpPr/>
      </xdr:nvSpPr>
      <xdr:spPr>
        <a:xfrm>
          <a:off x="3746500" y="586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89263</xdr:rowOff>
    </xdr:from>
    <xdr:to>
      <xdr:col>24</xdr:col>
      <xdr:colOff>63500</xdr:colOff>
      <xdr:row>34</xdr:row>
      <xdr:rowOff>148046</xdr:rowOff>
    </xdr:to>
    <xdr:cxnSp macro="">
      <xdr:nvCxnSpPr>
        <xdr:cNvPr id="78" name="直線コネクタ 77">
          <a:extLst>
            <a:ext uri="{FF2B5EF4-FFF2-40B4-BE49-F238E27FC236}">
              <a16:creationId xmlns:a16="http://schemas.microsoft.com/office/drawing/2014/main" id="{948F75B0-2D81-4A86-896F-D27BE20E7DF9}"/>
            </a:ext>
          </a:extLst>
        </xdr:cNvPr>
        <xdr:cNvCxnSpPr/>
      </xdr:nvCxnSpPr>
      <xdr:spPr>
        <a:xfrm>
          <a:off x="3797300" y="5918563"/>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154396</xdr:rowOff>
    </xdr:from>
    <xdr:to>
      <xdr:col>15</xdr:col>
      <xdr:colOff>101600</xdr:colOff>
      <xdr:row>34</xdr:row>
      <xdr:rowOff>84546</xdr:rowOff>
    </xdr:to>
    <xdr:sp macro="" textlink="">
      <xdr:nvSpPr>
        <xdr:cNvPr id="79" name="楕円 78">
          <a:extLst>
            <a:ext uri="{FF2B5EF4-FFF2-40B4-BE49-F238E27FC236}">
              <a16:creationId xmlns:a16="http://schemas.microsoft.com/office/drawing/2014/main" id="{E317164A-4E14-4A0E-AC37-6AB27302E482}"/>
            </a:ext>
          </a:extLst>
        </xdr:cNvPr>
        <xdr:cNvSpPr/>
      </xdr:nvSpPr>
      <xdr:spPr>
        <a:xfrm>
          <a:off x="2857500" y="581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33746</xdr:rowOff>
    </xdr:from>
    <xdr:to>
      <xdr:col>19</xdr:col>
      <xdr:colOff>177800</xdr:colOff>
      <xdr:row>34</xdr:row>
      <xdr:rowOff>89263</xdr:rowOff>
    </xdr:to>
    <xdr:cxnSp macro="">
      <xdr:nvCxnSpPr>
        <xdr:cNvPr id="80" name="直線コネクタ 79">
          <a:extLst>
            <a:ext uri="{FF2B5EF4-FFF2-40B4-BE49-F238E27FC236}">
              <a16:creationId xmlns:a16="http://schemas.microsoft.com/office/drawing/2014/main" id="{90A56A89-41A6-4A9D-8DAE-1B8F36D34208}"/>
            </a:ext>
          </a:extLst>
        </xdr:cNvPr>
        <xdr:cNvCxnSpPr/>
      </xdr:nvCxnSpPr>
      <xdr:spPr>
        <a:xfrm>
          <a:off x="2908300" y="5863046"/>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95613</xdr:rowOff>
    </xdr:from>
    <xdr:to>
      <xdr:col>10</xdr:col>
      <xdr:colOff>165100</xdr:colOff>
      <xdr:row>34</xdr:row>
      <xdr:rowOff>25763</xdr:rowOff>
    </xdr:to>
    <xdr:sp macro="" textlink="">
      <xdr:nvSpPr>
        <xdr:cNvPr id="81" name="楕円 80">
          <a:extLst>
            <a:ext uri="{FF2B5EF4-FFF2-40B4-BE49-F238E27FC236}">
              <a16:creationId xmlns:a16="http://schemas.microsoft.com/office/drawing/2014/main" id="{5B31A203-BA85-437D-A057-8D8CBF2D1A5E}"/>
            </a:ext>
          </a:extLst>
        </xdr:cNvPr>
        <xdr:cNvSpPr/>
      </xdr:nvSpPr>
      <xdr:spPr>
        <a:xfrm>
          <a:off x="1968500" y="575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146413</xdr:rowOff>
    </xdr:from>
    <xdr:to>
      <xdr:col>15</xdr:col>
      <xdr:colOff>50800</xdr:colOff>
      <xdr:row>34</xdr:row>
      <xdr:rowOff>33746</xdr:rowOff>
    </xdr:to>
    <xdr:cxnSp macro="">
      <xdr:nvCxnSpPr>
        <xdr:cNvPr id="82" name="直線コネクタ 81">
          <a:extLst>
            <a:ext uri="{FF2B5EF4-FFF2-40B4-BE49-F238E27FC236}">
              <a16:creationId xmlns:a16="http://schemas.microsoft.com/office/drawing/2014/main" id="{7F493B14-5EDD-483E-A937-C96575E9CF81}"/>
            </a:ext>
          </a:extLst>
        </xdr:cNvPr>
        <xdr:cNvCxnSpPr/>
      </xdr:nvCxnSpPr>
      <xdr:spPr>
        <a:xfrm>
          <a:off x="2019300" y="580426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30299</xdr:rowOff>
    </xdr:from>
    <xdr:to>
      <xdr:col>6</xdr:col>
      <xdr:colOff>38100</xdr:colOff>
      <xdr:row>33</xdr:row>
      <xdr:rowOff>131899</xdr:rowOff>
    </xdr:to>
    <xdr:sp macro="" textlink="">
      <xdr:nvSpPr>
        <xdr:cNvPr id="83" name="楕円 82">
          <a:extLst>
            <a:ext uri="{FF2B5EF4-FFF2-40B4-BE49-F238E27FC236}">
              <a16:creationId xmlns:a16="http://schemas.microsoft.com/office/drawing/2014/main" id="{0977ECB5-4D97-4263-B1AE-3C10C5EFBD21}"/>
            </a:ext>
          </a:extLst>
        </xdr:cNvPr>
        <xdr:cNvSpPr/>
      </xdr:nvSpPr>
      <xdr:spPr>
        <a:xfrm>
          <a:off x="1079500" y="568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81099</xdr:rowOff>
    </xdr:from>
    <xdr:to>
      <xdr:col>10</xdr:col>
      <xdr:colOff>114300</xdr:colOff>
      <xdr:row>33</xdr:row>
      <xdr:rowOff>146413</xdr:rowOff>
    </xdr:to>
    <xdr:cxnSp macro="">
      <xdr:nvCxnSpPr>
        <xdr:cNvPr id="84" name="直線コネクタ 83">
          <a:extLst>
            <a:ext uri="{FF2B5EF4-FFF2-40B4-BE49-F238E27FC236}">
              <a16:creationId xmlns:a16="http://schemas.microsoft.com/office/drawing/2014/main" id="{CC6FFC71-99F8-4352-938C-FAFC15D3ECCF}"/>
            </a:ext>
          </a:extLst>
        </xdr:cNvPr>
        <xdr:cNvCxnSpPr/>
      </xdr:nvCxnSpPr>
      <xdr:spPr>
        <a:xfrm>
          <a:off x="1130300" y="573894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23421</xdr:rowOff>
    </xdr:from>
    <xdr:ext cx="405111" cy="259045"/>
    <xdr:sp macro="" textlink="">
      <xdr:nvSpPr>
        <xdr:cNvPr id="85" name="n_1aveValue【道路】&#10;有形固定資産減価償却率">
          <a:extLst>
            <a:ext uri="{FF2B5EF4-FFF2-40B4-BE49-F238E27FC236}">
              <a16:creationId xmlns:a16="http://schemas.microsoft.com/office/drawing/2014/main" id="{41ED9C71-7530-441E-8224-9056B69A2CE0}"/>
            </a:ext>
          </a:extLst>
        </xdr:cNvPr>
        <xdr:cNvSpPr txBox="1"/>
      </xdr:nvSpPr>
      <xdr:spPr>
        <a:xfrm>
          <a:off x="3582044" y="6195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152417</xdr:rowOff>
    </xdr:from>
    <xdr:ext cx="405111" cy="259045"/>
    <xdr:sp macro="" textlink="">
      <xdr:nvSpPr>
        <xdr:cNvPr id="86" name="n_2aveValue【道路】&#10;有形固定資産減価償却率">
          <a:extLst>
            <a:ext uri="{FF2B5EF4-FFF2-40B4-BE49-F238E27FC236}">
              <a16:creationId xmlns:a16="http://schemas.microsoft.com/office/drawing/2014/main" id="{4F1DA053-2D29-446D-B4AF-3647908D4193}"/>
            </a:ext>
          </a:extLst>
        </xdr:cNvPr>
        <xdr:cNvSpPr txBox="1"/>
      </xdr:nvSpPr>
      <xdr:spPr>
        <a:xfrm>
          <a:off x="2705744" y="6153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103431</xdr:rowOff>
    </xdr:from>
    <xdr:ext cx="405111" cy="259045"/>
    <xdr:sp macro="" textlink="">
      <xdr:nvSpPr>
        <xdr:cNvPr id="87" name="n_3aveValue【道路】&#10;有形固定資産減価償却率">
          <a:extLst>
            <a:ext uri="{FF2B5EF4-FFF2-40B4-BE49-F238E27FC236}">
              <a16:creationId xmlns:a16="http://schemas.microsoft.com/office/drawing/2014/main" id="{0E770AEC-0026-4795-8054-BAF588183F67}"/>
            </a:ext>
          </a:extLst>
        </xdr:cNvPr>
        <xdr:cNvSpPr txBox="1"/>
      </xdr:nvSpPr>
      <xdr:spPr>
        <a:xfrm>
          <a:off x="1816744" y="610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103431</xdr:rowOff>
    </xdr:from>
    <xdr:ext cx="405111" cy="259045"/>
    <xdr:sp macro="" textlink="">
      <xdr:nvSpPr>
        <xdr:cNvPr id="88" name="n_4aveValue【道路】&#10;有形固定資産減価償却率">
          <a:extLst>
            <a:ext uri="{FF2B5EF4-FFF2-40B4-BE49-F238E27FC236}">
              <a16:creationId xmlns:a16="http://schemas.microsoft.com/office/drawing/2014/main" id="{C994E58D-0BA4-4C91-A4DB-76D868CC1AC3}"/>
            </a:ext>
          </a:extLst>
        </xdr:cNvPr>
        <xdr:cNvSpPr txBox="1"/>
      </xdr:nvSpPr>
      <xdr:spPr>
        <a:xfrm>
          <a:off x="927744" y="610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156590</xdr:rowOff>
    </xdr:from>
    <xdr:ext cx="405111" cy="259045"/>
    <xdr:sp macro="" textlink="">
      <xdr:nvSpPr>
        <xdr:cNvPr id="89" name="n_1mainValue【道路】&#10;有形固定資産減価償却率">
          <a:extLst>
            <a:ext uri="{FF2B5EF4-FFF2-40B4-BE49-F238E27FC236}">
              <a16:creationId xmlns:a16="http://schemas.microsoft.com/office/drawing/2014/main" id="{E0CD6EDD-F321-4EF6-9080-51BE285FD3C2}"/>
            </a:ext>
          </a:extLst>
        </xdr:cNvPr>
        <xdr:cNvSpPr txBox="1"/>
      </xdr:nvSpPr>
      <xdr:spPr>
        <a:xfrm>
          <a:off x="3582044" y="5642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101073</xdr:rowOff>
    </xdr:from>
    <xdr:ext cx="405111" cy="259045"/>
    <xdr:sp macro="" textlink="">
      <xdr:nvSpPr>
        <xdr:cNvPr id="90" name="n_2mainValue【道路】&#10;有形固定資産減価償却率">
          <a:extLst>
            <a:ext uri="{FF2B5EF4-FFF2-40B4-BE49-F238E27FC236}">
              <a16:creationId xmlns:a16="http://schemas.microsoft.com/office/drawing/2014/main" id="{86863781-F87F-4FB1-9F71-A3C07F53B199}"/>
            </a:ext>
          </a:extLst>
        </xdr:cNvPr>
        <xdr:cNvSpPr txBox="1"/>
      </xdr:nvSpPr>
      <xdr:spPr>
        <a:xfrm>
          <a:off x="2705744" y="558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42290</xdr:rowOff>
    </xdr:from>
    <xdr:ext cx="405111" cy="259045"/>
    <xdr:sp macro="" textlink="">
      <xdr:nvSpPr>
        <xdr:cNvPr id="91" name="n_3mainValue【道路】&#10;有形固定資産減価償却率">
          <a:extLst>
            <a:ext uri="{FF2B5EF4-FFF2-40B4-BE49-F238E27FC236}">
              <a16:creationId xmlns:a16="http://schemas.microsoft.com/office/drawing/2014/main" id="{BBA9A511-0711-47FA-8772-841B4C0B4890}"/>
            </a:ext>
          </a:extLst>
        </xdr:cNvPr>
        <xdr:cNvSpPr txBox="1"/>
      </xdr:nvSpPr>
      <xdr:spPr>
        <a:xfrm>
          <a:off x="1816744" y="5528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31</xdr:row>
      <xdr:rowOff>148426</xdr:rowOff>
    </xdr:from>
    <xdr:ext cx="405111" cy="259045"/>
    <xdr:sp macro="" textlink="">
      <xdr:nvSpPr>
        <xdr:cNvPr id="92" name="n_4mainValue【道路】&#10;有形固定資産減価償却率">
          <a:extLst>
            <a:ext uri="{FF2B5EF4-FFF2-40B4-BE49-F238E27FC236}">
              <a16:creationId xmlns:a16="http://schemas.microsoft.com/office/drawing/2014/main" id="{45B6E819-67E8-4466-B766-5CD5001E5AE4}"/>
            </a:ext>
          </a:extLst>
        </xdr:cNvPr>
        <xdr:cNvSpPr txBox="1"/>
      </xdr:nvSpPr>
      <xdr:spPr>
        <a:xfrm>
          <a:off x="927744" y="5463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a:extLst>
            <a:ext uri="{FF2B5EF4-FFF2-40B4-BE49-F238E27FC236}">
              <a16:creationId xmlns:a16="http://schemas.microsoft.com/office/drawing/2014/main" id="{6B705CF5-642A-4CDC-B367-C6D090C7621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4" name="正方形/長方形 93">
          <a:extLst>
            <a:ext uri="{FF2B5EF4-FFF2-40B4-BE49-F238E27FC236}">
              <a16:creationId xmlns:a16="http://schemas.microsoft.com/office/drawing/2014/main" id="{BAAAC1AE-F5D0-414D-B895-EB011174876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5" name="正方形/長方形 94">
          <a:extLst>
            <a:ext uri="{FF2B5EF4-FFF2-40B4-BE49-F238E27FC236}">
              <a16:creationId xmlns:a16="http://schemas.microsoft.com/office/drawing/2014/main" id="{3C63ED60-D274-4A99-AAB2-0D7F5E55FB8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6" name="正方形/長方形 95">
          <a:extLst>
            <a:ext uri="{FF2B5EF4-FFF2-40B4-BE49-F238E27FC236}">
              <a16:creationId xmlns:a16="http://schemas.microsoft.com/office/drawing/2014/main" id="{E04E8CFD-38B9-438C-BDC1-5BDFDD5DD32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7" name="正方形/長方形 96">
          <a:extLst>
            <a:ext uri="{FF2B5EF4-FFF2-40B4-BE49-F238E27FC236}">
              <a16:creationId xmlns:a16="http://schemas.microsoft.com/office/drawing/2014/main" id="{3D82E676-CCF1-48C4-9FBF-EDD7D722772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8" name="正方形/長方形 97">
          <a:extLst>
            <a:ext uri="{FF2B5EF4-FFF2-40B4-BE49-F238E27FC236}">
              <a16:creationId xmlns:a16="http://schemas.microsoft.com/office/drawing/2014/main" id="{5D1F1295-F8E1-4875-A2E1-8BF7AC91B85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9" name="正方形/長方形 98">
          <a:extLst>
            <a:ext uri="{FF2B5EF4-FFF2-40B4-BE49-F238E27FC236}">
              <a16:creationId xmlns:a16="http://schemas.microsoft.com/office/drawing/2014/main" id="{22855A2D-AD61-41FE-B9EA-5BC9448093F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0" name="正方形/長方形 99">
          <a:extLst>
            <a:ext uri="{FF2B5EF4-FFF2-40B4-BE49-F238E27FC236}">
              <a16:creationId xmlns:a16="http://schemas.microsoft.com/office/drawing/2014/main" id="{7964A4E9-F9BA-4BDC-81BD-B5548F82156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1" name="テキスト ボックス 100">
          <a:extLst>
            <a:ext uri="{FF2B5EF4-FFF2-40B4-BE49-F238E27FC236}">
              <a16:creationId xmlns:a16="http://schemas.microsoft.com/office/drawing/2014/main" id="{D3187571-4DAC-4691-BB80-2790161D6D0B}"/>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2" name="直線コネクタ 101">
          <a:extLst>
            <a:ext uri="{FF2B5EF4-FFF2-40B4-BE49-F238E27FC236}">
              <a16:creationId xmlns:a16="http://schemas.microsoft.com/office/drawing/2014/main" id="{11DF4449-87CD-4363-A004-44BF0AB8DC8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3" name="テキスト ボックス 102">
          <a:extLst>
            <a:ext uri="{FF2B5EF4-FFF2-40B4-BE49-F238E27FC236}">
              <a16:creationId xmlns:a16="http://schemas.microsoft.com/office/drawing/2014/main" id="{713485CE-DD15-4229-99E5-E16661955E29}"/>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4" name="直線コネクタ 103">
          <a:extLst>
            <a:ext uri="{FF2B5EF4-FFF2-40B4-BE49-F238E27FC236}">
              <a16:creationId xmlns:a16="http://schemas.microsoft.com/office/drawing/2014/main" id="{6CA270A2-5980-4DD1-8B6B-3D72CCFD49FF}"/>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67327</xdr:rowOff>
    </xdr:from>
    <xdr:ext cx="531299" cy="259045"/>
    <xdr:sp macro="" textlink="">
      <xdr:nvSpPr>
        <xdr:cNvPr id="105" name="テキスト ボックス 104">
          <a:extLst>
            <a:ext uri="{FF2B5EF4-FFF2-40B4-BE49-F238E27FC236}">
              <a16:creationId xmlns:a16="http://schemas.microsoft.com/office/drawing/2014/main" id="{DD17CDC5-A47E-48FC-B412-DA2E880AEFF6}"/>
            </a:ext>
          </a:extLst>
        </xdr:cNvPr>
        <xdr:cNvSpPr txBox="1"/>
      </xdr:nvSpPr>
      <xdr:spPr>
        <a:xfrm>
          <a:off x="6072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6" name="直線コネクタ 105">
          <a:extLst>
            <a:ext uri="{FF2B5EF4-FFF2-40B4-BE49-F238E27FC236}">
              <a16:creationId xmlns:a16="http://schemas.microsoft.com/office/drawing/2014/main" id="{FB7D6CB6-E5F0-4C7E-AD43-3ECB47E903D7}"/>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7" name="テキスト ボックス 106">
          <a:extLst>
            <a:ext uri="{FF2B5EF4-FFF2-40B4-BE49-F238E27FC236}">
              <a16:creationId xmlns:a16="http://schemas.microsoft.com/office/drawing/2014/main" id="{EC064E14-4284-44A6-9E9C-64580ED3432B}"/>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a:extLst>
            <a:ext uri="{FF2B5EF4-FFF2-40B4-BE49-F238E27FC236}">
              <a16:creationId xmlns:a16="http://schemas.microsoft.com/office/drawing/2014/main" id="{A081FB91-C129-4E25-96C4-A9876BA15B21}"/>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9" name="テキスト ボックス 108">
          <a:extLst>
            <a:ext uri="{FF2B5EF4-FFF2-40B4-BE49-F238E27FC236}">
              <a16:creationId xmlns:a16="http://schemas.microsoft.com/office/drawing/2014/main" id="{B35189AF-AC7F-47D4-9886-C87C622038D9}"/>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10" name="直線コネクタ 109">
          <a:extLst>
            <a:ext uri="{FF2B5EF4-FFF2-40B4-BE49-F238E27FC236}">
              <a16:creationId xmlns:a16="http://schemas.microsoft.com/office/drawing/2014/main" id="{54457BBB-01C7-46BA-8D0F-6AB6A0CFFD0E}"/>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11" name="テキスト ボックス 110">
          <a:extLst>
            <a:ext uri="{FF2B5EF4-FFF2-40B4-BE49-F238E27FC236}">
              <a16:creationId xmlns:a16="http://schemas.microsoft.com/office/drawing/2014/main" id="{C58F3EA2-A2FC-45BB-8613-7F26C7A95CD4}"/>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2" name="直線コネクタ 111">
          <a:extLst>
            <a:ext uri="{FF2B5EF4-FFF2-40B4-BE49-F238E27FC236}">
              <a16:creationId xmlns:a16="http://schemas.microsoft.com/office/drawing/2014/main" id="{1EF354D9-F0E3-4697-9A63-D0345D76C204}"/>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3" name="テキスト ボックス 112">
          <a:extLst>
            <a:ext uri="{FF2B5EF4-FFF2-40B4-BE49-F238E27FC236}">
              <a16:creationId xmlns:a16="http://schemas.microsoft.com/office/drawing/2014/main" id="{BCAA6641-0B91-4FEA-93FF-1D46AD2C2A13}"/>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D6269F76-12B8-4FB2-8DF3-1D082CF3ABD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5" name="テキスト ボックス 114">
          <a:extLst>
            <a:ext uri="{FF2B5EF4-FFF2-40B4-BE49-F238E27FC236}">
              <a16:creationId xmlns:a16="http://schemas.microsoft.com/office/drawing/2014/main" id="{BF737289-2B76-44FF-B03B-D83185E3A6D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道路】&#10;一人当たり延長グラフ枠">
          <a:extLst>
            <a:ext uri="{FF2B5EF4-FFF2-40B4-BE49-F238E27FC236}">
              <a16:creationId xmlns:a16="http://schemas.microsoft.com/office/drawing/2014/main" id="{8F0CFB0C-70E6-44E1-9413-56B03A38A35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124130</xdr:rowOff>
    </xdr:from>
    <xdr:to>
      <xdr:col>54</xdr:col>
      <xdr:colOff>189865</xdr:colOff>
      <xdr:row>42</xdr:row>
      <xdr:rowOff>133274</xdr:rowOff>
    </xdr:to>
    <xdr:cxnSp macro="">
      <xdr:nvCxnSpPr>
        <xdr:cNvPr id="117" name="直線コネクタ 116">
          <a:extLst>
            <a:ext uri="{FF2B5EF4-FFF2-40B4-BE49-F238E27FC236}">
              <a16:creationId xmlns:a16="http://schemas.microsoft.com/office/drawing/2014/main" id="{79A55A4A-0C65-494A-8EA7-C528E8680956}"/>
            </a:ext>
          </a:extLst>
        </xdr:cNvPr>
        <xdr:cNvCxnSpPr/>
      </xdr:nvCxnSpPr>
      <xdr:spPr>
        <a:xfrm flipV="1">
          <a:off x="10476865" y="5953430"/>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137101</xdr:rowOff>
    </xdr:from>
    <xdr:ext cx="534377" cy="259045"/>
    <xdr:sp macro="" textlink="">
      <xdr:nvSpPr>
        <xdr:cNvPr id="118" name="【道路】&#10;一人当たり延長最小値テキスト">
          <a:extLst>
            <a:ext uri="{FF2B5EF4-FFF2-40B4-BE49-F238E27FC236}">
              <a16:creationId xmlns:a16="http://schemas.microsoft.com/office/drawing/2014/main" id="{02A89902-875B-411F-AE3B-7DC6F0756EEA}"/>
            </a:ext>
          </a:extLst>
        </xdr:cNvPr>
        <xdr:cNvSpPr txBox="1"/>
      </xdr:nvSpPr>
      <xdr:spPr>
        <a:xfrm>
          <a:off x="10515600" y="733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133274</xdr:rowOff>
    </xdr:from>
    <xdr:to>
      <xdr:col>55</xdr:col>
      <xdr:colOff>88900</xdr:colOff>
      <xdr:row>42</xdr:row>
      <xdr:rowOff>133274</xdr:rowOff>
    </xdr:to>
    <xdr:cxnSp macro="">
      <xdr:nvCxnSpPr>
        <xdr:cNvPr id="119" name="直線コネクタ 118">
          <a:extLst>
            <a:ext uri="{FF2B5EF4-FFF2-40B4-BE49-F238E27FC236}">
              <a16:creationId xmlns:a16="http://schemas.microsoft.com/office/drawing/2014/main" id="{1F839A51-EA65-414D-88C4-6EA05CC1C0DD}"/>
            </a:ext>
          </a:extLst>
        </xdr:cNvPr>
        <xdr:cNvCxnSpPr/>
      </xdr:nvCxnSpPr>
      <xdr:spPr>
        <a:xfrm>
          <a:off x="10388600" y="7334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70807</xdr:rowOff>
    </xdr:from>
    <xdr:ext cx="534377" cy="259045"/>
    <xdr:sp macro="" textlink="">
      <xdr:nvSpPr>
        <xdr:cNvPr id="120" name="【道路】&#10;一人当たり延長最大値テキスト">
          <a:extLst>
            <a:ext uri="{FF2B5EF4-FFF2-40B4-BE49-F238E27FC236}">
              <a16:creationId xmlns:a16="http://schemas.microsoft.com/office/drawing/2014/main" id="{22AB435D-46F5-4A22-A9EE-24805845A9F3}"/>
            </a:ext>
          </a:extLst>
        </xdr:cNvPr>
        <xdr:cNvSpPr txBox="1"/>
      </xdr:nvSpPr>
      <xdr:spPr>
        <a:xfrm>
          <a:off x="10515600" y="572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124130</xdr:rowOff>
    </xdr:from>
    <xdr:to>
      <xdr:col>55</xdr:col>
      <xdr:colOff>88900</xdr:colOff>
      <xdr:row>34</xdr:row>
      <xdr:rowOff>124130</xdr:rowOff>
    </xdr:to>
    <xdr:cxnSp macro="">
      <xdr:nvCxnSpPr>
        <xdr:cNvPr id="121" name="直線コネクタ 120">
          <a:extLst>
            <a:ext uri="{FF2B5EF4-FFF2-40B4-BE49-F238E27FC236}">
              <a16:creationId xmlns:a16="http://schemas.microsoft.com/office/drawing/2014/main" id="{A2EAAE10-AA7A-4BF1-9E56-FAFF3012A6BF}"/>
            </a:ext>
          </a:extLst>
        </xdr:cNvPr>
        <xdr:cNvCxnSpPr/>
      </xdr:nvCxnSpPr>
      <xdr:spPr>
        <a:xfrm>
          <a:off x="10388600" y="5953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11282</xdr:rowOff>
    </xdr:from>
    <xdr:ext cx="534377" cy="259045"/>
    <xdr:sp macro="" textlink="">
      <xdr:nvSpPr>
        <xdr:cNvPr id="122" name="【道路】&#10;一人当たり延長平均値テキスト">
          <a:extLst>
            <a:ext uri="{FF2B5EF4-FFF2-40B4-BE49-F238E27FC236}">
              <a16:creationId xmlns:a16="http://schemas.microsoft.com/office/drawing/2014/main" id="{D48CCE20-A76E-4F2F-BA19-D41758DC6D7E}"/>
            </a:ext>
          </a:extLst>
        </xdr:cNvPr>
        <xdr:cNvSpPr txBox="1"/>
      </xdr:nvSpPr>
      <xdr:spPr>
        <a:xfrm>
          <a:off x="10515600" y="66978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159855</xdr:rowOff>
    </xdr:from>
    <xdr:to>
      <xdr:col>55</xdr:col>
      <xdr:colOff>50800</xdr:colOff>
      <xdr:row>40</xdr:row>
      <xdr:rowOff>90005</xdr:rowOff>
    </xdr:to>
    <xdr:sp macro="" textlink="">
      <xdr:nvSpPr>
        <xdr:cNvPr id="123" name="フローチャート: 判断 122">
          <a:extLst>
            <a:ext uri="{FF2B5EF4-FFF2-40B4-BE49-F238E27FC236}">
              <a16:creationId xmlns:a16="http://schemas.microsoft.com/office/drawing/2014/main" id="{4675409B-23E8-4D35-BB31-DC022686BB78}"/>
            </a:ext>
          </a:extLst>
        </xdr:cNvPr>
        <xdr:cNvSpPr/>
      </xdr:nvSpPr>
      <xdr:spPr>
        <a:xfrm>
          <a:off x="10426700" y="68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170732</xdr:rowOff>
    </xdr:from>
    <xdr:to>
      <xdr:col>50</xdr:col>
      <xdr:colOff>165100</xdr:colOff>
      <xdr:row>40</xdr:row>
      <xdr:rowOff>100882</xdr:rowOff>
    </xdr:to>
    <xdr:sp macro="" textlink="">
      <xdr:nvSpPr>
        <xdr:cNvPr id="124" name="フローチャート: 判断 123">
          <a:extLst>
            <a:ext uri="{FF2B5EF4-FFF2-40B4-BE49-F238E27FC236}">
              <a16:creationId xmlns:a16="http://schemas.microsoft.com/office/drawing/2014/main" id="{4DB8934C-A465-4F3E-8F79-FA12E3E5F884}"/>
            </a:ext>
          </a:extLst>
        </xdr:cNvPr>
        <xdr:cNvSpPr/>
      </xdr:nvSpPr>
      <xdr:spPr>
        <a:xfrm>
          <a:off x="9588500" y="68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11188</xdr:rowOff>
    </xdr:from>
    <xdr:to>
      <xdr:col>46</xdr:col>
      <xdr:colOff>38100</xdr:colOff>
      <xdr:row>40</xdr:row>
      <xdr:rowOff>112788</xdr:rowOff>
    </xdr:to>
    <xdr:sp macro="" textlink="">
      <xdr:nvSpPr>
        <xdr:cNvPr id="125" name="フローチャート: 判断 124">
          <a:extLst>
            <a:ext uri="{FF2B5EF4-FFF2-40B4-BE49-F238E27FC236}">
              <a16:creationId xmlns:a16="http://schemas.microsoft.com/office/drawing/2014/main" id="{84F22912-77C9-4BC3-BA50-F8A8201CB1B5}"/>
            </a:ext>
          </a:extLst>
        </xdr:cNvPr>
        <xdr:cNvSpPr/>
      </xdr:nvSpPr>
      <xdr:spPr>
        <a:xfrm>
          <a:off x="8699500" y="6869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20142</xdr:rowOff>
    </xdr:from>
    <xdr:to>
      <xdr:col>41</xdr:col>
      <xdr:colOff>101600</xdr:colOff>
      <xdr:row>40</xdr:row>
      <xdr:rowOff>121742</xdr:rowOff>
    </xdr:to>
    <xdr:sp macro="" textlink="">
      <xdr:nvSpPr>
        <xdr:cNvPr id="126" name="フローチャート: 判断 125">
          <a:extLst>
            <a:ext uri="{FF2B5EF4-FFF2-40B4-BE49-F238E27FC236}">
              <a16:creationId xmlns:a16="http://schemas.microsoft.com/office/drawing/2014/main" id="{1DFC98E2-5C45-4F62-BCF5-0607706E7252}"/>
            </a:ext>
          </a:extLst>
        </xdr:cNvPr>
        <xdr:cNvSpPr/>
      </xdr:nvSpPr>
      <xdr:spPr>
        <a:xfrm>
          <a:off x="7810500" y="687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32772</xdr:rowOff>
    </xdr:from>
    <xdr:to>
      <xdr:col>36</xdr:col>
      <xdr:colOff>165100</xdr:colOff>
      <xdr:row>40</xdr:row>
      <xdr:rowOff>134372</xdr:rowOff>
    </xdr:to>
    <xdr:sp macro="" textlink="">
      <xdr:nvSpPr>
        <xdr:cNvPr id="127" name="フローチャート: 判断 126">
          <a:extLst>
            <a:ext uri="{FF2B5EF4-FFF2-40B4-BE49-F238E27FC236}">
              <a16:creationId xmlns:a16="http://schemas.microsoft.com/office/drawing/2014/main" id="{A0454EBA-81DF-493C-8496-C90434E10F7E}"/>
            </a:ext>
          </a:extLst>
        </xdr:cNvPr>
        <xdr:cNvSpPr/>
      </xdr:nvSpPr>
      <xdr:spPr>
        <a:xfrm>
          <a:off x="6921500" y="689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B65470EE-1F96-4B62-9043-042EA7E7D6F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47055237-F2B5-40A9-8C6D-FCEB601943F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13E5D48A-8F0F-4225-B2F8-C94898E1F5C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6363933C-DCF4-41CE-91DE-22573668527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7F3E946F-46A7-4630-AAEB-C288539689B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43917</xdr:rowOff>
    </xdr:from>
    <xdr:to>
      <xdr:col>55</xdr:col>
      <xdr:colOff>50800</xdr:colOff>
      <xdr:row>40</xdr:row>
      <xdr:rowOff>145517</xdr:rowOff>
    </xdr:to>
    <xdr:sp macro="" textlink="">
      <xdr:nvSpPr>
        <xdr:cNvPr id="133" name="楕円 132">
          <a:extLst>
            <a:ext uri="{FF2B5EF4-FFF2-40B4-BE49-F238E27FC236}">
              <a16:creationId xmlns:a16="http://schemas.microsoft.com/office/drawing/2014/main" id="{5A3203E3-6CFA-47CD-B862-751C4AFCEAA2}"/>
            </a:ext>
          </a:extLst>
        </xdr:cNvPr>
        <xdr:cNvSpPr/>
      </xdr:nvSpPr>
      <xdr:spPr>
        <a:xfrm>
          <a:off x="10426700" y="690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22344</xdr:rowOff>
    </xdr:from>
    <xdr:ext cx="534377" cy="259045"/>
    <xdr:sp macro="" textlink="">
      <xdr:nvSpPr>
        <xdr:cNvPr id="134" name="【道路】&#10;一人当たり延長該当値テキスト">
          <a:extLst>
            <a:ext uri="{FF2B5EF4-FFF2-40B4-BE49-F238E27FC236}">
              <a16:creationId xmlns:a16="http://schemas.microsoft.com/office/drawing/2014/main" id="{CC95F453-3905-4AFE-AE44-1C24538BB433}"/>
            </a:ext>
          </a:extLst>
        </xdr:cNvPr>
        <xdr:cNvSpPr txBox="1"/>
      </xdr:nvSpPr>
      <xdr:spPr>
        <a:xfrm>
          <a:off x="10515600" y="688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59424</xdr:rowOff>
    </xdr:from>
    <xdr:to>
      <xdr:col>50</xdr:col>
      <xdr:colOff>165100</xdr:colOff>
      <xdr:row>40</xdr:row>
      <xdr:rowOff>161024</xdr:rowOff>
    </xdr:to>
    <xdr:sp macro="" textlink="">
      <xdr:nvSpPr>
        <xdr:cNvPr id="135" name="楕円 134">
          <a:extLst>
            <a:ext uri="{FF2B5EF4-FFF2-40B4-BE49-F238E27FC236}">
              <a16:creationId xmlns:a16="http://schemas.microsoft.com/office/drawing/2014/main" id="{C440BF3B-EA61-43F8-8025-46D1C3AB885B}"/>
            </a:ext>
          </a:extLst>
        </xdr:cNvPr>
        <xdr:cNvSpPr/>
      </xdr:nvSpPr>
      <xdr:spPr>
        <a:xfrm>
          <a:off x="9588500" y="691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94717</xdr:rowOff>
    </xdr:from>
    <xdr:to>
      <xdr:col>55</xdr:col>
      <xdr:colOff>0</xdr:colOff>
      <xdr:row>40</xdr:row>
      <xdr:rowOff>110224</xdr:rowOff>
    </xdr:to>
    <xdr:cxnSp macro="">
      <xdr:nvCxnSpPr>
        <xdr:cNvPr id="136" name="直線コネクタ 135">
          <a:extLst>
            <a:ext uri="{FF2B5EF4-FFF2-40B4-BE49-F238E27FC236}">
              <a16:creationId xmlns:a16="http://schemas.microsoft.com/office/drawing/2014/main" id="{A665C155-E38B-41FF-8E74-9609C1ED590E}"/>
            </a:ext>
          </a:extLst>
        </xdr:cNvPr>
        <xdr:cNvCxnSpPr/>
      </xdr:nvCxnSpPr>
      <xdr:spPr>
        <a:xfrm flipV="1">
          <a:off x="9639300" y="6952717"/>
          <a:ext cx="838200" cy="1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81140</xdr:rowOff>
    </xdr:from>
    <xdr:to>
      <xdr:col>46</xdr:col>
      <xdr:colOff>38100</xdr:colOff>
      <xdr:row>41</xdr:row>
      <xdr:rowOff>11290</xdr:rowOff>
    </xdr:to>
    <xdr:sp macro="" textlink="">
      <xdr:nvSpPr>
        <xdr:cNvPr id="137" name="楕円 136">
          <a:extLst>
            <a:ext uri="{FF2B5EF4-FFF2-40B4-BE49-F238E27FC236}">
              <a16:creationId xmlns:a16="http://schemas.microsoft.com/office/drawing/2014/main" id="{EA1A63FE-DECA-4DF6-A61F-41FEAEF8FB7D}"/>
            </a:ext>
          </a:extLst>
        </xdr:cNvPr>
        <xdr:cNvSpPr/>
      </xdr:nvSpPr>
      <xdr:spPr>
        <a:xfrm>
          <a:off x="8699500" y="693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110224</xdr:rowOff>
    </xdr:from>
    <xdr:to>
      <xdr:col>50</xdr:col>
      <xdr:colOff>114300</xdr:colOff>
      <xdr:row>40</xdr:row>
      <xdr:rowOff>131940</xdr:rowOff>
    </xdr:to>
    <xdr:cxnSp macro="">
      <xdr:nvCxnSpPr>
        <xdr:cNvPr id="138" name="直線コネクタ 137">
          <a:extLst>
            <a:ext uri="{FF2B5EF4-FFF2-40B4-BE49-F238E27FC236}">
              <a16:creationId xmlns:a16="http://schemas.microsoft.com/office/drawing/2014/main" id="{2FEF2131-4597-4729-A895-A797E4BC169C}"/>
            </a:ext>
          </a:extLst>
        </xdr:cNvPr>
        <xdr:cNvCxnSpPr/>
      </xdr:nvCxnSpPr>
      <xdr:spPr>
        <a:xfrm flipV="1">
          <a:off x="8750300" y="6968224"/>
          <a:ext cx="889000" cy="2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76168</xdr:rowOff>
    </xdr:from>
    <xdr:to>
      <xdr:col>41</xdr:col>
      <xdr:colOff>101600</xdr:colOff>
      <xdr:row>41</xdr:row>
      <xdr:rowOff>6318</xdr:rowOff>
    </xdr:to>
    <xdr:sp macro="" textlink="">
      <xdr:nvSpPr>
        <xdr:cNvPr id="139" name="楕円 138">
          <a:extLst>
            <a:ext uri="{FF2B5EF4-FFF2-40B4-BE49-F238E27FC236}">
              <a16:creationId xmlns:a16="http://schemas.microsoft.com/office/drawing/2014/main" id="{CEE4FAE1-3DAA-4EDC-8484-BBF93FC1B2F1}"/>
            </a:ext>
          </a:extLst>
        </xdr:cNvPr>
        <xdr:cNvSpPr/>
      </xdr:nvSpPr>
      <xdr:spPr>
        <a:xfrm>
          <a:off x="7810500" y="693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126968</xdr:rowOff>
    </xdr:from>
    <xdr:to>
      <xdr:col>45</xdr:col>
      <xdr:colOff>177800</xdr:colOff>
      <xdr:row>40</xdr:row>
      <xdr:rowOff>131940</xdr:rowOff>
    </xdr:to>
    <xdr:cxnSp macro="">
      <xdr:nvCxnSpPr>
        <xdr:cNvPr id="140" name="直線コネクタ 139">
          <a:extLst>
            <a:ext uri="{FF2B5EF4-FFF2-40B4-BE49-F238E27FC236}">
              <a16:creationId xmlns:a16="http://schemas.microsoft.com/office/drawing/2014/main" id="{F9AF6D2E-0DC0-4131-8FA2-B1C92A8C2A52}"/>
            </a:ext>
          </a:extLst>
        </xdr:cNvPr>
        <xdr:cNvCxnSpPr/>
      </xdr:nvCxnSpPr>
      <xdr:spPr>
        <a:xfrm>
          <a:off x="7861300" y="6984968"/>
          <a:ext cx="889000" cy="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92170</xdr:rowOff>
    </xdr:from>
    <xdr:to>
      <xdr:col>36</xdr:col>
      <xdr:colOff>165100</xdr:colOff>
      <xdr:row>41</xdr:row>
      <xdr:rowOff>22320</xdr:rowOff>
    </xdr:to>
    <xdr:sp macro="" textlink="">
      <xdr:nvSpPr>
        <xdr:cNvPr id="141" name="楕円 140">
          <a:extLst>
            <a:ext uri="{FF2B5EF4-FFF2-40B4-BE49-F238E27FC236}">
              <a16:creationId xmlns:a16="http://schemas.microsoft.com/office/drawing/2014/main" id="{8198E793-123C-4FE4-A8B0-DF79A99576CA}"/>
            </a:ext>
          </a:extLst>
        </xdr:cNvPr>
        <xdr:cNvSpPr/>
      </xdr:nvSpPr>
      <xdr:spPr>
        <a:xfrm>
          <a:off x="6921500" y="695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126968</xdr:rowOff>
    </xdr:from>
    <xdr:to>
      <xdr:col>41</xdr:col>
      <xdr:colOff>50800</xdr:colOff>
      <xdr:row>40</xdr:row>
      <xdr:rowOff>142970</xdr:rowOff>
    </xdr:to>
    <xdr:cxnSp macro="">
      <xdr:nvCxnSpPr>
        <xdr:cNvPr id="142" name="直線コネクタ 141">
          <a:extLst>
            <a:ext uri="{FF2B5EF4-FFF2-40B4-BE49-F238E27FC236}">
              <a16:creationId xmlns:a16="http://schemas.microsoft.com/office/drawing/2014/main" id="{B98C3DFB-0E68-4F3F-90D1-AE72010288BD}"/>
            </a:ext>
          </a:extLst>
        </xdr:cNvPr>
        <xdr:cNvCxnSpPr/>
      </xdr:nvCxnSpPr>
      <xdr:spPr>
        <a:xfrm flipV="1">
          <a:off x="6972300" y="698496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117409</xdr:rowOff>
    </xdr:from>
    <xdr:ext cx="534377" cy="259045"/>
    <xdr:sp macro="" textlink="">
      <xdr:nvSpPr>
        <xdr:cNvPr id="143" name="n_1aveValue【道路】&#10;一人当たり延長">
          <a:extLst>
            <a:ext uri="{FF2B5EF4-FFF2-40B4-BE49-F238E27FC236}">
              <a16:creationId xmlns:a16="http://schemas.microsoft.com/office/drawing/2014/main" id="{14083AA1-DE6B-4714-A609-6B110CB7287A}"/>
            </a:ext>
          </a:extLst>
        </xdr:cNvPr>
        <xdr:cNvSpPr txBox="1"/>
      </xdr:nvSpPr>
      <xdr:spPr>
        <a:xfrm>
          <a:off x="9359411" y="66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129315</xdr:rowOff>
    </xdr:from>
    <xdr:ext cx="534377" cy="259045"/>
    <xdr:sp macro="" textlink="">
      <xdr:nvSpPr>
        <xdr:cNvPr id="144" name="n_2aveValue【道路】&#10;一人当たり延長">
          <a:extLst>
            <a:ext uri="{FF2B5EF4-FFF2-40B4-BE49-F238E27FC236}">
              <a16:creationId xmlns:a16="http://schemas.microsoft.com/office/drawing/2014/main" id="{0B987106-7EBA-476A-B2BB-EC5CB1B3B47F}"/>
            </a:ext>
          </a:extLst>
        </xdr:cNvPr>
        <xdr:cNvSpPr txBox="1"/>
      </xdr:nvSpPr>
      <xdr:spPr>
        <a:xfrm>
          <a:off x="8483111" y="664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138269</xdr:rowOff>
    </xdr:from>
    <xdr:ext cx="534377" cy="259045"/>
    <xdr:sp macro="" textlink="">
      <xdr:nvSpPr>
        <xdr:cNvPr id="145" name="n_3aveValue【道路】&#10;一人当たり延長">
          <a:extLst>
            <a:ext uri="{FF2B5EF4-FFF2-40B4-BE49-F238E27FC236}">
              <a16:creationId xmlns:a16="http://schemas.microsoft.com/office/drawing/2014/main" id="{2B06F870-5C77-49EB-930E-ECF4FD213960}"/>
            </a:ext>
          </a:extLst>
        </xdr:cNvPr>
        <xdr:cNvSpPr txBox="1"/>
      </xdr:nvSpPr>
      <xdr:spPr>
        <a:xfrm>
          <a:off x="7594111" y="665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150899</xdr:rowOff>
    </xdr:from>
    <xdr:ext cx="534377" cy="259045"/>
    <xdr:sp macro="" textlink="">
      <xdr:nvSpPr>
        <xdr:cNvPr id="146" name="n_4aveValue【道路】&#10;一人当たり延長">
          <a:extLst>
            <a:ext uri="{FF2B5EF4-FFF2-40B4-BE49-F238E27FC236}">
              <a16:creationId xmlns:a16="http://schemas.microsoft.com/office/drawing/2014/main" id="{ACD03C09-6E08-49EE-A5BD-3110F7961591}"/>
            </a:ext>
          </a:extLst>
        </xdr:cNvPr>
        <xdr:cNvSpPr txBox="1"/>
      </xdr:nvSpPr>
      <xdr:spPr>
        <a:xfrm>
          <a:off x="6705111" y="666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152151</xdr:rowOff>
    </xdr:from>
    <xdr:ext cx="534377" cy="259045"/>
    <xdr:sp macro="" textlink="">
      <xdr:nvSpPr>
        <xdr:cNvPr id="147" name="n_1mainValue【道路】&#10;一人当たり延長">
          <a:extLst>
            <a:ext uri="{FF2B5EF4-FFF2-40B4-BE49-F238E27FC236}">
              <a16:creationId xmlns:a16="http://schemas.microsoft.com/office/drawing/2014/main" id="{115AC712-5DC0-47AF-8019-311BF3C2D094}"/>
            </a:ext>
          </a:extLst>
        </xdr:cNvPr>
        <xdr:cNvSpPr txBox="1"/>
      </xdr:nvSpPr>
      <xdr:spPr>
        <a:xfrm>
          <a:off x="9359411" y="701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2417</xdr:rowOff>
    </xdr:from>
    <xdr:ext cx="534377" cy="259045"/>
    <xdr:sp macro="" textlink="">
      <xdr:nvSpPr>
        <xdr:cNvPr id="148" name="n_2mainValue【道路】&#10;一人当たり延長">
          <a:extLst>
            <a:ext uri="{FF2B5EF4-FFF2-40B4-BE49-F238E27FC236}">
              <a16:creationId xmlns:a16="http://schemas.microsoft.com/office/drawing/2014/main" id="{39FDA876-F98C-4BCE-A83C-81C8FFB1CF50}"/>
            </a:ext>
          </a:extLst>
        </xdr:cNvPr>
        <xdr:cNvSpPr txBox="1"/>
      </xdr:nvSpPr>
      <xdr:spPr>
        <a:xfrm>
          <a:off x="8483111" y="703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168895</xdr:rowOff>
    </xdr:from>
    <xdr:ext cx="534377" cy="259045"/>
    <xdr:sp macro="" textlink="">
      <xdr:nvSpPr>
        <xdr:cNvPr id="149" name="n_3mainValue【道路】&#10;一人当たり延長">
          <a:extLst>
            <a:ext uri="{FF2B5EF4-FFF2-40B4-BE49-F238E27FC236}">
              <a16:creationId xmlns:a16="http://schemas.microsoft.com/office/drawing/2014/main" id="{FD215F7E-E26A-46A2-A6B6-DFEAAFE85272}"/>
            </a:ext>
          </a:extLst>
        </xdr:cNvPr>
        <xdr:cNvSpPr txBox="1"/>
      </xdr:nvSpPr>
      <xdr:spPr>
        <a:xfrm>
          <a:off x="7594111" y="702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13447</xdr:rowOff>
    </xdr:from>
    <xdr:ext cx="534377" cy="259045"/>
    <xdr:sp macro="" textlink="">
      <xdr:nvSpPr>
        <xdr:cNvPr id="150" name="n_4mainValue【道路】&#10;一人当たり延長">
          <a:extLst>
            <a:ext uri="{FF2B5EF4-FFF2-40B4-BE49-F238E27FC236}">
              <a16:creationId xmlns:a16="http://schemas.microsoft.com/office/drawing/2014/main" id="{7C9B85C0-0130-42E4-A7B9-D6FABD0AFC96}"/>
            </a:ext>
          </a:extLst>
        </xdr:cNvPr>
        <xdr:cNvSpPr txBox="1"/>
      </xdr:nvSpPr>
      <xdr:spPr>
        <a:xfrm>
          <a:off x="6705111" y="704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778A5372-D798-45B1-8856-2B59438D6F5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EE61A412-86E9-4AE6-B9AD-B5C43CEE2D4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65BF46C1-C452-4C9E-B64B-A6C26C9C6DF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1AB84A8E-F77F-4A1E-877C-D24EA28E7D9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FE3192CF-C7C8-48BF-9E9C-E15321C543B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71379067-2897-4F20-89D4-2A6639F84DF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D0AEE1B4-725E-41D3-AA12-1B6DD0F3E35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98A8EEFC-5D6A-4B64-9A05-29518DAAED4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E4701816-0F98-4C8B-8E38-D4357390A95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468AA4F1-EA26-40CA-9FAA-68EFE8CAEEB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5739AD32-C7A8-4ED8-9279-766CAF4CB13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a:extLst>
            <a:ext uri="{FF2B5EF4-FFF2-40B4-BE49-F238E27FC236}">
              <a16:creationId xmlns:a16="http://schemas.microsoft.com/office/drawing/2014/main" id="{E1098597-4FBC-4A2A-A5C0-FBB23464EF1F}"/>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a:extLst>
            <a:ext uri="{FF2B5EF4-FFF2-40B4-BE49-F238E27FC236}">
              <a16:creationId xmlns:a16="http://schemas.microsoft.com/office/drawing/2014/main" id="{093B7E7A-D49D-421C-8A4A-30156EE1480D}"/>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a:extLst>
            <a:ext uri="{FF2B5EF4-FFF2-40B4-BE49-F238E27FC236}">
              <a16:creationId xmlns:a16="http://schemas.microsoft.com/office/drawing/2014/main" id="{97D5F81F-D129-4CDC-A342-7A509FC75FCB}"/>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a:extLst>
            <a:ext uri="{FF2B5EF4-FFF2-40B4-BE49-F238E27FC236}">
              <a16:creationId xmlns:a16="http://schemas.microsoft.com/office/drawing/2014/main" id="{34E25D6A-39ED-4249-8471-852D8937F0A7}"/>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a:extLst>
            <a:ext uri="{FF2B5EF4-FFF2-40B4-BE49-F238E27FC236}">
              <a16:creationId xmlns:a16="http://schemas.microsoft.com/office/drawing/2014/main" id="{735E47B3-A1FC-44A7-AF34-4017A385479C}"/>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a:extLst>
            <a:ext uri="{FF2B5EF4-FFF2-40B4-BE49-F238E27FC236}">
              <a16:creationId xmlns:a16="http://schemas.microsoft.com/office/drawing/2014/main" id="{6BE177A4-85FB-4E7C-A3BB-508C74105B27}"/>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a:extLst>
            <a:ext uri="{FF2B5EF4-FFF2-40B4-BE49-F238E27FC236}">
              <a16:creationId xmlns:a16="http://schemas.microsoft.com/office/drawing/2014/main" id="{24439855-32A3-4235-8540-784F2595028B}"/>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a:extLst>
            <a:ext uri="{FF2B5EF4-FFF2-40B4-BE49-F238E27FC236}">
              <a16:creationId xmlns:a16="http://schemas.microsoft.com/office/drawing/2014/main" id="{FBDD2AEE-5B65-4A45-98AF-B7BAFE2B7FDE}"/>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a:extLst>
            <a:ext uri="{FF2B5EF4-FFF2-40B4-BE49-F238E27FC236}">
              <a16:creationId xmlns:a16="http://schemas.microsoft.com/office/drawing/2014/main" id="{9F6B9921-49C1-4874-9697-9C30F38CB31E}"/>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a:extLst>
            <a:ext uri="{FF2B5EF4-FFF2-40B4-BE49-F238E27FC236}">
              <a16:creationId xmlns:a16="http://schemas.microsoft.com/office/drawing/2014/main" id="{9B70DDA5-E37D-4B92-8765-9E866AEF8D66}"/>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56910E67-063F-42B7-A974-2B0B191D240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a:extLst>
            <a:ext uri="{FF2B5EF4-FFF2-40B4-BE49-F238E27FC236}">
              <a16:creationId xmlns:a16="http://schemas.microsoft.com/office/drawing/2014/main" id="{BB909BD3-16EF-4D25-B507-590E357B3D19}"/>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280EFD00-9E83-410D-B10E-41C8554FA8A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142875</xdr:rowOff>
    </xdr:from>
    <xdr:to>
      <xdr:col>24</xdr:col>
      <xdr:colOff>62865</xdr:colOff>
      <xdr:row>63</xdr:row>
      <xdr:rowOff>142875</xdr:rowOff>
    </xdr:to>
    <xdr:cxnSp macro="">
      <xdr:nvCxnSpPr>
        <xdr:cNvPr id="175" name="直線コネクタ 174">
          <a:extLst>
            <a:ext uri="{FF2B5EF4-FFF2-40B4-BE49-F238E27FC236}">
              <a16:creationId xmlns:a16="http://schemas.microsoft.com/office/drawing/2014/main" id="{BA487FA6-D030-4528-ACF1-B10352939228}"/>
            </a:ext>
          </a:extLst>
        </xdr:cNvPr>
        <xdr:cNvCxnSpPr/>
      </xdr:nvCxnSpPr>
      <xdr:spPr>
        <a:xfrm flipV="1">
          <a:off x="4634865" y="974407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146702</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CB677EFF-E572-4D36-972B-83E377D1DA59}"/>
            </a:ext>
          </a:extLst>
        </xdr:cNvPr>
        <xdr:cNvSpPr txBox="1"/>
      </xdr:nvSpPr>
      <xdr:spPr>
        <a:xfrm>
          <a:off x="4673600" y="1094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142875</xdr:rowOff>
    </xdr:from>
    <xdr:to>
      <xdr:col>24</xdr:col>
      <xdr:colOff>152400</xdr:colOff>
      <xdr:row>63</xdr:row>
      <xdr:rowOff>142875</xdr:rowOff>
    </xdr:to>
    <xdr:cxnSp macro="">
      <xdr:nvCxnSpPr>
        <xdr:cNvPr id="177" name="直線コネクタ 176">
          <a:extLst>
            <a:ext uri="{FF2B5EF4-FFF2-40B4-BE49-F238E27FC236}">
              <a16:creationId xmlns:a16="http://schemas.microsoft.com/office/drawing/2014/main" id="{31391510-B765-4AAB-8497-6A8614EB8B3C}"/>
            </a:ext>
          </a:extLst>
        </xdr:cNvPr>
        <xdr:cNvCxnSpPr/>
      </xdr:nvCxnSpPr>
      <xdr:spPr>
        <a:xfrm>
          <a:off x="4546600" y="1094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89552</xdr:rowOff>
    </xdr:from>
    <xdr:ext cx="405111" cy="259045"/>
    <xdr:sp macro="" textlink="">
      <xdr:nvSpPr>
        <xdr:cNvPr id="178" name="【橋りょう・トンネル】&#10;有形固定資産減価償却率最大値テキスト">
          <a:extLst>
            <a:ext uri="{FF2B5EF4-FFF2-40B4-BE49-F238E27FC236}">
              <a16:creationId xmlns:a16="http://schemas.microsoft.com/office/drawing/2014/main" id="{1B8A95A1-5F9E-4EFF-A85F-6DDCAA2D0F6D}"/>
            </a:ext>
          </a:extLst>
        </xdr:cNvPr>
        <xdr:cNvSpPr txBox="1"/>
      </xdr:nvSpPr>
      <xdr:spPr>
        <a:xfrm>
          <a:off x="4673600" y="951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142875</xdr:rowOff>
    </xdr:from>
    <xdr:to>
      <xdr:col>24</xdr:col>
      <xdr:colOff>152400</xdr:colOff>
      <xdr:row>56</xdr:row>
      <xdr:rowOff>142875</xdr:rowOff>
    </xdr:to>
    <xdr:cxnSp macro="">
      <xdr:nvCxnSpPr>
        <xdr:cNvPr id="179" name="直線コネクタ 178">
          <a:extLst>
            <a:ext uri="{FF2B5EF4-FFF2-40B4-BE49-F238E27FC236}">
              <a16:creationId xmlns:a16="http://schemas.microsoft.com/office/drawing/2014/main" id="{96F6895B-C7C1-4F71-8C19-277025B7908F}"/>
            </a:ext>
          </a:extLst>
        </xdr:cNvPr>
        <xdr:cNvCxnSpPr/>
      </xdr:nvCxnSpPr>
      <xdr:spPr>
        <a:xfrm>
          <a:off x="4546600" y="974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137177</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05DDC467-BD95-4A47-90B3-05DBCBB55D17}"/>
            </a:ext>
          </a:extLst>
        </xdr:cNvPr>
        <xdr:cNvSpPr txBox="1"/>
      </xdr:nvSpPr>
      <xdr:spPr>
        <a:xfrm>
          <a:off x="4673600" y="1025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81" name="フローチャート: 判断 180">
          <a:extLst>
            <a:ext uri="{FF2B5EF4-FFF2-40B4-BE49-F238E27FC236}">
              <a16:creationId xmlns:a16="http://schemas.microsoft.com/office/drawing/2014/main" id="{8116F7DC-1761-4777-927E-FE74537249F2}"/>
            </a:ext>
          </a:extLst>
        </xdr:cNvPr>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111125</xdr:rowOff>
    </xdr:from>
    <xdr:to>
      <xdr:col>20</xdr:col>
      <xdr:colOff>38100</xdr:colOff>
      <xdr:row>60</xdr:row>
      <xdr:rowOff>41275</xdr:rowOff>
    </xdr:to>
    <xdr:sp macro="" textlink="">
      <xdr:nvSpPr>
        <xdr:cNvPr id="182" name="フローチャート: 判断 181">
          <a:extLst>
            <a:ext uri="{FF2B5EF4-FFF2-40B4-BE49-F238E27FC236}">
              <a16:creationId xmlns:a16="http://schemas.microsoft.com/office/drawing/2014/main" id="{8C079FFF-CF81-4F4A-973B-8EFE11A8B5C8}"/>
            </a:ext>
          </a:extLst>
        </xdr:cNvPr>
        <xdr:cNvSpPr/>
      </xdr:nvSpPr>
      <xdr:spPr>
        <a:xfrm>
          <a:off x="3746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52070</xdr:rowOff>
    </xdr:from>
    <xdr:to>
      <xdr:col>15</xdr:col>
      <xdr:colOff>101600</xdr:colOff>
      <xdr:row>59</xdr:row>
      <xdr:rowOff>153670</xdr:rowOff>
    </xdr:to>
    <xdr:sp macro="" textlink="">
      <xdr:nvSpPr>
        <xdr:cNvPr id="183" name="フローチャート: 判断 182">
          <a:extLst>
            <a:ext uri="{FF2B5EF4-FFF2-40B4-BE49-F238E27FC236}">
              <a16:creationId xmlns:a16="http://schemas.microsoft.com/office/drawing/2014/main" id="{4CB0FA78-B2DB-4403-A1BB-2A065C685CA5}"/>
            </a:ext>
          </a:extLst>
        </xdr:cNvPr>
        <xdr:cNvSpPr/>
      </xdr:nvSpPr>
      <xdr:spPr>
        <a:xfrm>
          <a:off x="2857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25400</xdr:rowOff>
    </xdr:from>
    <xdr:to>
      <xdr:col>10</xdr:col>
      <xdr:colOff>165100</xdr:colOff>
      <xdr:row>59</xdr:row>
      <xdr:rowOff>127000</xdr:rowOff>
    </xdr:to>
    <xdr:sp macro="" textlink="">
      <xdr:nvSpPr>
        <xdr:cNvPr id="184" name="フローチャート: 判断 183">
          <a:extLst>
            <a:ext uri="{FF2B5EF4-FFF2-40B4-BE49-F238E27FC236}">
              <a16:creationId xmlns:a16="http://schemas.microsoft.com/office/drawing/2014/main" id="{38C5054A-FB15-4F3F-91AC-ED85489148B6}"/>
            </a:ext>
          </a:extLst>
        </xdr:cNvPr>
        <xdr:cNvSpPr/>
      </xdr:nvSpPr>
      <xdr:spPr>
        <a:xfrm>
          <a:off x="19685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4445</xdr:rowOff>
    </xdr:from>
    <xdr:to>
      <xdr:col>6</xdr:col>
      <xdr:colOff>38100</xdr:colOff>
      <xdr:row>59</xdr:row>
      <xdr:rowOff>106045</xdr:rowOff>
    </xdr:to>
    <xdr:sp macro="" textlink="">
      <xdr:nvSpPr>
        <xdr:cNvPr id="185" name="フローチャート: 判断 184">
          <a:extLst>
            <a:ext uri="{FF2B5EF4-FFF2-40B4-BE49-F238E27FC236}">
              <a16:creationId xmlns:a16="http://schemas.microsoft.com/office/drawing/2014/main" id="{A1AF848F-74EA-4BCC-981D-E8CD0B355D4D}"/>
            </a:ext>
          </a:extLst>
        </xdr:cNvPr>
        <xdr:cNvSpPr/>
      </xdr:nvSpPr>
      <xdr:spPr>
        <a:xfrm>
          <a:off x="1079500" y="1011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89887849-822B-47CD-A190-526E6C39AD1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A3283270-8870-433D-A65E-C50D38234CC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817B4B8F-A73E-40C9-BCA3-6920FB3E5CD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7DD182B6-1533-4EAA-AD71-FB5028FB39A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3AD8EA35-CAFB-4C0E-95D0-89D7EA6B074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17780</xdr:rowOff>
    </xdr:from>
    <xdr:to>
      <xdr:col>24</xdr:col>
      <xdr:colOff>114300</xdr:colOff>
      <xdr:row>59</xdr:row>
      <xdr:rowOff>119380</xdr:rowOff>
    </xdr:to>
    <xdr:sp macro="" textlink="">
      <xdr:nvSpPr>
        <xdr:cNvPr id="191" name="楕円 190">
          <a:extLst>
            <a:ext uri="{FF2B5EF4-FFF2-40B4-BE49-F238E27FC236}">
              <a16:creationId xmlns:a16="http://schemas.microsoft.com/office/drawing/2014/main" id="{8766FADF-3A70-40EF-B2E9-37925525153C}"/>
            </a:ext>
          </a:extLst>
        </xdr:cNvPr>
        <xdr:cNvSpPr/>
      </xdr:nvSpPr>
      <xdr:spPr>
        <a:xfrm>
          <a:off x="45847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40657</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1BEA64FF-7BDF-45D8-AB64-80F5974681AE}"/>
            </a:ext>
          </a:extLst>
        </xdr:cNvPr>
        <xdr:cNvSpPr txBox="1"/>
      </xdr:nvSpPr>
      <xdr:spPr>
        <a:xfrm>
          <a:off x="4673600"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2540</xdr:rowOff>
    </xdr:from>
    <xdr:to>
      <xdr:col>20</xdr:col>
      <xdr:colOff>38100</xdr:colOff>
      <xdr:row>59</xdr:row>
      <xdr:rowOff>104140</xdr:rowOff>
    </xdr:to>
    <xdr:sp macro="" textlink="">
      <xdr:nvSpPr>
        <xdr:cNvPr id="193" name="楕円 192">
          <a:extLst>
            <a:ext uri="{FF2B5EF4-FFF2-40B4-BE49-F238E27FC236}">
              <a16:creationId xmlns:a16="http://schemas.microsoft.com/office/drawing/2014/main" id="{63AC39C8-7E82-4DCF-A5F8-76E5783F612B}"/>
            </a:ext>
          </a:extLst>
        </xdr:cNvPr>
        <xdr:cNvSpPr/>
      </xdr:nvSpPr>
      <xdr:spPr>
        <a:xfrm>
          <a:off x="374650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53340</xdr:rowOff>
    </xdr:from>
    <xdr:to>
      <xdr:col>24</xdr:col>
      <xdr:colOff>63500</xdr:colOff>
      <xdr:row>59</xdr:row>
      <xdr:rowOff>68580</xdr:rowOff>
    </xdr:to>
    <xdr:cxnSp macro="">
      <xdr:nvCxnSpPr>
        <xdr:cNvPr id="194" name="直線コネクタ 193">
          <a:extLst>
            <a:ext uri="{FF2B5EF4-FFF2-40B4-BE49-F238E27FC236}">
              <a16:creationId xmlns:a16="http://schemas.microsoft.com/office/drawing/2014/main" id="{89A0B990-8FEB-4210-8541-C91EC645DFE4}"/>
            </a:ext>
          </a:extLst>
        </xdr:cNvPr>
        <xdr:cNvCxnSpPr/>
      </xdr:nvCxnSpPr>
      <xdr:spPr>
        <a:xfrm>
          <a:off x="3797300" y="1016889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154940</xdr:rowOff>
    </xdr:from>
    <xdr:to>
      <xdr:col>15</xdr:col>
      <xdr:colOff>101600</xdr:colOff>
      <xdr:row>59</xdr:row>
      <xdr:rowOff>85090</xdr:rowOff>
    </xdr:to>
    <xdr:sp macro="" textlink="">
      <xdr:nvSpPr>
        <xdr:cNvPr id="195" name="楕円 194">
          <a:extLst>
            <a:ext uri="{FF2B5EF4-FFF2-40B4-BE49-F238E27FC236}">
              <a16:creationId xmlns:a16="http://schemas.microsoft.com/office/drawing/2014/main" id="{F4DCFAC5-477D-4628-9C25-FCC32D5E7C2A}"/>
            </a:ext>
          </a:extLst>
        </xdr:cNvPr>
        <xdr:cNvSpPr/>
      </xdr:nvSpPr>
      <xdr:spPr>
        <a:xfrm>
          <a:off x="2857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34290</xdr:rowOff>
    </xdr:from>
    <xdr:to>
      <xdr:col>19</xdr:col>
      <xdr:colOff>177800</xdr:colOff>
      <xdr:row>59</xdr:row>
      <xdr:rowOff>53340</xdr:rowOff>
    </xdr:to>
    <xdr:cxnSp macro="">
      <xdr:nvCxnSpPr>
        <xdr:cNvPr id="196" name="直線コネクタ 195">
          <a:extLst>
            <a:ext uri="{FF2B5EF4-FFF2-40B4-BE49-F238E27FC236}">
              <a16:creationId xmlns:a16="http://schemas.microsoft.com/office/drawing/2014/main" id="{DC0C115F-5E35-4F26-8BB4-01C4E58832E8}"/>
            </a:ext>
          </a:extLst>
        </xdr:cNvPr>
        <xdr:cNvCxnSpPr/>
      </xdr:nvCxnSpPr>
      <xdr:spPr>
        <a:xfrm>
          <a:off x="2908300" y="1014984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137795</xdr:rowOff>
    </xdr:from>
    <xdr:to>
      <xdr:col>10</xdr:col>
      <xdr:colOff>165100</xdr:colOff>
      <xdr:row>59</xdr:row>
      <xdr:rowOff>67945</xdr:rowOff>
    </xdr:to>
    <xdr:sp macro="" textlink="">
      <xdr:nvSpPr>
        <xdr:cNvPr id="197" name="楕円 196">
          <a:extLst>
            <a:ext uri="{FF2B5EF4-FFF2-40B4-BE49-F238E27FC236}">
              <a16:creationId xmlns:a16="http://schemas.microsoft.com/office/drawing/2014/main" id="{465F8792-6E60-40EB-8FF9-F6B3CD42B738}"/>
            </a:ext>
          </a:extLst>
        </xdr:cNvPr>
        <xdr:cNvSpPr/>
      </xdr:nvSpPr>
      <xdr:spPr>
        <a:xfrm>
          <a:off x="1968500" y="1008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17145</xdr:rowOff>
    </xdr:from>
    <xdr:to>
      <xdr:col>15</xdr:col>
      <xdr:colOff>50800</xdr:colOff>
      <xdr:row>59</xdr:row>
      <xdr:rowOff>34290</xdr:rowOff>
    </xdr:to>
    <xdr:cxnSp macro="">
      <xdr:nvCxnSpPr>
        <xdr:cNvPr id="198" name="直線コネクタ 197">
          <a:extLst>
            <a:ext uri="{FF2B5EF4-FFF2-40B4-BE49-F238E27FC236}">
              <a16:creationId xmlns:a16="http://schemas.microsoft.com/office/drawing/2014/main" id="{E0E9FE97-47F9-4448-8BFB-899BCCD5ED6F}"/>
            </a:ext>
          </a:extLst>
        </xdr:cNvPr>
        <xdr:cNvCxnSpPr/>
      </xdr:nvCxnSpPr>
      <xdr:spPr>
        <a:xfrm>
          <a:off x="2019300" y="1013269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105410</xdr:rowOff>
    </xdr:from>
    <xdr:to>
      <xdr:col>6</xdr:col>
      <xdr:colOff>38100</xdr:colOff>
      <xdr:row>59</xdr:row>
      <xdr:rowOff>35560</xdr:rowOff>
    </xdr:to>
    <xdr:sp macro="" textlink="">
      <xdr:nvSpPr>
        <xdr:cNvPr id="199" name="楕円 198">
          <a:extLst>
            <a:ext uri="{FF2B5EF4-FFF2-40B4-BE49-F238E27FC236}">
              <a16:creationId xmlns:a16="http://schemas.microsoft.com/office/drawing/2014/main" id="{BE3D1829-B7E7-437D-B619-A0FE06CF5C08}"/>
            </a:ext>
          </a:extLst>
        </xdr:cNvPr>
        <xdr:cNvSpPr/>
      </xdr:nvSpPr>
      <xdr:spPr>
        <a:xfrm>
          <a:off x="1079500" y="1004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156210</xdr:rowOff>
    </xdr:from>
    <xdr:to>
      <xdr:col>10</xdr:col>
      <xdr:colOff>114300</xdr:colOff>
      <xdr:row>59</xdr:row>
      <xdr:rowOff>17145</xdr:rowOff>
    </xdr:to>
    <xdr:cxnSp macro="">
      <xdr:nvCxnSpPr>
        <xdr:cNvPr id="200" name="直線コネクタ 199">
          <a:extLst>
            <a:ext uri="{FF2B5EF4-FFF2-40B4-BE49-F238E27FC236}">
              <a16:creationId xmlns:a16="http://schemas.microsoft.com/office/drawing/2014/main" id="{B907B761-9B2F-43CF-9A64-822A96AC64CE}"/>
            </a:ext>
          </a:extLst>
        </xdr:cNvPr>
        <xdr:cNvCxnSpPr/>
      </xdr:nvCxnSpPr>
      <xdr:spPr>
        <a:xfrm>
          <a:off x="1130300" y="1010031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32402</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2A711D90-8141-41F0-A413-BC1339D1240A}"/>
            </a:ext>
          </a:extLst>
        </xdr:cNvPr>
        <xdr:cNvSpPr txBox="1"/>
      </xdr:nvSpPr>
      <xdr:spPr>
        <a:xfrm>
          <a:off x="35820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144797</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16F766C6-A27D-425D-B279-8AB05A5F2666}"/>
            </a:ext>
          </a:extLst>
        </xdr:cNvPr>
        <xdr:cNvSpPr txBox="1"/>
      </xdr:nvSpPr>
      <xdr:spPr>
        <a:xfrm>
          <a:off x="2705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118127</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D59E28F6-C96B-46BD-A4BD-58E431D759F4}"/>
            </a:ext>
          </a:extLst>
        </xdr:cNvPr>
        <xdr:cNvSpPr txBox="1"/>
      </xdr:nvSpPr>
      <xdr:spPr>
        <a:xfrm>
          <a:off x="1816744" y="1023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97172</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E3BA7366-37E0-42D8-AA9E-2EADFCDF8AC8}"/>
            </a:ext>
          </a:extLst>
        </xdr:cNvPr>
        <xdr:cNvSpPr txBox="1"/>
      </xdr:nvSpPr>
      <xdr:spPr>
        <a:xfrm>
          <a:off x="927744" y="1021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120667</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7BF528F6-DB99-48B7-BDC7-D6A4D9EF5911}"/>
            </a:ext>
          </a:extLst>
        </xdr:cNvPr>
        <xdr:cNvSpPr txBox="1"/>
      </xdr:nvSpPr>
      <xdr:spPr>
        <a:xfrm>
          <a:off x="3582044"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101617</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07ED72CD-87F8-4B3E-8E8A-7F54E473B78F}"/>
            </a:ext>
          </a:extLst>
        </xdr:cNvPr>
        <xdr:cNvSpPr txBox="1"/>
      </xdr:nvSpPr>
      <xdr:spPr>
        <a:xfrm>
          <a:off x="2705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84472</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63C5E9ED-85ED-46BF-82C2-0575D4C043F7}"/>
            </a:ext>
          </a:extLst>
        </xdr:cNvPr>
        <xdr:cNvSpPr txBox="1"/>
      </xdr:nvSpPr>
      <xdr:spPr>
        <a:xfrm>
          <a:off x="1816744" y="985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52087</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D8405D7A-D284-458B-84A4-5B3F38C52C0A}"/>
            </a:ext>
          </a:extLst>
        </xdr:cNvPr>
        <xdr:cNvSpPr txBox="1"/>
      </xdr:nvSpPr>
      <xdr:spPr>
        <a:xfrm>
          <a:off x="927744" y="982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D896E185-B98E-4BF7-AA07-0D2D4F39133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ECDA0C4A-3BF2-46AB-9403-A5734534393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2CEF0310-BD85-4AD5-A845-93179AFFA91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E19F3867-208C-43D8-9B3D-DCFF7294319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19BC5FE7-A06B-4624-9D4F-AB807E80B84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4FBF8A62-89E5-46B8-ADB5-04724179F89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D40B29D5-F636-449B-A2C7-5EE93ECCD29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0CB66EAE-5C9A-4DF9-81E6-7A7DB52B555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F937B53A-136A-43A0-8180-4BEFB822384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FF7D09E6-AC64-4EC4-AD93-381C0A61C54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a:extLst>
            <a:ext uri="{FF2B5EF4-FFF2-40B4-BE49-F238E27FC236}">
              <a16:creationId xmlns:a16="http://schemas.microsoft.com/office/drawing/2014/main" id="{33F9C994-46B0-491A-AEBF-801CE65DBE5D}"/>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0" name="テキスト ボックス 219">
          <a:extLst>
            <a:ext uri="{FF2B5EF4-FFF2-40B4-BE49-F238E27FC236}">
              <a16:creationId xmlns:a16="http://schemas.microsoft.com/office/drawing/2014/main" id="{9602ABC7-B8EA-4294-9528-7B877EC8E865}"/>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a:extLst>
            <a:ext uri="{FF2B5EF4-FFF2-40B4-BE49-F238E27FC236}">
              <a16:creationId xmlns:a16="http://schemas.microsoft.com/office/drawing/2014/main" id="{FB54A968-6BC5-4212-ACDD-AC206E114E32}"/>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2" name="テキスト ボックス 221">
          <a:extLst>
            <a:ext uri="{FF2B5EF4-FFF2-40B4-BE49-F238E27FC236}">
              <a16:creationId xmlns:a16="http://schemas.microsoft.com/office/drawing/2014/main" id="{7FFBA8F7-DD25-48FA-9D59-DA9DA1D8B3AD}"/>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a:extLst>
            <a:ext uri="{FF2B5EF4-FFF2-40B4-BE49-F238E27FC236}">
              <a16:creationId xmlns:a16="http://schemas.microsoft.com/office/drawing/2014/main" id="{767177F3-EF6D-4F14-B9EE-3E280A070977}"/>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4" name="テキスト ボックス 223">
          <a:extLst>
            <a:ext uri="{FF2B5EF4-FFF2-40B4-BE49-F238E27FC236}">
              <a16:creationId xmlns:a16="http://schemas.microsoft.com/office/drawing/2014/main" id="{BAEA3AAD-D578-4BD4-AC08-C8F0BA2744B4}"/>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a:extLst>
            <a:ext uri="{FF2B5EF4-FFF2-40B4-BE49-F238E27FC236}">
              <a16:creationId xmlns:a16="http://schemas.microsoft.com/office/drawing/2014/main" id="{2668691A-8639-4D11-A962-DCDD7853523C}"/>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6" name="テキスト ボックス 225">
          <a:extLst>
            <a:ext uri="{FF2B5EF4-FFF2-40B4-BE49-F238E27FC236}">
              <a16:creationId xmlns:a16="http://schemas.microsoft.com/office/drawing/2014/main" id="{78010430-6664-482D-8823-F4B977D9A0C9}"/>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a:extLst>
            <a:ext uri="{FF2B5EF4-FFF2-40B4-BE49-F238E27FC236}">
              <a16:creationId xmlns:a16="http://schemas.microsoft.com/office/drawing/2014/main" id="{7EA3BAF8-DDA5-4892-9FCC-397D7D586A06}"/>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8" name="テキスト ボックス 227">
          <a:extLst>
            <a:ext uri="{FF2B5EF4-FFF2-40B4-BE49-F238E27FC236}">
              <a16:creationId xmlns:a16="http://schemas.microsoft.com/office/drawing/2014/main" id="{9C6210BC-E359-4210-9A09-B2BDC01A3297}"/>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a:extLst>
            <a:ext uri="{FF2B5EF4-FFF2-40B4-BE49-F238E27FC236}">
              <a16:creationId xmlns:a16="http://schemas.microsoft.com/office/drawing/2014/main" id="{F1D6FE41-E47A-4233-A914-D542739B10F6}"/>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30" name="テキスト ボックス 229">
          <a:extLst>
            <a:ext uri="{FF2B5EF4-FFF2-40B4-BE49-F238E27FC236}">
              <a16:creationId xmlns:a16="http://schemas.microsoft.com/office/drawing/2014/main" id="{0A48F7A3-4F79-4E0C-A2FE-35D0819C8CFC}"/>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767F96E6-5078-4B7D-81EA-30BD9ED7522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2" name="テキスト ボックス 231">
          <a:extLst>
            <a:ext uri="{FF2B5EF4-FFF2-40B4-BE49-F238E27FC236}">
              <a16:creationId xmlns:a16="http://schemas.microsoft.com/office/drawing/2014/main" id="{017D891C-C2F0-432E-8006-3025307FACA6}"/>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橋りょう・トンネル】&#10;一人当たり有形固定資産（償却資産）額グラフ枠">
          <a:extLst>
            <a:ext uri="{FF2B5EF4-FFF2-40B4-BE49-F238E27FC236}">
              <a16:creationId xmlns:a16="http://schemas.microsoft.com/office/drawing/2014/main" id="{C0C6B192-B819-4B4C-A127-648473D4FEF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112292</xdr:rowOff>
    </xdr:from>
    <xdr:to>
      <xdr:col>54</xdr:col>
      <xdr:colOff>189865</xdr:colOff>
      <xdr:row>64</xdr:row>
      <xdr:rowOff>107898</xdr:rowOff>
    </xdr:to>
    <xdr:cxnSp macro="">
      <xdr:nvCxnSpPr>
        <xdr:cNvPr id="234" name="直線コネクタ 233">
          <a:extLst>
            <a:ext uri="{FF2B5EF4-FFF2-40B4-BE49-F238E27FC236}">
              <a16:creationId xmlns:a16="http://schemas.microsoft.com/office/drawing/2014/main" id="{8F0E20D2-6278-47D9-BC56-C749D8F4F1FC}"/>
            </a:ext>
          </a:extLst>
        </xdr:cNvPr>
        <xdr:cNvCxnSpPr/>
      </xdr:nvCxnSpPr>
      <xdr:spPr>
        <a:xfrm flipV="1">
          <a:off x="10476865" y="9542042"/>
          <a:ext cx="0" cy="1538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111725</xdr:rowOff>
    </xdr:from>
    <xdr:ext cx="534377" cy="259045"/>
    <xdr:sp macro="" textlink="">
      <xdr:nvSpPr>
        <xdr:cNvPr id="235" name="【橋りょう・トンネル】&#10;一人当たり有形固定資産（償却資産）額最小値テキスト">
          <a:extLst>
            <a:ext uri="{FF2B5EF4-FFF2-40B4-BE49-F238E27FC236}">
              <a16:creationId xmlns:a16="http://schemas.microsoft.com/office/drawing/2014/main" id="{09BE6598-538B-41C4-AAE7-29B50E2743EF}"/>
            </a:ext>
          </a:extLst>
        </xdr:cNvPr>
        <xdr:cNvSpPr txBox="1"/>
      </xdr:nvSpPr>
      <xdr:spPr>
        <a:xfrm>
          <a:off x="10515600" y="1108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107898</xdr:rowOff>
    </xdr:from>
    <xdr:to>
      <xdr:col>55</xdr:col>
      <xdr:colOff>88900</xdr:colOff>
      <xdr:row>64</xdr:row>
      <xdr:rowOff>107898</xdr:rowOff>
    </xdr:to>
    <xdr:cxnSp macro="">
      <xdr:nvCxnSpPr>
        <xdr:cNvPr id="236" name="直線コネクタ 235">
          <a:extLst>
            <a:ext uri="{FF2B5EF4-FFF2-40B4-BE49-F238E27FC236}">
              <a16:creationId xmlns:a16="http://schemas.microsoft.com/office/drawing/2014/main" id="{882AD2DF-805D-4E5F-B455-0A9D19D0CD23}"/>
            </a:ext>
          </a:extLst>
        </xdr:cNvPr>
        <xdr:cNvCxnSpPr/>
      </xdr:nvCxnSpPr>
      <xdr:spPr>
        <a:xfrm>
          <a:off x="10388600" y="1108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58969</xdr:rowOff>
    </xdr:from>
    <xdr:ext cx="690189" cy="259045"/>
    <xdr:sp macro="" textlink="">
      <xdr:nvSpPr>
        <xdr:cNvPr id="237" name="【橋りょう・トンネル】&#10;一人当たり有形固定資産（償却資産）額最大値テキスト">
          <a:extLst>
            <a:ext uri="{FF2B5EF4-FFF2-40B4-BE49-F238E27FC236}">
              <a16:creationId xmlns:a16="http://schemas.microsoft.com/office/drawing/2014/main" id="{E1D03713-2E47-4100-8963-8383C524E543}"/>
            </a:ext>
          </a:extLst>
        </xdr:cNvPr>
        <xdr:cNvSpPr txBox="1"/>
      </xdr:nvSpPr>
      <xdr:spPr>
        <a:xfrm>
          <a:off x="10515600" y="93172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112292</xdr:rowOff>
    </xdr:from>
    <xdr:to>
      <xdr:col>55</xdr:col>
      <xdr:colOff>88900</xdr:colOff>
      <xdr:row>55</xdr:row>
      <xdr:rowOff>112292</xdr:rowOff>
    </xdr:to>
    <xdr:cxnSp macro="">
      <xdr:nvCxnSpPr>
        <xdr:cNvPr id="238" name="直線コネクタ 237">
          <a:extLst>
            <a:ext uri="{FF2B5EF4-FFF2-40B4-BE49-F238E27FC236}">
              <a16:creationId xmlns:a16="http://schemas.microsoft.com/office/drawing/2014/main" id="{00CDD145-B3BD-4619-A030-D9920C9D2EB4}"/>
            </a:ext>
          </a:extLst>
        </xdr:cNvPr>
        <xdr:cNvCxnSpPr/>
      </xdr:nvCxnSpPr>
      <xdr:spPr>
        <a:xfrm>
          <a:off x="10388600" y="9542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85115</xdr:rowOff>
    </xdr:from>
    <xdr:ext cx="599010" cy="259045"/>
    <xdr:sp macro="" textlink="">
      <xdr:nvSpPr>
        <xdr:cNvPr id="239" name="【橋りょう・トンネル】&#10;一人当たり有形固定資産（償却資産）額平均値テキスト">
          <a:extLst>
            <a:ext uri="{FF2B5EF4-FFF2-40B4-BE49-F238E27FC236}">
              <a16:creationId xmlns:a16="http://schemas.microsoft.com/office/drawing/2014/main" id="{8613DB59-33AE-4F5C-BE61-EB5A4E356124}"/>
            </a:ext>
          </a:extLst>
        </xdr:cNvPr>
        <xdr:cNvSpPr txBox="1"/>
      </xdr:nvSpPr>
      <xdr:spPr>
        <a:xfrm>
          <a:off x="10515600" y="103721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62238</xdr:rowOff>
    </xdr:from>
    <xdr:to>
      <xdr:col>55</xdr:col>
      <xdr:colOff>50800</xdr:colOff>
      <xdr:row>61</xdr:row>
      <xdr:rowOff>163838</xdr:rowOff>
    </xdr:to>
    <xdr:sp macro="" textlink="">
      <xdr:nvSpPr>
        <xdr:cNvPr id="240" name="フローチャート: 判断 239">
          <a:extLst>
            <a:ext uri="{FF2B5EF4-FFF2-40B4-BE49-F238E27FC236}">
              <a16:creationId xmlns:a16="http://schemas.microsoft.com/office/drawing/2014/main" id="{A813F67F-D18A-4133-87FF-1A42AB162787}"/>
            </a:ext>
          </a:extLst>
        </xdr:cNvPr>
        <xdr:cNvSpPr/>
      </xdr:nvSpPr>
      <xdr:spPr>
        <a:xfrm>
          <a:off x="10426700" y="1052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67056</xdr:rowOff>
    </xdr:from>
    <xdr:to>
      <xdr:col>50</xdr:col>
      <xdr:colOff>165100</xdr:colOff>
      <xdr:row>61</xdr:row>
      <xdr:rowOff>168656</xdr:rowOff>
    </xdr:to>
    <xdr:sp macro="" textlink="">
      <xdr:nvSpPr>
        <xdr:cNvPr id="241" name="フローチャート: 判断 240">
          <a:extLst>
            <a:ext uri="{FF2B5EF4-FFF2-40B4-BE49-F238E27FC236}">
              <a16:creationId xmlns:a16="http://schemas.microsoft.com/office/drawing/2014/main" id="{B564A162-342D-491D-A508-C0B3209F096C}"/>
            </a:ext>
          </a:extLst>
        </xdr:cNvPr>
        <xdr:cNvSpPr/>
      </xdr:nvSpPr>
      <xdr:spPr>
        <a:xfrm>
          <a:off x="9588500" y="1052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98984</xdr:rowOff>
    </xdr:from>
    <xdr:to>
      <xdr:col>46</xdr:col>
      <xdr:colOff>38100</xdr:colOff>
      <xdr:row>62</xdr:row>
      <xdr:rowOff>29134</xdr:rowOff>
    </xdr:to>
    <xdr:sp macro="" textlink="">
      <xdr:nvSpPr>
        <xdr:cNvPr id="242" name="フローチャート: 判断 241">
          <a:extLst>
            <a:ext uri="{FF2B5EF4-FFF2-40B4-BE49-F238E27FC236}">
              <a16:creationId xmlns:a16="http://schemas.microsoft.com/office/drawing/2014/main" id="{FEBE71BB-3376-4C54-9DF2-912F5B01E3E3}"/>
            </a:ext>
          </a:extLst>
        </xdr:cNvPr>
        <xdr:cNvSpPr/>
      </xdr:nvSpPr>
      <xdr:spPr>
        <a:xfrm>
          <a:off x="8699500" y="1055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123943</xdr:rowOff>
    </xdr:from>
    <xdr:to>
      <xdr:col>41</xdr:col>
      <xdr:colOff>101600</xdr:colOff>
      <xdr:row>62</xdr:row>
      <xdr:rowOff>54093</xdr:rowOff>
    </xdr:to>
    <xdr:sp macro="" textlink="">
      <xdr:nvSpPr>
        <xdr:cNvPr id="243" name="フローチャート: 判断 242">
          <a:extLst>
            <a:ext uri="{FF2B5EF4-FFF2-40B4-BE49-F238E27FC236}">
              <a16:creationId xmlns:a16="http://schemas.microsoft.com/office/drawing/2014/main" id="{C7ECBB93-06BC-4371-A5AF-B18000791801}"/>
            </a:ext>
          </a:extLst>
        </xdr:cNvPr>
        <xdr:cNvSpPr/>
      </xdr:nvSpPr>
      <xdr:spPr>
        <a:xfrm>
          <a:off x="7810500" y="1058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2446</xdr:rowOff>
    </xdr:from>
    <xdr:to>
      <xdr:col>36</xdr:col>
      <xdr:colOff>165100</xdr:colOff>
      <xdr:row>62</xdr:row>
      <xdr:rowOff>104046</xdr:rowOff>
    </xdr:to>
    <xdr:sp macro="" textlink="">
      <xdr:nvSpPr>
        <xdr:cNvPr id="244" name="フローチャート: 判断 243">
          <a:extLst>
            <a:ext uri="{FF2B5EF4-FFF2-40B4-BE49-F238E27FC236}">
              <a16:creationId xmlns:a16="http://schemas.microsoft.com/office/drawing/2014/main" id="{74B807DB-1891-4656-AF4E-47F130011099}"/>
            </a:ext>
          </a:extLst>
        </xdr:cNvPr>
        <xdr:cNvSpPr/>
      </xdr:nvSpPr>
      <xdr:spPr>
        <a:xfrm>
          <a:off x="6921500" y="1063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195E1192-6B6D-4914-A58D-58D4E3B52F2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3F3DB19C-7F1C-4B4B-8E87-B6C9EFFECB0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9994D0C1-EE06-4A1E-9E4B-3C133FD1361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E2D28470-EC5D-4A3C-8E86-1E15728953C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41B3DC93-DBCF-4C70-A812-7384E7F6538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154370</xdr:rowOff>
    </xdr:from>
    <xdr:to>
      <xdr:col>55</xdr:col>
      <xdr:colOff>50800</xdr:colOff>
      <xdr:row>63</xdr:row>
      <xdr:rowOff>84520</xdr:rowOff>
    </xdr:to>
    <xdr:sp macro="" textlink="">
      <xdr:nvSpPr>
        <xdr:cNvPr id="250" name="楕円 249">
          <a:extLst>
            <a:ext uri="{FF2B5EF4-FFF2-40B4-BE49-F238E27FC236}">
              <a16:creationId xmlns:a16="http://schemas.microsoft.com/office/drawing/2014/main" id="{4B0FC253-2B73-4072-A6FF-2456B4E1474D}"/>
            </a:ext>
          </a:extLst>
        </xdr:cNvPr>
        <xdr:cNvSpPr/>
      </xdr:nvSpPr>
      <xdr:spPr>
        <a:xfrm>
          <a:off x="10426700" y="1078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132797</xdr:rowOff>
    </xdr:from>
    <xdr:ext cx="599010" cy="259045"/>
    <xdr:sp macro="" textlink="">
      <xdr:nvSpPr>
        <xdr:cNvPr id="251" name="【橋りょう・トンネル】&#10;一人当たり有形固定資産（償却資産）額該当値テキスト">
          <a:extLst>
            <a:ext uri="{FF2B5EF4-FFF2-40B4-BE49-F238E27FC236}">
              <a16:creationId xmlns:a16="http://schemas.microsoft.com/office/drawing/2014/main" id="{0BEC1B28-B36E-45FB-8EA5-A473B32D0CDE}"/>
            </a:ext>
          </a:extLst>
        </xdr:cNvPr>
        <xdr:cNvSpPr txBox="1"/>
      </xdr:nvSpPr>
      <xdr:spPr>
        <a:xfrm>
          <a:off x="10515600" y="10762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164781</xdr:rowOff>
    </xdr:from>
    <xdr:to>
      <xdr:col>50</xdr:col>
      <xdr:colOff>165100</xdr:colOff>
      <xdr:row>63</xdr:row>
      <xdr:rowOff>94931</xdr:rowOff>
    </xdr:to>
    <xdr:sp macro="" textlink="">
      <xdr:nvSpPr>
        <xdr:cNvPr id="252" name="楕円 251">
          <a:extLst>
            <a:ext uri="{FF2B5EF4-FFF2-40B4-BE49-F238E27FC236}">
              <a16:creationId xmlns:a16="http://schemas.microsoft.com/office/drawing/2014/main" id="{09A592CD-EE88-4365-A7EF-6BBD2D85E14A}"/>
            </a:ext>
          </a:extLst>
        </xdr:cNvPr>
        <xdr:cNvSpPr/>
      </xdr:nvSpPr>
      <xdr:spPr>
        <a:xfrm>
          <a:off x="9588500" y="1079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33720</xdr:rowOff>
    </xdr:from>
    <xdr:to>
      <xdr:col>55</xdr:col>
      <xdr:colOff>0</xdr:colOff>
      <xdr:row>63</xdr:row>
      <xdr:rowOff>44131</xdr:rowOff>
    </xdr:to>
    <xdr:cxnSp macro="">
      <xdr:nvCxnSpPr>
        <xdr:cNvPr id="253" name="直線コネクタ 252">
          <a:extLst>
            <a:ext uri="{FF2B5EF4-FFF2-40B4-BE49-F238E27FC236}">
              <a16:creationId xmlns:a16="http://schemas.microsoft.com/office/drawing/2014/main" id="{B2960444-0898-4427-AD06-80FCF9F15498}"/>
            </a:ext>
          </a:extLst>
        </xdr:cNvPr>
        <xdr:cNvCxnSpPr/>
      </xdr:nvCxnSpPr>
      <xdr:spPr>
        <a:xfrm flipV="1">
          <a:off x="9639300" y="10835070"/>
          <a:ext cx="838200" cy="1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4474</xdr:rowOff>
    </xdr:from>
    <xdr:to>
      <xdr:col>46</xdr:col>
      <xdr:colOff>38100</xdr:colOff>
      <xdr:row>63</xdr:row>
      <xdr:rowOff>106074</xdr:rowOff>
    </xdr:to>
    <xdr:sp macro="" textlink="">
      <xdr:nvSpPr>
        <xdr:cNvPr id="254" name="楕円 253">
          <a:extLst>
            <a:ext uri="{FF2B5EF4-FFF2-40B4-BE49-F238E27FC236}">
              <a16:creationId xmlns:a16="http://schemas.microsoft.com/office/drawing/2014/main" id="{EEB26AD8-B55D-4E9D-93A6-C8AE90E07333}"/>
            </a:ext>
          </a:extLst>
        </xdr:cNvPr>
        <xdr:cNvSpPr/>
      </xdr:nvSpPr>
      <xdr:spPr>
        <a:xfrm>
          <a:off x="8699500" y="1080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44131</xdr:rowOff>
    </xdr:from>
    <xdr:to>
      <xdr:col>50</xdr:col>
      <xdr:colOff>114300</xdr:colOff>
      <xdr:row>63</xdr:row>
      <xdr:rowOff>55274</xdr:rowOff>
    </xdr:to>
    <xdr:cxnSp macro="">
      <xdr:nvCxnSpPr>
        <xdr:cNvPr id="255" name="直線コネクタ 254">
          <a:extLst>
            <a:ext uri="{FF2B5EF4-FFF2-40B4-BE49-F238E27FC236}">
              <a16:creationId xmlns:a16="http://schemas.microsoft.com/office/drawing/2014/main" id="{192EBDDF-59FB-44EF-8E88-D6893EBD73DB}"/>
            </a:ext>
          </a:extLst>
        </xdr:cNvPr>
        <xdr:cNvCxnSpPr/>
      </xdr:nvCxnSpPr>
      <xdr:spPr>
        <a:xfrm flipV="1">
          <a:off x="8750300" y="10845481"/>
          <a:ext cx="889000" cy="1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11132</xdr:rowOff>
    </xdr:from>
    <xdr:to>
      <xdr:col>41</xdr:col>
      <xdr:colOff>101600</xdr:colOff>
      <xdr:row>63</xdr:row>
      <xdr:rowOff>112732</xdr:rowOff>
    </xdr:to>
    <xdr:sp macro="" textlink="">
      <xdr:nvSpPr>
        <xdr:cNvPr id="256" name="楕円 255">
          <a:extLst>
            <a:ext uri="{FF2B5EF4-FFF2-40B4-BE49-F238E27FC236}">
              <a16:creationId xmlns:a16="http://schemas.microsoft.com/office/drawing/2014/main" id="{397D085B-C985-4678-A8DF-C0A4617B7DE0}"/>
            </a:ext>
          </a:extLst>
        </xdr:cNvPr>
        <xdr:cNvSpPr/>
      </xdr:nvSpPr>
      <xdr:spPr>
        <a:xfrm>
          <a:off x="7810500" y="1081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55274</xdr:rowOff>
    </xdr:from>
    <xdr:to>
      <xdr:col>45</xdr:col>
      <xdr:colOff>177800</xdr:colOff>
      <xdr:row>63</xdr:row>
      <xdr:rowOff>61932</xdr:rowOff>
    </xdr:to>
    <xdr:cxnSp macro="">
      <xdr:nvCxnSpPr>
        <xdr:cNvPr id="257" name="直線コネクタ 256">
          <a:extLst>
            <a:ext uri="{FF2B5EF4-FFF2-40B4-BE49-F238E27FC236}">
              <a16:creationId xmlns:a16="http://schemas.microsoft.com/office/drawing/2014/main" id="{735293A2-C6FC-4B8E-95F8-3E84142F1E30}"/>
            </a:ext>
          </a:extLst>
        </xdr:cNvPr>
        <xdr:cNvCxnSpPr/>
      </xdr:nvCxnSpPr>
      <xdr:spPr>
        <a:xfrm flipV="1">
          <a:off x="7861300" y="10856624"/>
          <a:ext cx="889000" cy="6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16936</xdr:rowOff>
    </xdr:from>
    <xdr:to>
      <xdr:col>36</xdr:col>
      <xdr:colOff>165100</xdr:colOff>
      <xdr:row>63</xdr:row>
      <xdr:rowOff>118536</xdr:rowOff>
    </xdr:to>
    <xdr:sp macro="" textlink="">
      <xdr:nvSpPr>
        <xdr:cNvPr id="258" name="楕円 257">
          <a:extLst>
            <a:ext uri="{FF2B5EF4-FFF2-40B4-BE49-F238E27FC236}">
              <a16:creationId xmlns:a16="http://schemas.microsoft.com/office/drawing/2014/main" id="{B18210F6-9DC6-4E03-A30D-3133318BDB7D}"/>
            </a:ext>
          </a:extLst>
        </xdr:cNvPr>
        <xdr:cNvSpPr/>
      </xdr:nvSpPr>
      <xdr:spPr>
        <a:xfrm>
          <a:off x="6921500" y="1081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61932</xdr:rowOff>
    </xdr:from>
    <xdr:to>
      <xdr:col>41</xdr:col>
      <xdr:colOff>50800</xdr:colOff>
      <xdr:row>63</xdr:row>
      <xdr:rowOff>67736</xdr:rowOff>
    </xdr:to>
    <xdr:cxnSp macro="">
      <xdr:nvCxnSpPr>
        <xdr:cNvPr id="259" name="直線コネクタ 258">
          <a:extLst>
            <a:ext uri="{FF2B5EF4-FFF2-40B4-BE49-F238E27FC236}">
              <a16:creationId xmlns:a16="http://schemas.microsoft.com/office/drawing/2014/main" id="{A2ED07E4-E3E3-4812-B677-21CCF34FE4E2}"/>
            </a:ext>
          </a:extLst>
        </xdr:cNvPr>
        <xdr:cNvCxnSpPr/>
      </xdr:nvCxnSpPr>
      <xdr:spPr>
        <a:xfrm flipV="1">
          <a:off x="6972300" y="10863282"/>
          <a:ext cx="889000" cy="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13733</xdr:rowOff>
    </xdr:from>
    <xdr:ext cx="599010" cy="259045"/>
    <xdr:sp macro="" textlink="">
      <xdr:nvSpPr>
        <xdr:cNvPr id="260" name="n_1aveValue【橋りょう・トンネル】&#10;一人当たり有形固定資産（償却資産）額">
          <a:extLst>
            <a:ext uri="{FF2B5EF4-FFF2-40B4-BE49-F238E27FC236}">
              <a16:creationId xmlns:a16="http://schemas.microsoft.com/office/drawing/2014/main" id="{5478CDDD-CA87-4140-9BD0-1D7E3C0952D7}"/>
            </a:ext>
          </a:extLst>
        </xdr:cNvPr>
        <xdr:cNvSpPr txBox="1"/>
      </xdr:nvSpPr>
      <xdr:spPr>
        <a:xfrm>
          <a:off x="9327095" y="10300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45661</xdr:rowOff>
    </xdr:from>
    <xdr:ext cx="599010" cy="259045"/>
    <xdr:sp macro="" textlink="">
      <xdr:nvSpPr>
        <xdr:cNvPr id="261" name="n_2aveValue【橋りょう・トンネル】&#10;一人当たり有形固定資産（償却資産）額">
          <a:extLst>
            <a:ext uri="{FF2B5EF4-FFF2-40B4-BE49-F238E27FC236}">
              <a16:creationId xmlns:a16="http://schemas.microsoft.com/office/drawing/2014/main" id="{980E2229-6B9E-44B8-83A9-8015E8174EE7}"/>
            </a:ext>
          </a:extLst>
        </xdr:cNvPr>
        <xdr:cNvSpPr txBox="1"/>
      </xdr:nvSpPr>
      <xdr:spPr>
        <a:xfrm>
          <a:off x="8450795" y="10332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70620</xdr:rowOff>
    </xdr:from>
    <xdr:ext cx="599010" cy="259045"/>
    <xdr:sp macro="" textlink="">
      <xdr:nvSpPr>
        <xdr:cNvPr id="262" name="n_3aveValue【橋りょう・トンネル】&#10;一人当たり有形固定資産（償却資産）額">
          <a:extLst>
            <a:ext uri="{FF2B5EF4-FFF2-40B4-BE49-F238E27FC236}">
              <a16:creationId xmlns:a16="http://schemas.microsoft.com/office/drawing/2014/main" id="{75A9D434-D0A5-432A-AE1E-32DC16C288D1}"/>
            </a:ext>
          </a:extLst>
        </xdr:cNvPr>
        <xdr:cNvSpPr txBox="1"/>
      </xdr:nvSpPr>
      <xdr:spPr>
        <a:xfrm>
          <a:off x="7561795" y="10357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120573</xdr:rowOff>
    </xdr:from>
    <xdr:ext cx="599010" cy="259045"/>
    <xdr:sp macro="" textlink="">
      <xdr:nvSpPr>
        <xdr:cNvPr id="263" name="n_4aveValue【橋りょう・トンネル】&#10;一人当たり有形固定資産（償却資産）額">
          <a:extLst>
            <a:ext uri="{FF2B5EF4-FFF2-40B4-BE49-F238E27FC236}">
              <a16:creationId xmlns:a16="http://schemas.microsoft.com/office/drawing/2014/main" id="{0C923A74-929E-4342-8745-FCB0EDED1DAC}"/>
            </a:ext>
          </a:extLst>
        </xdr:cNvPr>
        <xdr:cNvSpPr txBox="1"/>
      </xdr:nvSpPr>
      <xdr:spPr>
        <a:xfrm>
          <a:off x="6672795" y="10407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86058</xdr:rowOff>
    </xdr:from>
    <xdr:ext cx="599010" cy="259045"/>
    <xdr:sp macro="" textlink="">
      <xdr:nvSpPr>
        <xdr:cNvPr id="264" name="n_1mainValue【橋りょう・トンネル】&#10;一人当たり有形固定資産（償却資産）額">
          <a:extLst>
            <a:ext uri="{FF2B5EF4-FFF2-40B4-BE49-F238E27FC236}">
              <a16:creationId xmlns:a16="http://schemas.microsoft.com/office/drawing/2014/main" id="{7D7BB779-B181-4E5F-BE0A-A2A8E4E80F15}"/>
            </a:ext>
          </a:extLst>
        </xdr:cNvPr>
        <xdr:cNvSpPr txBox="1"/>
      </xdr:nvSpPr>
      <xdr:spPr>
        <a:xfrm>
          <a:off x="9327095" y="10887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97201</xdr:rowOff>
    </xdr:from>
    <xdr:ext cx="599010" cy="259045"/>
    <xdr:sp macro="" textlink="">
      <xdr:nvSpPr>
        <xdr:cNvPr id="265" name="n_2mainValue【橋りょう・トンネル】&#10;一人当たり有形固定資産（償却資産）額">
          <a:extLst>
            <a:ext uri="{FF2B5EF4-FFF2-40B4-BE49-F238E27FC236}">
              <a16:creationId xmlns:a16="http://schemas.microsoft.com/office/drawing/2014/main" id="{B2E9797B-B722-42F2-815E-65A6544DD97F}"/>
            </a:ext>
          </a:extLst>
        </xdr:cNvPr>
        <xdr:cNvSpPr txBox="1"/>
      </xdr:nvSpPr>
      <xdr:spPr>
        <a:xfrm>
          <a:off x="8450795" y="1089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103859</xdr:rowOff>
    </xdr:from>
    <xdr:ext cx="599010" cy="259045"/>
    <xdr:sp macro="" textlink="">
      <xdr:nvSpPr>
        <xdr:cNvPr id="266" name="n_3mainValue【橋りょう・トンネル】&#10;一人当たり有形固定資産（償却資産）額">
          <a:extLst>
            <a:ext uri="{FF2B5EF4-FFF2-40B4-BE49-F238E27FC236}">
              <a16:creationId xmlns:a16="http://schemas.microsoft.com/office/drawing/2014/main" id="{F1CC6827-4B7C-4793-836D-A5D98F293D57}"/>
            </a:ext>
          </a:extLst>
        </xdr:cNvPr>
        <xdr:cNvSpPr txBox="1"/>
      </xdr:nvSpPr>
      <xdr:spPr>
        <a:xfrm>
          <a:off x="7561795" y="10905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109663</xdr:rowOff>
    </xdr:from>
    <xdr:ext cx="599010" cy="259045"/>
    <xdr:sp macro="" textlink="">
      <xdr:nvSpPr>
        <xdr:cNvPr id="267" name="n_4mainValue【橋りょう・トンネル】&#10;一人当たり有形固定資産（償却資産）額">
          <a:extLst>
            <a:ext uri="{FF2B5EF4-FFF2-40B4-BE49-F238E27FC236}">
              <a16:creationId xmlns:a16="http://schemas.microsoft.com/office/drawing/2014/main" id="{DAF61BB8-F39B-4E77-AC89-50815B8A1CD2}"/>
            </a:ext>
          </a:extLst>
        </xdr:cNvPr>
        <xdr:cNvSpPr txBox="1"/>
      </xdr:nvSpPr>
      <xdr:spPr>
        <a:xfrm>
          <a:off x="6672795" y="10911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1C88794A-890F-495A-B572-D2D142C3301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5FC201CE-217C-4965-A263-97BBD4D8947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8B6E9F43-B6A8-484F-86C2-F4D0EEE7C7C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B26E25A8-6C60-47FF-BEF6-7DB4F7798DF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F83CD716-5550-4D5F-A311-9458C2F2696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01C07C43-92C5-484C-A148-5C630446BEC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AC6C07F8-7042-48A6-BF40-215A7FFF773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DE656E08-3DBF-4F71-BE21-C495C7BD934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a:extLst>
            <a:ext uri="{FF2B5EF4-FFF2-40B4-BE49-F238E27FC236}">
              <a16:creationId xmlns:a16="http://schemas.microsoft.com/office/drawing/2014/main" id="{24270149-C81A-4C1A-A7A9-5F88F883FDB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id="{2D923813-E288-45AA-941C-9CA4BB867FE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a:extLst>
            <a:ext uri="{FF2B5EF4-FFF2-40B4-BE49-F238E27FC236}">
              <a16:creationId xmlns:a16="http://schemas.microsoft.com/office/drawing/2014/main" id="{991FAD8C-04F3-447F-B70B-E7A5BB1FC9F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a:extLst>
            <a:ext uri="{FF2B5EF4-FFF2-40B4-BE49-F238E27FC236}">
              <a16:creationId xmlns:a16="http://schemas.microsoft.com/office/drawing/2014/main" id="{14FA00A2-C196-4305-8008-6340AD76B27E}"/>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a:extLst>
            <a:ext uri="{FF2B5EF4-FFF2-40B4-BE49-F238E27FC236}">
              <a16:creationId xmlns:a16="http://schemas.microsoft.com/office/drawing/2014/main" id="{EA8E5A74-7F8E-4642-B13E-AE44BDAAA258}"/>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a:extLst>
            <a:ext uri="{FF2B5EF4-FFF2-40B4-BE49-F238E27FC236}">
              <a16:creationId xmlns:a16="http://schemas.microsoft.com/office/drawing/2014/main" id="{4C0B746E-5401-463A-A559-78BAC88F62D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a:extLst>
            <a:ext uri="{FF2B5EF4-FFF2-40B4-BE49-F238E27FC236}">
              <a16:creationId xmlns:a16="http://schemas.microsoft.com/office/drawing/2014/main" id="{729D43F4-03D6-44C3-AF9A-1E417C1983F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a:extLst>
            <a:ext uri="{FF2B5EF4-FFF2-40B4-BE49-F238E27FC236}">
              <a16:creationId xmlns:a16="http://schemas.microsoft.com/office/drawing/2014/main" id="{74731D39-9D54-4F77-88C9-B82602C38EB1}"/>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a:extLst>
            <a:ext uri="{FF2B5EF4-FFF2-40B4-BE49-F238E27FC236}">
              <a16:creationId xmlns:a16="http://schemas.microsoft.com/office/drawing/2014/main" id="{E4B63E99-81CD-4FE6-A192-EEC52EC66F1D}"/>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a:extLst>
            <a:ext uri="{FF2B5EF4-FFF2-40B4-BE49-F238E27FC236}">
              <a16:creationId xmlns:a16="http://schemas.microsoft.com/office/drawing/2014/main" id="{FA8D957C-ADB1-4AFE-A354-2D22DDBEE74A}"/>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a:extLst>
            <a:ext uri="{FF2B5EF4-FFF2-40B4-BE49-F238E27FC236}">
              <a16:creationId xmlns:a16="http://schemas.microsoft.com/office/drawing/2014/main" id="{8C5A1DC0-7314-49EC-BF98-72B70A048EAC}"/>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a:extLst>
            <a:ext uri="{FF2B5EF4-FFF2-40B4-BE49-F238E27FC236}">
              <a16:creationId xmlns:a16="http://schemas.microsoft.com/office/drawing/2014/main" id="{D0BFC661-12AC-408C-8B3F-FF52A2EB2498}"/>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a:extLst>
            <a:ext uri="{FF2B5EF4-FFF2-40B4-BE49-F238E27FC236}">
              <a16:creationId xmlns:a16="http://schemas.microsoft.com/office/drawing/2014/main" id="{BA76DD0D-5F2E-45A4-AB93-2404A9F861AA}"/>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996610E6-666F-4862-AE1E-25BCF069188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a:extLst>
            <a:ext uri="{FF2B5EF4-FFF2-40B4-BE49-F238E27FC236}">
              <a16:creationId xmlns:a16="http://schemas.microsoft.com/office/drawing/2014/main" id="{653C8985-B487-424E-AA4F-E2CD519C95E7}"/>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a:extLst>
            <a:ext uri="{FF2B5EF4-FFF2-40B4-BE49-F238E27FC236}">
              <a16:creationId xmlns:a16="http://schemas.microsoft.com/office/drawing/2014/main" id="{27ABD17B-31D7-47C7-8F5C-570928AEA94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139064</xdr:rowOff>
    </xdr:from>
    <xdr:to>
      <xdr:col>24</xdr:col>
      <xdr:colOff>62865</xdr:colOff>
      <xdr:row>86</xdr:row>
      <xdr:rowOff>26670</xdr:rowOff>
    </xdr:to>
    <xdr:cxnSp macro="">
      <xdr:nvCxnSpPr>
        <xdr:cNvPr id="292" name="直線コネクタ 291">
          <a:extLst>
            <a:ext uri="{FF2B5EF4-FFF2-40B4-BE49-F238E27FC236}">
              <a16:creationId xmlns:a16="http://schemas.microsoft.com/office/drawing/2014/main" id="{8C6E28A2-3F6F-4763-8B7D-8A7B5565B32E}"/>
            </a:ext>
          </a:extLst>
        </xdr:cNvPr>
        <xdr:cNvCxnSpPr/>
      </xdr:nvCxnSpPr>
      <xdr:spPr>
        <a:xfrm flipV="1">
          <a:off x="4634865" y="13512164"/>
          <a:ext cx="0" cy="1259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30497</xdr:rowOff>
    </xdr:from>
    <xdr:ext cx="405111" cy="259045"/>
    <xdr:sp macro="" textlink="">
      <xdr:nvSpPr>
        <xdr:cNvPr id="293" name="【公営住宅】&#10;有形固定資産減価償却率最小値テキスト">
          <a:extLst>
            <a:ext uri="{FF2B5EF4-FFF2-40B4-BE49-F238E27FC236}">
              <a16:creationId xmlns:a16="http://schemas.microsoft.com/office/drawing/2014/main" id="{C1309260-D948-475F-B90A-AE607E54AF6E}"/>
            </a:ext>
          </a:extLst>
        </xdr:cNvPr>
        <xdr:cNvSpPr txBox="1"/>
      </xdr:nvSpPr>
      <xdr:spPr>
        <a:xfrm>
          <a:off x="4673600" y="1477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26670</xdr:rowOff>
    </xdr:from>
    <xdr:to>
      <xdr:col>24</xdr:col>
      <xdr:colOff>152400</xdr:colOff>
      <xdr:row>86</xdr:row>
      <xdr:rowOff>26670</xdr:rowOff>
    </xdr:to>
    <xdr:cxnSp macro="">
      <xdr:nvCxnSpPr>
        <xdr:cNvPr id="294" name="直線コネクタ 293">
          <a:extLst>
            <a:ext uri="{FF2B5EF4-FFF2-40B4-BE49-F238E27FC236}">
              <a16:creationId xmlns:a16="http://schemas.microsoft.com/office/drawing/2014/main" id="{E475CD13-E2DE-4287-B240-50409175B2BA}"/>
            </a:ext>
          </a:extLst>
        </xdr:cNvPr>
        <xdr:cNvCxnSpPr/>
      </xdr:nvCxnSpPr>
      <xdr:spPr>
        <a:xfrm>
          <a:off x="4546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85741</xdr:rowOff>
    </xdr:from>
    <xdr:ext cx="405111" cy="259045"/>
    <xdr:sp macro="" textlink="">
      <xdr:nvSpPr>
        <xdr:cNvPr id="295" name="【公営住宅】&#10;有形固定資産減価償却率最大値テキスト">
          <a:extLst>
            <a:ext uri="{FF2B5EF4-FFF2-40B4-BE49-F238E27FC236}">
              <a16:creationId xmlns:a16="http://schemas.microsoft.com/office/drawing/2014/main" id="{168ABC3B-326E-42BB-995A-89E33A7A8572}"/>
            </a:ext>
          </a:extLst>
        </xdr:cNvPr>
        <xdr:cNvSpPr txBox="1"/>
      </xdr:nvSpPr>
      <xdr:spPr>
        <a:xfrm>
          <a:off x="4673600" y="13287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139064</xdr:rowOff>
    </xdr:from>
    <xdr:to>
      <xdr:col>24</xdr:col>
      <xdr:colOff>152400</xdr:colOff>
      <xdr:row>78</xdr:row>
      <xdr:rowOff>139064</xdr:rowOff>
    </xdr:to>
    <xdr:cxnSp macro="">
      <xdr:nvCxnSpPr>
        <xdr:cNvPr id="296" name="直線コネクタ 295">
          <a:extLst>
            <a:ext uri="{FF2B5EF4-FFF2-40B4-BE49-F238E27FC236}">
              <a16:creationId xmlns:a16="http://schemas.microsoft.com/office/drawing/2014/main" id="{6898C16F-4AFE-4466-AC1A-FCDDBF4A9858}"/>
            </a:ext>
          </a:extLst>
        </xdr:cNvPr>
        <xdr:cNvCxnSpPr/>
      </xdr:nvCxnSpPr>
      <xdr:spPr>
        <a:xfrm>
          <a:off x="4546600" y="1351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78122</xdr:rowOff>
    </xdr:from>
    <xdr:ext cx="405111" cy="259045"/>
    <xdr:sp macro="" textlink="">
      <xdr:nvSpPr>
        <xdr:cNvPr id="297" name="【公営住宅】&#10;有形固定資産減価償却率平均値テキスト">
          <a:extLst>
            <a:ext uri="{FF2B5EF4-FFF2-40B4-BE49-F238E27FC236}">
              <a16:creationId xmlns:a16="http://schemas.microsoft.com/office/drawing/2014/main" id="{5327E06C-E5E9-4A18-BCF3-21A91043F306}"/>
            </a:ext>
          </a:extLst>
        </xdr:cNvPr>
        <xdr:cNvSpPr txBox="1"/>
      </xdr:nvSpPr>
      <xdr:spPr>
        <a:xfrm>
          <a:off x="4673600" y="14137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99695</xdr:rowOff>
    </xdr:from>
    <xdr:to>
      <xdr:col>24</xdr:col>
      <xdr:colOff>114300</xdr:colOff>
      <xdr:row>83</xdr:row>
      <xdr:rowOff>29845</xdr:rowOff>
    </xdr:to>
    <xdr:sp macro="" textlink="">
      <xdr:nvSpPr>
        <xdr:cNvPr id="298" name="フローチャート: 判断 297">
          <a:extLst>
            <a:ext uri="{FF2B5EF4-FFF2-40B4-BE49-F238E27FC236}">
              <a16:creationId xmlns:a16="http://schemas.microsoft.com/office/drawing/2014/main" id="{D547D219-3456-4959-9F5F-B258EEF94C4D}"/>
            </a:ext>
          </a:extLst>
        </xdr:cNvPr>
        <xdr:cNvSpPr/>
      </xdr:nvSpPr>
      <xdr:spPr>
        <a:xfrm>
          <a:off x="45847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99" name="フローチャート: 判断 298">
          <a:extLst>
            <a:ext uri="{FF2B5EF4-FFF2-40B4-BE49-F238E27FC236}">
              <a16:creationId xmlns:a16="http://schemas.microsoft.com/office/drawing/2014/main" id="{5C7047D6-2C06-40BF-B3F6-244427169BA2}"/>
            </a:ext>
          </a:extLst>
        </xdr:cNvPr>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23495</xdr:rowOff>
    </xdr:from>
    <xdr:to>
      <xdr:col>15</xdr:col>
      <xdr:colOff>101600</xdr:colOff>
      <xdr:row>82</xdr:row>
      <xdr:rowOff>125095</xdr:rowOff>
    </xdr:to>
    <xdr:sp macro="" textlink="">
      <xdr:nvSpPr>
        <xdr:cNvPr id="300" name="フローチャート: 判断 299">
          <a:extLst>
            <a:ext uri="{FF2B5EF4-FFF2-40B4-BE49-F238E27FC236}">
              <a16:creationId xmlns:a16="http://schemas.microsoft.com/office/drawing/2014/main" id="{2B5F1B23-C6F8-4F77-A0C9-E675A336136C}"/>
            </a:ext>
          </a:extLst>
        </xdr:cNvPr>
        <xdr:cNvSpPr/>
      </xdr:nvSpPr>
      <xdr:spPr>
        <a:xfrm>
          <a:off x="2857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65405</xdr:rowOff>
    </xdr:from>
    <xdr:to>
      <xdr:col>10</xdr:col>
      <xdr:colOff>165100</xdr:colOff>
      <xdr:row>82</xdr:row>
      <xdr:rowOff>167005</xdr:rowOff>
    </xdr:to>
    <xdr:sp macro="" textlink="">
      <xdr:nvSpPr>
        <xdr:cNvPr id="301" name="フローチャート: 判断 300">
          <a:extLst>
            <a:ext uri="{FF2B5EF4-FFF2-40B4-BE49-F238E27FC236}">
              <a16:creationId xmlns:a16="http://schemas.microsoft.com/office/drawing/2014/main" id="{0D04E15D-DDB1-46F0-BBC4-F7ECC44E73C9}"/>
            </a:ext>
          </a:extLst>
        </xdr:cNvPr>
        <xdr:cNvSpPr/>
      </xdr:nvSpPr>
      <xdr:spPr>
        <a:xfrm>
          <a:off x="1968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76836</xdr:rowOff>
    </xdr:from>
    <xdr:to>
      <xdr:col>6</xdr:col>
      <xdr:colOff>38100</xdr:colOff>
      <xdr:row>83</xdr:row>
      <xdr:rowOff>6986</xdr:rowOff>
    </xdr:to>
    <xdr:sp macro="" textlink="">
      <xdr:nvSpPr>
        <xdr:cNvPr id="302" name="フローチャート: 判断 301">
          <a:extLst>
            <a:ext uri="{FF2B5EF4-FFF2-40B4-BE49-F238E27FC236}">
              <a16:creationId xmlns:a16="http://schemas.microsoft.com/office/drawing/2014/main" id="{4241A86B-6252-4E48-878D-D11CFF69AF3C}"/>
            </a:ext>
          </a:extLst>
        </xdr:cNvPr>
        <xdr:cNvSpPr/>
      </xdr:nvSpPr>
      <xdr:spPr>
        <a:xfrm>
          <a:off x="1079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139B4C13-569B-4729-B664-2469CB28E87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5E6FEC00-51DC-423B-BE97-4DF984AF983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3E34BB95-8640-42F2-BF96-06DC94E98AB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4C003BC-E350-44E8-B543-D844F890D05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2E0A0B41-1C66-4CA2-88EB-33654AE759D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27305</xdr:rowOff>
    </xdr:from>
    <xdr:to>
      <xdr:col>24</xdr:col>
      <xdr:colOff>114300</xdr:colOff>
      <xdr:row>82</xdr:row>
      <xdr:rowOff>128905</xdr:rowOff>
    </xdr:to>
    <xdr:sp macro="" textlink="">
      <xdr:nvSpPr>
        <xdr:cNvPr id="308" name="楕円 307">
          <a:extLst>
            <a:ext uri="{FF2B5EF4-FFF2-40B4-BE49-F238E27FC236}">
              <a16:creationId xmlns:a16="http://schemas.microsoft.com/office/drawing/2014/main" id="{F1A1329C-837E-49CE-85FB-298F23D6C4DB}"/>
            </a:ext>
          </a:extLst>
        </xdr:cNvPr>
        <xdr:cNvSpPr/>
      </xdr:nvSpPr>
      <xdr:spPr>
        <a:xfrm>
          <a:off x="4584700" y="1408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50182</xdr:rowOff>
    </xdr:from>
    <xdr:ext cx="405111" cy="259045"/>
    <xdr:sp macro="" textlink="">
      <xdr:nvSpPr>
        <xdr:cNvPr id="309" name="【公営住宅】&#10;有形固定資産減価償却率該当値テキスト">
          <a:extLst>
            <a:ext uri="{FF2B5EF4-FFF2-40B4-BE49-F238E27FC236}">
              <a16:creationId xmlns:a16="http://schemas.microsoft.com/office/drawing/2014/main" id="{98340EDE-BFA0-4ABF-A6DF-D51F387E1286}"/>
            </a:ext>
          </a:extLst>
        </xdr:cNvPr>
        <xdr:cNvSpPr txBox="1"/>
      </xdr:nvSpPr>
      <xdr:spPr>
        <a:xfrm>
          <a:off x="4673600" y="1393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107314</xdr:rowOff>
    </xdr:from>
    <xdr:to>
      <xdr:col>20</xdr:col>
      <xdr:colOff>38100</xdr:colOff>
      <xdr:row>83</xdr:row>
      <xdr:rowOff>37464</xdr:rowOff>
    </xdr:to>
    <xdr:sp macro="" textlink="">
      <xdr:nvSpPr>
        <xdr:cNvPr id="310" name="楕円 309">
          <a:extLst>
            <a:ext uri="{FF2B5EF4-FFF2-40B4-BE49-F238E27FC236}">
              <a16:creationId xmlns:a16="http://schemas.microsoft.com/office/drawing/2014/main" id="{14FE803E-3868-4F12-BE21-AEC00527816D}"/>
            </a:ext>
          </a:extLst>
        </xdr:cNvPr>
        <xdr:cNvSpPr/>
      </xdr:nvSpPr>
      <xdr:spPr>
        <a:xfrm>
          <a:off x="37465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78105</xdr:rowOff>
    </xdr:from>
    <xdr:to>
      <xdr:col>24</xdr:col>
      <xdr:colOff>63500</xdr:colOff>
      <xdr:row>82</xdr:row>
      <xdr:rowOff>158114</xdr:rowOff>
    </xdr:to>
    <xdr:cxnSp macro="">
      <xdr:nvCxnSpPr>
        <xdr:cNvPr id="311" name="直線コネクタ 310">
          <a:extLst>
            <a:ext uri="{FF2B5EF4-FFF2-40B4-BE49-F238E27FC236}">
              <a16:creationId xmlns:a16="http://schemas.microsoft.com/office/drawing/2014/main" id="{A934947E-3241-43F8-A1D9-6966ADF3A5D8}"/>
            </a:ext>
          </a:extLst>
        </xdr:cNvPr>
        <xdr:cNvCxnSpPr/>
      </xdr:nvCxnSpPr>
      <xdr:spPr>
        <a:xfrm flipV="1">
          <a:off x="3797300" y="14137005"/>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13970</xdr:rowOff>
    </xdr:from>
    <xdr:to>
      <xdr:col>15</xdr:col>
      <xdr:colOff>101600</xdr:colOff>
      <xdr:row>83</xdr:row>
      <xdr:rowOff>115570</xdr:rowOff>
    </xdr:to>
    <xdr:sp macro="" textlink="">
      <xdr:nvSpPr>
        <xdr:cNvPr id="312" name="楕円 311">
          <a:extLst>
            <a:ext uri="{FF2B5EF4-FFF2-40B4-BE49-F238E27FC236}">
              <a16:creationId xmlns:a16="http://schemas.microsoft.com/office/drawing/2014/main" id="{EAE5864D-D5B4-4295-A71F-DECD6FACC502}"/>
            </a:ext>
          </a:extLst>
        </xdr:cNvPr>
        <xdr:cNvSpPr/>
      </xdr:nvSpPr>
      <xdr:spPr>
        <a:xfrm>
          <a:off x="2857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158114</xdr:rowOff>
    </xdr:from>
    <xdr:to>
      <xdr:col>19</xdr:col>
      <xdr:colOff>177800</xdr:colOff>
      <xdr:row>83</xdr:row>
      <xdr:rowOff>64770</xdr:rowOff>
    </xdr:to>
    <xdr:cxnSp macro="">
      <xdr:nvCxnSpPr>
        <xdr:cNvPr id="313" name="直線コネクタ 312">
          <a:extLst>
            <a:ext uri="{FF2B5EF4-FFF2-40B4-BE49-F238E27FC236}">
              <a16:creationId xmlns:a16="http://schemas.microsoft.com/office/drawing/2014/main" id="{56983E17-277D-41D9-A139-5E906872231C}"/>
            </a:ext>
          </a:extLst>
        </xdr:cNvPr>
        <xdr:cNvCxnSpPr/>
      </xdr:nvCxnSpPr>
      <xdr:spPr>
        <a:xfrm flipV="1">
          <a:off x="2908300" y="14217014"/>
          <a:ext cx="889000" cy="7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132080</xdr:rowOff>
    </xdr:from>
    <xdr:to>
      <xdr:col>10</xdr:col>
      <xdr:colOff>165100</xdr:colOff>
      <xdr:row>84</xdr:row>
      <xdr:rowOff>62230</xdr:rowOff>
    </xdr:to>
    <xdr:sp macro="" textlink="">
      <xdr:nvSpPr>
        <xdr:cNvPr id="314" name="楕円 313">
          <a:extLst>
            <a:ext uri="{FF2B5EF4-FFF2-40B4-BE49-F238E27FC236}">
              <a16:creationId xmlns:a16="http://schemas.microsoft.com/office/drawing/2014/main" id="{7EBF5A7A-196A-47F0-9B27-B7FEA9EADC20}"/>
            </a:ext>
          </a:extLst>
        </xdr:cNvPr>
        <xdr:cNvSpPr/>
      </xdr:nvSpPr>
      <xdr:spPr>
        <a:xfrm>
          <a:off x="1968500" y="1436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64770</xdr:rowOff>
    </xdr:from>
    <xdr:to>
      <xdr:col>15</xdr:col>
      <xdr:colOff>50800</xdr:colOff>
      <xdr:row>84</xdr:row>
      <xdr:rowOff>11430</xdr:rowOff>
    </xdr:to>
    <xdr:cxnSp macro="">
      <xdr:nvCxnSpPr>
        <xdr:cNvPr id="315" name="直線コネクタ 314">
          <a:extLst>
            <a:ext uri="{FF2B5EF4-FFF2-40B4-BE49-F238E27FC236}">
              <a16:creationId xmlns:a16="http://schemas.microsoft.com/office/drawing/2014/main" id="{74FBAD1E-D924-4738-A663-A132ECA50299}"/>
            </a:ext>
          </a:extLst>
        </xdr:cNvPr>
        <xdr:cNvCxnSpPr/>
      </xdr:nvCxnSpPr>
      <xdr:spPr>
        <a:xfrm flipV="1">
          <a:off x="2019300" y="1429512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116839</xdr:rowOff>
    </xdr:from>
    <xdr:to>
      <xdr:col>6</xdr:col>
      <xdr:colOff>38100</xdr:colOff>
      <xdr:row>84</xdr:row>
      <xdr:rowOff>46989</xdr:rowOff>
    </xdr:to>
    <xdr:sp macro="" textlink="">
      <xdr:nvSpPr>
        <xdr:cNvPr id="316" name="楕円 315">
          <a:extLst>
            <a:ext uri="{FF2B5EF4-FFF2-40B4-BE49-F238E27FC236}">
              <a16:creationId xmlns:a16="http://schemas.microsoft.com/office/drawing/2014/main" id="{BD255778-EBF8-40C7-B586-5B8314DA0AA5}"/>
            </a:ext>
          </a:extLst>
        </xdr:cNvPr>
        <xdr:cNvSpPr/>
      </xdr:nvSpPr>
      <xdr:spPr>
        <a:xfrm>
          <a:off x="1079500" y="1434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167639</xdr:rowOff>
    </xdr:from>
    <xdr:to>
      <xdr:col>10</xdr:col>
      <xdr:colOff>114300</xdr:colOff>
      <xdr:row>84</xdr:row>
      <xdr:rowOff>11430</xdr:rowOff>
    </xdr:to>
    <xdr:cxnSp macro="">
      <xdr:nvCxnSpPr>
        <xdr:cNvPr id="317" name="直線コネクタ 316">
          <a:extLst>
            <a:ext uri="{FF2B5EF4-FFF2-40B4-BE49-F238E27FC236}">
              <a16:creationId xmlns:a16="http://schemas.microsoft.com/office/drawing/2014/main" id="{4FE1441D-F92E-44AB-8F74-CE76CE69C852}"/>
            </a:ext>
          </a:extLst>
        </xdr:cNvPr>
        <xdr:cNvCxnSpPr/>
      </xdr:nvCxnSpPr>
      <xdr:spPr>
        <a:xfrm>
          <a:off x="1130300" y="1439798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25416</xdr:rowOff>
    </xdr:from>
    <xdr:ext cx="405111" cy="259045"/>
    <xdr:sp macro="" textlink="">
      <xdr:nvSpPr>
        <xdr:cNvPr id="318" name="n_1aveValue【公営住宅】&#10;有形固定資産減価償却率">
          <a:extLst>
            <a:ext uri="{FF2B5EF4-FFF2-40B4-BE49-F238E27FC236}">
              <a16:creationId xmlns:a16="http://schemas.microsoft.com/office/drawing/2014/main" id="{4BC0A00F-A7BB-46EA-93AF-A104ED255EBF}"/>
            </a:ext>
          </a:extLst>
        </xdr:cNvPr>
        <xdr:cNvSpPr txBox="1"/>
      </xdr:nvSpPr>
      <xdr:spPr>
        <a:xfrm>
          <a:off x="35820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141622</xdr:rowOff>
    </xdr:from>
    <xdr:ext cx="405111" cy="259045"/>
    <xdr:sp macro="" textlink="">
      <xdr:nvSpPr>
        <xdr:cNvPr id="319" name="n_2aveValue【公営住宅】&#10;有形固定資産減価償却率">
          <a:extLst>
            <a:ext uri="{FF2B5EF4-FFF2-40B4-BE49-F238E27FC236}">
              <a16:creationId xmlns:a16="http://schemas.microsoft.com/office/drawing/2014/main" id="{4D1BA27D-62F6-483A-8127-EFC8EB11779C}"/>
            </a:ext>
          </a:extLst>
        </xdr:cNvPr>
        <xdr:cNvSpPr txBox="1"/>
      </xdr:nvSpPr>
      <xdr:spPr>
        <a:xfrm>
          <a:off x="27057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12082</xdr:rowOff>
    </xdr:from>
    <xdr:ext cx="405111" cy="259045"/>
    <xdr:sp macro="" textlink="">
      <xdr:nvSpPr>
        <xdr:cNvPr id="320" name="n_3aveValue【公営住宅】&#10;有形固定資産減価償却率">
          <a:extLst>
            <a:ext uri="{FF2B5EF4-FFF2-40B4-BE49-F238E27FC236}">
              <a16:creationId xmlns:a16="http://schemas.microsoft.com/office/drawing/2014/main" id="{ED768CD6-F5D2-46A3-9C3A-D492B5E951DA}"/>
            </a:ext>
          </a:extLst>
        </xdr:cNvPr>
        <xdr:cNvSpPr txBox="1"/>
      </xdr:nvSpPr>
      <xdr:spPr>
        <a:xfrm>
          <a:off x="1816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23513</xdr:rowOff>
    </xdr:from>
    <xdr:ext cx="405111" cy="259045"/>
    <xdr:sp macro="" textlink="">
      <xdr:nvSpPr>
        <xdr:cNvPr id="321" name="n_4aveValue【公営住宅】&#10;有形固定資産減価償却率">
          <a:extLst>
            <a:ext uri="{FF2B5EF4-FFF2-40B4-BE49-F238E27FC236}">
              <a16:creationId xmlns:a16="http://schemas.microsoft.com/office/drawing/2014/main" id="{5E364ED3-FFA8-44EC-B578-BB2945E9C5DA}"/>
            </a:ext>
          </a:extLst>
        </xdr:cNvPr>
        <xdr:cNvSpPr txBox="1"/>
      </xdr:nvSpPr>
      <xdr:spPr>
        <a:xfrm>
          <a:off x="9277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28591</xdr:rowOff>
    </xdr:from>
    <xdr:ext cx="405111" cy="259045"/>
    <xdr:sp macro="" textlink="">
      <xdr:nvSpPr>
        <xdr:cNvPr id="322" name="n_1mainValue【公営住宅】&#10;有形固定資産減価償却率">
          <a:extLst>
            <a:ext uri="{FF2B5EF4-FFF2-40B4-BE49-F238E27FC236}">
              <a16:creationId xmlns:a16="http://schemas.microsoft.com/office/drawing/2014/main" id="{C1B9F5C4-41EC-4DFB-BEDA-17438777E56B}"/>
            </a:ext>
          </a:extLst>
        </xdr:cNvPr>
        <xdr:cNvSpPr txBox="1"/>
      </xdr:nvSpPr>
      <xdr:spPr>
        <a:xfrm>
          <a:off x="35820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106697</xdr:rowOff>
    </xdr:from>
    <xdr:ext cx="405111" cy="259045"/>
    <xdr:sp macro="" textlink="">
      <xdr:nvSpPr>
        <xdr:cNvPr id="323" name="n_2mainValue【公営住宅】&#10;有形固定資産減価償却率">
          <a:extLst>
            <a:ext uri="{FF2B5EF4-FFF2-40B4-BE49-F238E27FC236}">
              <a16:creationId xmlns:a16="http://schemas.microsoft.com/office/drawing/2014/main" id="{23B79CB8-D5C8-444F-9F27-3FA32718414C}"/>
            </a:ext>
          </a:extLst>
        </xdr:cNvPr>
        <xdr:cNvSpPr txBox="1"/>
      </xdr:nvSpPr>
      <xdr:spPr>
        <a:xfrm>
          <a:off x="2705744"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53357</xdr:rowOff>
    </xdr:from>
    <xdr:ext cx="405111" cy="259045"/>
    <xdr:sp macro="" textlink="">
      <xdr:nvSpPr>
        <xdr:cNvPr id="324" name="n_3mainValue【公営住宅】&#10;有形固定資産減価償却率">
          <a:extLst>
            <a:ext uri="{FF2B5EF4-FFF2-40B4-BE49-F238E27FC236}">
              <a16:creationId xmlns:a16="http://schemas.microsoft.com/office/drawing/2014/main" id="{9B9439B5-D6AD-4F58-8453-F5186B8C0D6F}"/>
            </a:ext>
          </a:extLst>
        </xdr:cNvPr>
        <xdr:cNvSpPr txBox="1"/>
      </xdr:nvSpPr>
      <xdr:spPr>
        <a:xfrm>
          <a:off x="1816744" y="1445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38116</xdr:rowOff>
    </xdr:from>
    <xdr:ext cx="405111" cy="259045"/>
    <xdr:sp macro="" textlink="">
      <xdr:nvSpPr>
        <xdr:cNvPr id="325" name="n_4mainValue【公営住宅】&#10;有形固定資産減価償却率">
          <a:extLst>
            <a:ext uri="{FF2B5EF4-FFF2-40B4-BE49-F238E27FC236}">
              <a16:creationId xmlns:a16="http://schemas.microsoft.com/office/drawing/2014/main" id="{664AF7D2-DCB8-42F4-973B-F8675D61F4E4}"/>
            </a:ext>
          </a:extLst>
        </xdr:cNvPr>
        <xdr:cNvSpPr txBox="1"/>
      </xdr:nvSpPr>
      <xdr:spPr>
        <a:xfrm>
          <a:off x="927744" y="1443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a:extLst>
            <a:ext uri="{FF2B5EF4-FFF2-40B4-BE49-F238E27FC236}">
              <a16:creationId xmlns:a16="http://schemas.microsoft.com/office/drawing/2014/main" id="{332FFDE9-9D07-4DBD-92FD-F987A5E714F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a:extLst>
            <a:ext uri="{FF2B5EF4-FFF2-40B4-BE49-F238E27FC236}">
              <a16:creationId xmlns:a16="http://schemas.microsoft.com/office/drawing/2014/main" id="{9149C6EC-6776-4903-9636-5B48C7443E8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a:extLst>
            <a:ext uri="{FF2B5EF4-FFF2-40B4-BE49-F238E27FC236}">
              <a16:creationId xmlns:a16="http://schemas.microsoft.com/office/drawing/2014/main" id="{B5AD3F1A-D518-4917-8B7F-C6D036FFDDA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a:extLst>
            <a:ext uri="{FF2B5EF4-FFF2-40B4-BE49-F238E27FC236}">
              <a16:creationId xmlns:a16="http://schemas.microsoft.com/office/drawing/2014/main" id="{EE902F86-ACFF-44AF-ACA8-CA2C3F44211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a:extLst>
            <a:ext uri="{FF2B5EF4-FFF2-40B4-BE49-F238E27FC236}">
              <a16:creationId xmlns:a16="http://schemas.microsoft.com/office/drawing/2014/main" id="{040DA9A8-7301-4165-A6E8-C4B75E7913E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a:extLst>
            <a:ext uri="{FF2B5EF4-FFF2-40B4-BE49-F238E27FC236}">
              <a16:creationId xmlns:a16="http://schemas.microsoft.com/office/drawing/2014/main" id="{792EB5D1-F29F-43E9-92C5-93E335F1C9F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a:extLst>
            <a:ext uri="{FF2B5EF4-FFF2-40B4-BE49-F238E27FC236}">
              <a16:creationId xmlns:a16="http://schemas.microsoft.com/office/drawing/2014/main" id="{098D2AC0-7606-483D-AAC5-3080A1D51D0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a:extLst>
            <a:ext uri="{FF2B5EF4-FFF2-40B4-BE49-F238E27FC236}">
              <a16:creationId xmlns:a16="http://schemas.microsoft.com/office/drawing/2014/main" id="{985B2E48-5F11-48B7-A636-FFC46E070D7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a:extLst>
            <a:ext uri="{FF2B5EF4-FFF2-40B4-BE49-F238E27FC236}">
              <a16:creationId xmlns:a16="http://schemas.microsoft.com/office/drawing/2014/main" id="{FF43CB35-4886-4EC1-A7CE-645D085DC4A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a:extLst>
            <a:ext uri="{FF2B5EF4-FFF2-40B4-BE49-F238E27FC236}">
              <a16:creationId xmlns:a16="http://schemas.microsoft.com/office/drawing/2014/main" id="{CEC1145C-CB87-4BEE-A3E5-1CCB2CA1B19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a:extLst>
            <a:ext uri="{FF2B5EF4-FFF2-40B4-BE49-F238E27FC236}">
              <a16:creationId xmlns:a16="http://schemas.microsoft.com/office/drawing/2014/main" id="{B086888F-6F50-4788-9E31-78A82C8E3295}"/>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a:extLst>
            <a:ext uri="{FF2B5EF4-FFF2-40B4-BE49-F238E27FC236}">
              <a16:creationId xmlns:a16="http://schemas.microsoft.com/office/drawing/2014/main" id="{CE6FEBB5-B976-4556-A37A-B94F8DA14987}"/>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a:extLst>
            <a:ext uri="{FF2B5EF4-FFF2-40B4-BE49-F238E27FC236}">
              <a16:creationId xmlns:a16="http://schemas.microsoft.com/office/drawing/2014/main" id="{8D9A21E5-6DBF-4A8C-99AE-C378537080AB}"/>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a:extLst>
            <a:ext uri="{FF2B5EF4-FFF2-40B4-BE49-F238E27FC236}">
              <a16:creationId xmlns:a16="http://schemas.microsoft.com/office/drawing/2014/main" id="{9D42BC2E-57DD-45DA-9FD0-7F69324C84DC}"/>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a:extLst>
            <a:ext uri="{FF2B5EF4-FFF2-40B4-BE49-F238E27FC236}">
              <a16:creationId xmlns:a16="http://schemas.microsoft.com/office/drawing/2014/main" id="{9C7B6F94-530F-40B2-BBD1-44D8EF748CCA}"/>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a:extLst>
            <a:ext uri="{FF2B5EF4-FFF2-40B4-BE49-F238E27FC236}">
              <a16:creationId xmlns:a16="http://schemas.microsoft.com/office/drawing/2014/main" id="{A31F6441-FD73-4B5A-A6C5-C344DAAD10BB}"/>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a:extLst>
            <a:ext uri="{FF2B5EF4-FFF2-40B4-BE49-F238E27FC236}">
              <a16:creationId xmlns:a16="http://schemas.microsoft.com/office/drawing/2014/main" id="{A63B10B6-E301-4FBA-838B-803A48147464}"/>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a:extLst>
            <a:ext uri="{FF2B5EF4-FFF2-40B4-BE49-F238E27FC236}">
              <a16:creationId xmlns:a16="http://schemas.microsoft.com/office/drawing/2014/main" id="{52D24D7F-509E-4E7A-AB54-3EB74EC830FD}"/>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a:extLst>
            <a:ext uri="{FF2B5EF4-FFF2-40B4-BE49-F238E27FC236}">
              <a16:creationId xmlns:a16="http://schemas.microsoft.com/office/drawing/2014/main" id="{916BEE6C-4FB1-4E66-9055-273187C32951}"/>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5" name="テキスト ボックス 344">
          <a:extLst>
            <a:ext uri="{FF2B5EF4-FFF2-40B4-BE49-F238E27FC236}">
              <a16:creationId xmlns:a16="http://schemas.microsoft.com/office/drawing/2014/main" id="{A2A99FA7-9BB4-49BC-8C6A-0C48C16E565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22E0D10E-2F2C-49DF-8A6F-4B08C6A6E19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7" name="テキスト ボックス 346">
          <a:extLst>
            <a:ext uri="{FF2B5EF4-FFF2-40B4-BE49-F238E27FC236}">
              <a16:creationId xmlns:a16="http://schemas.microsoft.com/office/drawing/2014/main" id="{A05D3C23-7ED8-48BB-8502-27EA1A7E1AC2}"/>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a:extLst>
            <a:ext uri="{FF2B5EF4-FFF2-40B4-BE49-F238E27FC236}">
              <a16:creationId xmlns:a16="http://schemas.microsoft.com/office/drawing/2014/main" id="{6DE988EE-0D9A-4D12-B202-7E1DDA5604A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111379</xdr:rowOff>
    </xdr:from>
    <xdr:to>
      <xdr:col>54</xdr:col>
      <xdr:colOff>189865</xdr:colOff>
      <xdr:row>86</xdr:row>
      <xdr:rowOff>88519</xdr:rowOff>
    </xdr:to>
    <xdr:cxnSp macro="">
      <xdr:nvCxnSpPr>
        <xdr:cNvPr id="349" name="直線コネクタ 348">
          <a:extLst>
            <a:ext uri="{FF2B5EF4-FFF2-40B4-BE49-F238E27FC236}">
              <a16:creationId xmlns:a16="http://schemas.microsoft.com/office/drawing/2014/main" id="{1ED0C752-7CA9-4CE7-941E-FA1E945B6AC1}"/>
            </a:ext>
          </a:extLst>
        </xdr:cNvPr>
        <xdr:cNvCxnSpPr/>
      </xdr:nvCxnSpPr>
      <xdr:spPr>
        <a:xfrm flipV="1">
          <a:off x="10476865" y="13484479"/>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92346</xdr:rowOff>
    </xdr:from>
    <xdr:ext cx="469744" cy="259045"/>
    <xdr:sp macro="" textlink="">
      <xdr:nvSpPr>
        <xdr:cNvPr id="350" name="【公営住宅】&#10;一人当たり面積最小値テキスト">
          <a:extLst>
            <a:ext uri="{FF2B5EF4-FFF2-40B4-BE49-F238E27FC236}">
              <a16:creationId xmlns:a16="http://schemas.microsoft.com/office/drawing/2014/main" id="{E5F470EC-777A-48D5-9C77-EB97C46E4B0C}"/>
            </a:ext>
          </a:extLst>
        </xdr:cNvPr>
        <xdr:cNvSpPr txBox="1"/>
      </xdr:nvSpPr>
      <xdr:spPr>
        <a:xfrm>
          <a:off x="10515600" y="14837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88519</xdr:rowOff>
    </xdr:from>
    <xdr:to>
      <xdr:col>55</xdr:col>
      <xdr:colOff>88900</xdr:colOff>
      <xdr:row>86</xdr:row>
      <xdr:rowOff>88519</xdr:rowOff>
    </xdr:to>
    <xdr:cxnSp macro="">
      <xdr:nvCxnSpPr>
        <xdr:cNvPr id="351" name="直線コネクタ 350">
          <a:extLst>
            <a:ext uri="{FF2B5EF4-FFF2-40B4-BE49-F238E27FC236}">
              <a16:creationId xmlns:a16="http://schemas.microsoft.com/office/drawing/2014/main" id="{B0221741-50F2-4D0E-82CB-2C7DF0420783}"/>
            </a:ext>
          </a:extLst>
        </xdr:cNvPr>
        <xdr:cNvCxnSpPr/>
      </xdr:nvCxnSpPr>
      <xdr:spPr>
        <a:xfrm>
          <a:off x="10388600" y="14833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58056</xdr:rowOff>
    </xdr:from>
    <xdr:ext cx="534377" cy="259045"/>
    <xdr:sp macro="" textlink="">
      <xdr:nvSpPr>
        <xdr:cNvPr id="352" name="【公営住宅】&#10;一人当たり面積最大値テキスト">
          <a:extLst>
            <a:ext uri="{FF2B5EF4-FFF2-40B4-BE49-F238E27FC236}">
              <a16:creationId xmlns:a16="http://schemas.microsoft.com/office/drawing/2014/main" id="{FF7C6538-57F4-4DD6-822A-D47FB31B3E66}"/>
            </a:ext>
          </a:extLst>
        </xdr:cNvPr>
        <xdr:cNvSpPr txBox="1"/>
      </xdr:nvSpPr>
      <xdr:spPr>
        <a:xfrm>
          <a:off x="10515600" y="1325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111379</xdr:rowOff>
    </xdr:from>
    <xdr:to>
      <xdr:col>55</xdr:col>
      <xdr:colOff>88900</xdr:colOff>
      <xdr:row>78</xdr:row>
      <xdr:rowOff>111379</xdr:rowOff>
    </xdr:to>
    <xdr:cxnSp macro="">
      <xdr:nvCxnSpPr>
        <xdr:cNvPr id="353" name="直線コネクタ 352">
          <a:extLst>
            <a:ext uri="{FF2B5EF4-FFF2-40B4-BE49-F238E27FC236}">
              <a16:creationId xmlns:a16="http://schemas.microsoft.com/office/drawing/2014/main" id="{919D72E6-5340-47DD-8FFD-CB4F50ED094B}"/>
            </a:ext>
          </a:extLst>
        </xdr:cNvPr>
        <xdr:cNvCxnSpPr/>
      </xdr:nvCxnSpPr>
      <xdr:spPr>
        <a:xfrm>
          <a:off x="10388600" y="13484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161307</xdr:rowOff>
    </xdr:from>
    <xdr:ext cx="469744" cy="259045"/>
    <xdr:sp macro="" textlink="">
      <xdr:nvSpPr>
        <xdr:cNvPr id="354" name="【公営住宅】&#10;一人当たり面積平均値テキスト">
          <a:extLst>
            <a:ext uri="{FF2B5EF4-FFF2-40B4-BE49-F238E27FC236}">
              <a16:creationId xmlns:a16="http://schemas.microsoft.com/office/drawing/2014/main" id="{E5B32A6D-36E6-45C8-B8E9-DD492876EDE0}"/>
            </a:ext>
          </a:extLst>
        </xdr:cNvPr>
        <xdr:cNvSpPr txBox="1"/>
      </xdr:nvSpPr>
      <xdr:spPr>
        <a:xfrm>
          <a:off x="10515600" y="14391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138430</xdr:rowOff>
    </xdr:from>
    <xdr:to>
      <xdr:col>55</xdr:col>
      <xdr:colOff>50800</xdr:colOff>
      <xdr:row>85</xdr:row>
      <xdr:rowOff>68580</xdr:rowOff>
    </xdr:to>
    <xdr:sp macro="" textlink="">
      <xdr:nvSpPr>
        <xdr:cNvPr id="355" name="フローチャート: 判断 354">
          <a:extLst>
            <a:ext uri="{FF2B5EF4-FFF2-40B4-BE49-F238E27FC236}">
              <a16:creationId xmlns:a16="http://schemas.microsoft.com/office/drawing/2014/main" id="{B335543D-098E-410E-AEB0-BC42C0079025}"/>
            </a:ext>
          </a:extLst>
        </xdr:cNvPr>
        <xdr:cNvSpPr/>
      </xdr:nvSpPr>
      <xdr:spPr>
        <a:xfrm>
          <a:off x="10426700" y="1454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162688</xdr:rowOff>
    </xdr:from>
    <xdr:to>
      <xdr:col>50</xdr:col>
      <xdr:colOff>165100</xdr:colOff>
      <xdr:row>85</xdr:row>
      <xdr:rowOff>92838</xdr:rowOff>
    </xdr:to>
    <xdr:sp macro="" textlink="">
      <xdr:nvSpPr>
        <xdr:cNvPr id="356" name="フローチャート: 判断 355">
          <a:extLst>
            <a:ext uri="{FF2B5EF4-FFF2-40B4-BE49-F238E27FC236}">
              <a16:creationId xmlns:a16="http://schemas.microsoft.com/office/drawing/2014/main" id="{CF5D2827-0DCD-4B77-9203-976C31DE868C}"/>
            </a:ext>
          </a:extLst>
        </xdr:cNvPr>
        <xdr:cNvSpPr/>
      </xdr:nvSpPr>
      <xdr:spPr>
        <a:xfrm>
          <a:off x="9588500" y="1456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156718</xdr:rowOff>
    </xdr:from>
    <xdr:to>
      <xdr:col>46</xdr:col>
      <xdr:colOff>38100</xdr:colOff>
      <xdr:row>85</xdr:row>
      <xdr:rowOff>86868</xdr:rowOff>
    </xdr:to>
    <xdr:sp macro="" textlink="">
      <xdr:nvSpPr>
        <xdr:cNvPr id="357" name="フローチャート: 判断 356">
          <a:extLst>
            <a:ext uri="{FF2B5EF4-FFF2-40B4-BE49-F238E27FC236}">
              <a16:creationId xmlns:a16="http://schemas.microsoft.com/office/drawing/2014/main" id="{90026AC0-B2D2-46C4-898A-D82E31F594F2}"/>
            </a:ext>
          </a:extLst>
        </xdr:cNvPr>
        <xdr:cNvSpPr/>
      </xdr:nvSpPr>
      <xdr:spPr>
        <a:xfrm>
          <a:off x="8699500" y="1455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6986</xdr:rowOff>
    </xdr:from>
    <xdr:to>
      <xdr:col>41</xdr:col>
      <xdr:colOff>101600</xdr:colOff>
      <xdr:row>85</xdr:row>
      <xdr:rowOff>108586</xdr:rowOff>
    </xdr:to>
    <xdr:sp macro="" textlink="">
      <xdr:nvSpPr>
        <xdr:cNvPr id="358" name="フローチャート: 判断 357">
          <a:extLst>
            <a:ext uri="{FF2B5EF4-FFF2-40B4-BE49-F238E27FC236}">
              <a16:creationId xmlns:a16="http://schemas.microsoft.com/office/drawing/2014/main" id="{A05B404B-B050-4FB1-91BF-87B1A4FF9891}"/>
            </a:ext>
          </a:extLst>
        </xdr:cNvPr>
        <xdr:cNvSpPr/>
      </xdr:nvSpPr>
      <xdr:spPr>
        <a:xfrm>
          <a:off x="7810500" y="1458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15239</xdr:rowOff>
    </xdr:from>
    <xdr:to>
      <xdr:col>36</xdr:col>
      <xdr:colOff>165100</xdr:colOff>
      <xdr:row>85</xdr:row>
      <xdr:rowOff>116839</xdr:rowOff>
    </xdr:to>
    <xdr:sp macro="" textlink="">
      <xdr:nvSpPr>
        <xdr:cNvPr id="359" name="フローチャート: 判断 358">
          <a:extLst>
            <a:ext uri="{FF2B5EF4-FFF2-40B4-BE49-F238E27FC236}">
              <a16:creationId xmlns:a16="http://schemas.microsoft.com/office/drawing/2014/main" id="{10A309C4-45CC-4EA9-BF1F-A0A3FE5A1D5F}"/>
            </a:ext>
          </a:extLst>
        </xdr:cNvPr>
        <xdr:cNvSpPr/>
      </xdr:nvSpPr>
      <xdr:spPr>
        <a:xfrm>
          <a:off x="6921500" y="1458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A063B53C-DD45-40CD-A8C9-EDA4F849C5D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F033D268-B73F-41CB-A0CD-C93FDA68F14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FB3B3860-4354-4D0C-B5E0-4CBAEC2998D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7B762B8-C953-4AEC-A673-BA948351E5D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8EFE3A3E-3FB0-447C-8A5F-926AED58EA8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37719</xdr:rowOff>
    </xdr:from>
    <xdr:to>
      <xdr:col>55</xdr:col>
      <xdr:colOff>50800</xdr:colOff>
      <xdr:row>86</xdr:row>
      <xdr:rowOff>139319</xdr:rowOff>
    </xdr:to>
    <xdr:sp macro="" textlink="">
      <xdr:nvSpPr>
        <xdr:cNvPr id="365" name="楕円 364">
          <a:extLst>
            <a:ext uri="{FF2B5EF4-FFF2-40B4-BE49-F238E27FC236}">
              <a16:creationId xmlns:a16="http://schemas.microsoft.com/office/drawing/2014/main" id="{CF727175-AB45-435C-A5AF-490A015D4D38}"/>
            </a:ext>
          </a:extLst>
        </xdr:cNvPr>
        <xdr:cNvSpPr/>
      </xdr:nvSpPr>
      <xdr:spPr>
        <a:xfrm>
          <a:off x="10426700" y="1478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124096</xdr:rowOff>
    </xdr:from>
    <xdr:ext cx="469744" cy="259045"/>
    <xdr:sp macro="" textlink="">
      <xdr:nvSpPr>
        <xdr:cNvPr id="366" name="【公営住宅】&#10;一人当たり面積該当値テキスト">
          <a:extLst>
            <a:ext uri="{FF2B5EF4-FFF2-40B4-BE49-F238E27FC236}">
              <a16:creationId xmlns:a16="http://schemas.microsoft.com/office/drawing/2014/main" id="{D749C36B-B225-4D8B-82B1-3B06DF637995}"/>
            </a:ext>
          </a:extLst>
        </xdr:cNvPr>
        <xdr:cNvSpPr txBox="1"/>
      </xdr:nvSpPr>
      <xdr:spPr>
        <a:xfrm>
          <a:off x="10515600" y="14697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38227</xdr:rowOff>
    </xdr:from>
    <xdr:to>
      <xdr:col>50</xdr:col>
      <xdr:colOff>165100</xdr:colOff>
      <xdr:row>86</xdr:row>
      <xdr:rowOff>139827</xdr:rowOff>
    </xdr:to>
    <xdr:sp macro="" textlink="">
      <xdr:nvSpPr>
        <xdr:cNvPr id="367" name="楕円 366">
          <a:extLst>
            <a:ext uri="{FF2B5EF4-FFF2-40B4-BE49-F238E27FC236}">
              <a16:creationId xmlns:a16="http://schemas.microsoft.com/office/drawing/2014/main" id="{059F8EDC-C6FE-4E40-BC01-32428AD54EDB}"/>
            </a:ext>
          </a:extLst>
        </xdr:cNvPr>
        <xdr:cNvSpPr/>
      </xdr:nvSpPr>
      <xdr:spPr>
        <a:xfrm>
          <a:off x="9588500" y="1478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88519</xdr:rowOff>
    </xdr:from>
    <xdr:to>
      <xdr:col>55</xdr:col>
      <xdr:colOff>0</xdr:colOff>
      <xdr:row>86</xdr:row>
      <xdr:rowOff>89027</xdr:rowOff>
    </xdr:to>
    <xdr:cxnSp macro="">
      <xdr:nvCxnSpPr>
        <xdr:cNvPr id="368" name="直線コネクタ 367">
          <a:extLst>
            <a:ext uri="{FF2B5EF4-FFF2-40B4-BE49-F238E27FC236}">
              <a16:creationId xmlns:a16="http://schemas.microsoft.com/office/drawing/2014/main" id="{F044B9DC-4E3D-442C-9119-587FD0B284D4}"/>
            </a:ext>
          </a:extLst>
        </xdr:cNvPr>
        <xdr:cNvCxnSpPr/>
      </xdr:nvCxnSpPr>
      <xdr:spPr>
        <a:xfrm flipV="1">
          <a:off x="9639300" y="14833219"/>
          <a:ext cx="8382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39115</xdr:rowOff>
    </xdr:from>
    <xdr:to>
      <xdr:col>46</xdr:col>
      <xdr:colOff>38100</xdr:colOff>
      <xdr:row>86</xdr:row>
      <xdr:rowOff>140715</xdr:rowOff>
    </xdr:to>
    <xdr:sp macro="" textlink="">
      <xdr:nvSpPr>
        <xdr:cNvPr id="369" name="楕円 368">
          <a:extLst>
            <a:ext uri="{FF2B5EF4-FFF2-40B4-BE49-F238E27FC236}">
              <a16:creationId xmlns:a16="http://schemas.microsoft.com/office/drawing/2014/main" id="{7892B4C0-C491-4F86-93CA-5EEDA2B3A47B}"/>
            </a:ext>
          </a:extLst>
        </xdr:cNvPr>
        <xdr:cNvSpPr/>
      </xdr:nvSpPr>
      <xdr:spPr>
        <a:xfrm>
          <a:off x="8699500" y="1478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89027</xdr:rowOff>
    </xdr:from>
    <xdr:to>
      <xdr:col>50</xdr:col>
      <xdr:colOff>114300</xdr:colOff>
      <xdr:row>86</xdr:row>
      <xdr:rowOff>89915</xdr:rowOff>
    </xdr:to>
    <xdr:cxnSp macro="">
      <xdr:nvCxnSpPr>
        <xdr:cNvPr id="370" name="直線コネクタ 369">
          <a:extLst>
            <a:ext uri="{FF2B5EF4-FFF2-40B4-BE49-F238E27FC236}">
              <a16:creationId xmlns:a16="http://schemas.microsoft.com/office/drawing/2014/main" id="{96FB752E-14AF-46C3-998F-254CD190156F}"/>
            </a:ext>
          </a:extLst>
        </xdr:cNvPr>
        <xdr:cNvCxnSpPr/>
      </xdr:nvCxnSpPr>
      <xdr:spPr>
        <a:xfrm flipV="1">
          <a:off x="8750300" y="14833727"/>
          <a:ext cx="889000" cy="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39370</xdr:rowOff>
    </xdr:from>
    <xdr:to>
      <xdr:col>41</xdr:col>
      <xdr:colOff>101600</xdr:colOff>
      <xdr:row>86</xdr:row>
      <xdr:rowOff>140970</xdr:rowOff>
    </xdr:to>
    <xdr:sp macro="" textlink="">
      <xdr:nvSpPr>
        <xdr:cNvPr id="371" name="楕円 370">
          <a:extLst>
            <a:ext uri="{FF2B5EF4-FFF2-40B4-BE49-F238E27FC236}">
              <a16:creationId xmlns:a16="http://schemas.microsoft.com/office/drawing/2014/main" id="{577D30CB-AEFB-4F55-B568-101FFC371C98}"/>
            </a:ext>
          </a:extLst>
        </xdr:cNvPr>
        <xdr:cNvSpPr/>
      </xdr:nvSpPr>
      <xdr:spPr>
        <a:xfrm>
          <a:off x="7810500" y="1478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89915</xdr:rowOff>
    </xdr:from>
    <xdr:to>
      <xdr:col>45</xdr:col>
      <xdr:colOff>177800</xdr:colOff>
      <xdr:row>86</xdr:row>
      <xdr:rowOff>90170</xdr:rowOff>
    </xdr:to>
    <xdr:cxnSp macro="">
      <xdr:nvCxnSpPr>
        <xdr:cNvPr id="372" name="直線コネクタ 371">
          <a:extLst>
            <a:ext uri="{FF2B5EF4-FFF2-40B4-BE49-F238E27FC236}">
              <a16:creationId xmlns:a16="http://schemas.microsoft.com/office/drawing/2014/main" id="{E5298D22-587D-4AD1-94AB-DAF8EA9FFA18}"/>
            </a:ext>
          </a:extLst>
        </xdr:cNvPr>
        <xdr:cNvCxnSpPr/>
      </xdr:nvCxnSpPr>
      <xdr:spPr>
        <a:xfrm flipV="1">
          <a:off x="7861300" y="14834615"/>
          <a:ext cx="889000" cy="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40005</xdr:rowOff>
    </xdr:from>
    <xdr:to>
      <xdr:col>36</xdr:col>
      <xdr:colOff>165100</xdr:colOff>
      <xdr:row>86</xdr:row>
      <xdr:rowOff>141605</xdr:rowOff>
    </xdr:to>
    <xdr:sp macro="" textlink="">
      <xdr:nvSpPr>
        <xdr:cNvPr id="373" name="楕円 372">
          <a:extLst>
            <a:ext uri="{FF2B5EF4-FFF2-40B4-BE49-F238E27FC236}">
              <a16:creationId xmlns:a16="http://schemas.microsoft.com/office/drawing/2014/main" id="{9F4507D4-8D9D-4AEB-9668-B2661605492C}"/>
            </a:ext>
          </a:extLst>
        </xdr:cNvPr>
        <xdr:cNvSpPr/>
      </xdr:nvSpPr>
      <xdr:spPr>
        <a:xfrm>
          <a:off x="6921500" y="1478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90170</xdr:rowOff>
    </xdr:from>
    <xdr:to>
      <xdr:col>41</xdr:col>
      <xdr:colOff>50800</xdr:colOff>
      <xdr:row>86</xdr:row>
      <xdr:rowOff>90805</xdr:rowOff>
    </xdr:to>
    <xdr:cxnSp macro="">
      <xdr:nvCxnSpPr>
        <xdr:cNvPr id="374" name="直線コネクタ 373">
          <a:extLst>
            <a:ext uri="{FF2B5EF4-FFF2-40B4-BE49-F238E27FC236}">
              <a16:creationId xmlns:a16="http://schemas.microsoft.com/office/drawing/2014/main" id="{6AFB7B52-A30F-40FD-96EE-318C3661E5A1}"/>
            </a:ext>
          </a:extLst>
        </xdr:cNvPr>
        <xdr:cNvCxnSpPr/>
      </xdr:nvCxnSpPr>
      <xdr:spPr>
        <a:xfrm flipV="1">
          <a:off x="6972300" y="14834870"/>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109365</xdr:rowOff>
    </xdr:from>
    <xdr:ext cx="469744" cy="259045"/>
    <xdr:sp macro="" textlink="">
      <xdr:nvSpPr>
        <xdr:cNvPr id="375" name="n_1aveValue【公営住宅】&#10;一人当たり面積">
          <a:extLst>
            <a:ext uri="{FF2B5EF4-FFF2-40B4-BE49-F238E27FC236}">
              <a16:creationId xmlns:a16="http://schemas.microsoft.com/office/drawing/2014/main" id="{2D817F3E-AD66-4227-A4B6-6CE091D911A2}"/>
            </a:ext>
          </a:extLst>
        </xdr:cNvPr>
        <xdr:cNvSpPr txBox="1"/>
      </xdr:nvSpPr>
      <xdr:spPr>
        <a:xfrm>
          <a:off x="9391727" y="1433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103395</xdr:rowOff>
    </xdr:from>
    <xdr:ext cx="469744" cy="259045"/>
    <xdr:sp macro="" textlink="">
      <xdr:nvSpPr>
        <xdr:cNvPr id="376" name="n_2aveValue【公営住宅】&#10;一人当たり面積">
          <a:extLst>
            <a:ext uri="{FF2B5EF4-FFF2-40B4-BE49-F238E27FC236}">
              <a16:creationId xmlns:a16="http://schemas.microsoft.com/office/drawing/2014/main" id="{1701944A-2073-4AC7-9CD3-1966796573DB}"/>
            </a:ext>
          </a:extLst>
        </xdr:cNvPr>
        <xdr:cNvSpPr txBox="1"/>
      </xdr:nvSpPr>
      <xdr:spPr>
        <a:xfrm>
          <a:off x="8515427" y="14333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125113</xdr:rowOff>
    </xdr:from>
    <xdr:ext cx="469744" cy="259045"/>
    <xdr:sp macro="" textlink="">
      <xdr:nvSpPr>
        <xdr:cNvPr id="377" name="n_3aveValue【公営住宅】&#10;一人当たり面積">
          <a:extLst>
            <a:ext uri="{FF2B5EF4-FFF2-40B4-BE49-F238E27FC236}">
              <a16:creationId xmlns:a16="http://schemas.microsoft.com/office/drawing/2014/main" id="{9456B6E3-99F3-4314-BA41-7404FCEF5782}"/>
            </a:ext>
          </a:extLst>
        </xdr:cNvPr>
        <xdr:cNvSpPr txBox="1"/>
      </xdr:nvSpPr>
      <xdr:spPr>
        <a:xfrm>
          <a:off x="7626427" y="1435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133366</xdr:rowOff>
    </xdr:from>
    <xdr:ext cx="469744" cy="259045"/>
    <xdr:sp macro="" textlink="">
      <xdr:nvSpPr>
        <xdr:cNvPr id="378" name="n_4aveValue【公営住宅】&#10;一人当たり面積">
          <a:extLst>
            <a:ext uri="{FF2B5EF4-FFF2-40B4-BE49-F238E27FC236}">
              <a16:creationId xmlns:a16="http://schemas.microsoft.com/office/drawing/2014/main" id="{1D81491D-106B-4461-8D87-71C2258A80A2}"/>
            </a:ext>
          </a:extLst>
        </xdr:cNvPr>
        <xdr:cNvSpPr txBox="1"/>
      </xdr:nvSpPr>
      <xdr:spPr>
        <a:xfrm>
          <a:off x="6737427" y="1436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130954</xdr:rowOff>
    </xdr:from>
    <xdr:ext cx="469744" cy="259045"/>
    <xdr:sp macro="" textlink="">
      <xdr:nvSpPr>
        <xdr:cNvPr id="379" name="n_1mainValue【公営住宅】&#10;一人当たり面積">
          <a:extLst>
            <a:ext uri="{FF2B5EF4-FFF2-40B4-BE49-F238E27FC236}">
              <a16:creationId xmlns:a16="http://schemas.microsoft.com/office/drawing/2014/main" id="{8534268B-AD2B-437D-A16A-DC6F0B59C607}"/>
            </a:ext>
          </a:extLst>
        </xdr:cNvPr>
        <xdr:cNvSpPr txBox="1"/>
      </xdr:nvSpPr>
      <xdr:spPr>
        <a:xfrm>
          <a:off x="9391727" y="14875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131842</xdr:rowOff>
    </xdr:from>
    <xdr:ext cx="469744" cy="259045"/>
    <xdr:sp macro="" textlink="">
      <xdr:nvSpPr>
        <xdr:cNvPr id="380" name="n_2mainValue【公営住宅】&#10;一人当たり面積">
          <a:extLst>
            <a:ext uri="{FF2B5EF4-FFF2-40B4-BE49-F238E27FC236}">
              <a16:creationId xmlns:a16="http://schemas.microsoft.com/office/drawing/2014/main" id="{8DBE9713-1586-4EC4-A8BA-8F44F4C83E23}"/>
            </a:ext>
          </a:extLst>
        </xdr:cNvPr>
        <xdr:cNvSpPr txBox="1"/>
      </xdr:nvSpPr>
      <xdr:spPr>
        <a:xfrm>
          <a:off x="8515427" y="14876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132097</xdr:rowOff>
    </xdr:from>
    <xdr:ext cx="469744" cy="259045"/>
    <xdr:sp macro="" textlink="">
      <xdr:nvSpPr>
        <xdr:cNvPr id="381" name="n_3mainValue【公営住宅】&#10;一人当たり面積">
          <a:extLst>
            <a:ext uri="{FF2B5EF4-FFF2-40B4-BE49-F238E27FC236}">
              <a16:creationId xmlns:a16="http://schemas.microsoft.com/office/drawing/2014/main" id="{CDD1CE43-415C-46EC-B72B-8741FC2FBA87}"/>
            </a:ext>
          </a:extLst>
        </xdr:cNvPr>
        <xdr:cNvSpPr txBox="1"/>
      </xdr:nvSpPr>
      <xdr:spPr>
        <a:xfrm>
          <a:off x="7626427" y="1487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132732</xdr:rowOff>
    </xdr:from>
    <xdr:ext cx="469744" cy="259045"/>
    <xdr:sp macro="" textlink="">
      <xdr:nvSpPr>
        <xdr:cNvPr id="382" name="n_4mainValue【公営住宅】&#10;一人当たり面積">
          <a:extLst>
            <a:ext uri="{FF2B5EF4-FFF2-40B4-BE49-F238E27FC236}">
              <a16:creationId xmlns:a16="http://schemas.microsoft.com/office/drawing/2014/main" id="{F47B50E6-F139-4971-9ADF-043209699146}"/>
            </a:ext>
          </a:extLst>
        </xdr:cNvPr>
        <xdr:cNvSpPr txBox="1"/>
      </xdr:nvSpPr>
      <xdr:spPr>
        <a:xfrm>
          <a:off x="6737427" y="14877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764D0DA3-3AA2-43FC-BEAF-639EF8CC810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C7EC48D5-2C96-44BE-A886-0305D4A31DE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221B537F-5A55-417D-AAA6-FCB37FCD594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8BBBE008-9FF4-4D71-869D-34936F70EA6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D45A3B54-DFE1-4FCC-A498-BE9F1F4677E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C12AB570-5466-4503-99A8-1488875379B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3F945507-73F8-4550-81AE-4A08B34C0B9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C6C81112-6CF7-4886-93C5-B98F9C73931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a:extLst>
            <a:ext uri="{FF2B5EF4-FFF2-40B4-BE49-F238E27FC236}">
              <a16:creationId xmlns:a16="http://schemas.microsoft.com/office/drawing/2014/main" id="{8EDACEE9-EB3F-4A7D-914B-041550D5D12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a:extLst>
            <a:ext uri="{FF2B5EF4-FFF2-40B4-BE49-F238E27FC236}">
              <a16:creationId xmlns:a16="http://schemas.microsoft.com/office/drawing/2014/main" id="{48E3676C-634A-403B-9236-B757D0A7D79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a:extLst>
            <a:ext uri="{FF2B5EF4-FFF2-40B4-BE49-F238E27FC236}">
              <a16:creationId xmlns:a16="http://schemas.microsoft.com/office/drawing/2014/main" id="{EA8ECFD6-54CF-4BA5-8391-113C320414E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a:extLst>
            <a:ext uri="{FF2B5EF4-FFF2-40B4-BE49-F238E27FC236}">
              <a16:creationId xmlns:a16="http://schemas.microsoft.com/office/drawing/2014/main" id="{4A7E1E97-2A23-45F3-B614-E8F3F7D9FA4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a:extLst>
            <a:ext uri="{FF2B5EF4-FFF2-40B4-BE49-F238E27FC236}">
              <a16:creationId xmlns:a16="http://schemas.microsoft.com/office/drawing/2014/main" id="{A5005B63-34D1-4AA6-915A-A0E9D99661B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a:extLst>
            <a:ext uri="{FF2B5EF4-FFF2-40B4-BE49-F238E27FC236}">
              <a16:creationId xmlns:a16="http://schemas.microsoft.com/office/drawing/2014/main" id="{5CEEEFBA-2BA5-4E75-8AF6-8148538A9C7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a:extLst>
            <a:ext uri="{FF2B5EF4-FFF2-40B4-BE49-F238E27FC236}">
              <a16:creationId xmlns:a16="http://schemas.microsoft.com/office/drawing/2014/main" id="{BA2C3363-2A9B-4AF2-A4A4-0F7D21AE4DF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a:extLst>
            <a:ext uri="{FF2B5EF4-FFF2-40B4-BE49-F238E27FC236}">
              <a16:creationId xmlns:a16="http://schemas.microsoft.com/office/drawing/2014/main" id="{87D74951-8B21-4FFF-9C16-53DD3427D24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a:extLst>
            <a:ext uri="{FF2B5EF4-FFF2-40B4-BE49-F238E27FC236}">
              <a16:creationId xmlns:a16="http://schemas.microsoft.com/office/drawing/2014/main" id="{1132E507-DDEE-46CB-BA6F-0817E1FA268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a:extLst>
            <a:ext uri="{FF2B5EF4-FFF2-40B4-BE49-F238E27FC236}">
              <a16:creationId xmlns:a16="http://schemas.microsoft.com/office/drawing/2014/main" id="{DD86578A-549F-404D-86B1-881DB59FBB6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a:extLst>
            <a:ext uri="{FF2B5EF4-FFF2-40B4-BE49-F238E27FC236}">
              <a16:creationId xmlns:a16="http://schemas.microsoft.com/office/drawing/2014/main" id="{F9E55A13-1319-4158-8129-A6859E95182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a:extLst>
            <a:ext uri="{FF2B5EF4-FFF2-40B4-BE49-F238E27FC236}">
              <a16:creationId xmlns:a16="http://schemas.microsoft.com/office/drawing/2014/main" id="{4B21AF38-1098-4A72-9021-CF3BC43FEEF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a:extLst>
            <a:ext uri="{FF2B5EF4-FFF2-40B4-BE49-F238E27FC236}">
              <a16:creationId xmlns:a16="http://schemas.microsoft.com/office/drawing/2014/main" id="{61333C07-CFAE-4845-B126-27D68B0B92B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a:extLst>
            <a:ext uri="{FF2B5EF4-FFF2-40B4-BE49-F238E27FC236}">
              <a16:creationId xmlns:a16="http://schemas.microsoft.com/office/drawing/2014/main" id="{CBCFE8E9-8A16-4D02-A418-B08F29E25F4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a:extLst>
            <a:ext uri="{FF2B5EF4-FFF2-40B4-BE49-F238E27FC236}">
              <a16:creationId xmlns:a16="http://schemas.microsoft.com/office/drawing/2014/main" id="{31DD8AE0-7A45-42FE-A30E-AFA58375AAF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a:extLst>
            <a:ext uri="{FF2B5EF4-FFF2-40B4-BE49-F238E27FC236}">
              <a16:creationId xmlns:a16="http://schemas.microsoft.com/office/drawing/2014/main" id="{A736D812-577A-465B-A1D2-81366EC9FF8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a:extLst>
            <a:ext uri="{FF2B5EF4-FFF2-40B4-BE49-F238E27FC236}">
              <a16:creationId xmlns:a16="http://schemas.microsoft.com/office/drawing/2014/main" id="{1112AE1F-6F6B-4E7F-9DD0-08B58553CC5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a:extLst>
            <a:ext uri="{FF2B5EF4-FFF2-40B4-BE49-F238E27FC236}">
              <a16:creationId xmlns:a16="http://schemas.microsoft.com/office/drawing/2014/main" id="{CAE097BD-1E55-4121-89AD-52EA025E54A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a:extLst>
            <a:ext uri="{FF2B5EF4-FFF2-40B4-BE49-F238E27FC236}">
              <a16:creationId xmlns:a16="http://schemas.microsoft.com/office/drawing/2014/main" id="{665ABC94-E253-4E2D-8DCB-7DCEB8EEA8D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0" name="直線コネクタ 409">
          <a:extLst>
            <a:ext uri="{FF2B5EF4-FFF2-40B4-BE49-F238E27FC236}">
              <a16:creationId xmlns:a16="http://schemas.microsoft.com/office/drawing/2014/main" id="{14ABA1E9-2489-46AD-B58D-8B89EFD05D4D}"/>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1" name="テキスト ボックス 410">
          <a:extLst>
            <a:ext uri="{FF2B5EF4-FFF2-40B4-BE49-F238E27FC236}">
              <a16:creationId xmlns:a16="http://schemas.microsoft.com/office/drawing/2014/main" id="{08CF48BE-24A4-4AF8-A635-7A5420F7A555}"/>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2" name="直線コネクタ 411">
          <a:extLst>
            <a:ext uri="{FF2B5EF4-FFF2-40B4-BE49-F238E27FC236}">
              <a16:creationId xmlns:a16="http://schemas.microsoft.com/office/drawing/2014/main" id="{DF0734AC-3668-4744-B961-22EE300A351D}"/>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3" name="テキスト ボックス 412">
          <a:extLst>
            <a:ext uri="{FF2B5EF4-FFF2-40B4-BE49-F238E27FC236}">
              <a16:creationId xmlns:a16="http://schemas.microsoft.com/office/drawing/2014/main" id="{8591BEA0-E74D-4AE2-9B7A-7E57A6850681}"/>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4" name="直線コネクタ 413">
          <a:extLst>
            <a:ext uri="{FF2B5EF4-FFF2-40B4-BE49-F238E27FC236}">
              <a16:creationId xmlns:a16="http://schemas.microsoft.com/office/drawing/2014/main" id="{56D0A95B-7BCE-497C-8162-E96139BBD1C6}"/>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5" name="テキスト ボックス 414">
          <a:extLst>
            <a:ext uri="{FF2B5EF4-FFF2-40B4-BE49-F238E27FC236}">
              <a16:creationId xmlns:a16="http://schemas.microsoft.com/office/drawing/2014/main" id="{AFBE60AA-7940-42C6-883D-39C67E6818FF}"/>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6" name="直線コネクタ 415">
          <a:extLst>
            <a:ext uri="{FF2B5EF4-FFF2-40B4-BE49-F238E27FC236}">
              <a16:creationId xmlns:a16="http://schemas.microsoft.com/office/drawing/2014/main" id="{8461AB4A-6989-4189-8671-4F7174209B1B}"/>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7" name="テキスト ボックス 416">
          <a:extLst>
            <a:ext uri="{FF2B5EF4-FFF2-40B4-BE49-F238E27FC236}">
              <a16:creationId xmlns:a16="http://schemas.microsoft.com/office/drawing/2014/main" id="{AF3F5B65-6FDC-47C9-8A38-4FDE2D9B44BA}"/>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8" name="直線コネクタ 417">
          <a:extLst>
            <a:ext uri="{FF2B5EF4-FFF2-40B4-BE49-F238E27FC236}">
              <a16:creationId xmlns:a16="http://schemas.microsoft.com/office/drawing/2014/main" id="{25D4B11D-428B-46DB-88CB-16DF85D6F71E}"/>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9" name="テキスト ボックス 418">
          <a:extLst>
            <a:ext uri="{FF2B5EF4-FFF2-40B4-BE49-F238E27FC236}">
              <a16:creationId xmlns:a16="http://schemas.microsoft.com/office/drawing/2014/main" id="{C0F73D74-BE02-42F9-8B33-373B2A65484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90161AA8-4186-417A-BF5D-AFE14CDF793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1" name="テキスト ボックス 420">
          <a:extLst>
            <a:ext uri="{FF2B5EF4-FFF2-40B4-BE49-F238E27FC236}">
              <a16:creationId xmlns:a16="http://schemas.microsoft.com/office/drawing/2014/main" id="{718D34DB-FE20-4CE4-B262-5C2E5CE3D59B}"/>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2" name="【認定こども園・幼稚園・保育所】&#10;有形固定資産減価償却率グラフ枠">
          <a:extLst>
            <a:ext uri="{FF2B5EF4-FFF2-40B4-BE49-F238E27FC236}">
              <a16:creationId xmlns:a16="http://schemas.microsoft.com/office/drawing/2014/main" id="{5391EB4B-F2E5-4888-BB66-9615B267DC9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93345</xdr:rowOff>
    </xdr:from>
    <xdr:to>
      <xdr:col>85</xdr:col>
      <xdr:colOff>126364</xdr:colOff>
      <xdr:row>42</xdr:row>
      <xdr:rowOff>38100</xdr:rowOff>
    </xdr:to>
    <xdr:cxnSp macro="">
      <xdr:nvCxnSpPr>
        <xdr:cNvPr id="423" name="直線コネクタ 422">
          <a:extLst>
            <a:ext uri="{FF2B5EF4-FFF2-40B4-BE49-F238E27FC236}">
              <a16:creationId xmlns:a16="http://schemas.microsoft.com/office/drawing/2014/main" id="{05F428A6-22AB-4A81-ADC8-2629B42EBD82}"/>
            </a:ext>
          </a:extLst>
        </xdr:cNvPr>
        <xdr:cNvCxnSpPr/>
      </xdr:nvCxnSpPr>
      <xdr:spPr>
        <a:xfrm flipV="1">
          <a:off x="16318864" y="592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4" name="【認定こども園・幼稚園・保育所】&#10;有形固定資産減価償却率最小値テキスト">
          <a:extLst>
            <a:ext uri="{FF2B5EF4-FFF2-40B4-BE49-F238E27FC236}">
              <a16:creationId xmlns:a16="http://schemas.microsoft.com/office/drawing/2014/main" id="{ECF50700-C6B5-4D51-B1ED-C0171ECE75E6}"/>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5" name="直線コネクタ 424">
          <a:extLst>
            <a:ext uri="{FF2B5EF4-FFF2-40B4-BE49-F238E27FC236}">
              <a16:creationId xmlns:a16="http://schemas.microsoft.com/office/drawing/2014/main" id="{F33290A8-EB04-4965-B001-92043809B038}"/>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40022</xdr:rowOff>
    </xdr:from>
    <xdr:ext cx="405111" cy="259045"/>
    <xdr:sp macro="" textlink="">
      <xdr:nvSpPr>
        <xdr:cNvPr id="426" name="【認定こども園・幼稚園・保育所】&#10;有形固定資産減価償却率最大値テキスト">
          <a:extLst>
            <a:ext uri="{FF2B5EF4-FFF2-40B4-BE49-F238E27FC236}">
              <a16:creationId xmlns:a16="http://schemas.microsoft.com/office/drawing/2014/main" id="{86970919-1603-4010-A289-E4AA24C89E4C}"/>
            </a:ext>
          </a:extLst>
        </xdr:cNvPr>
        <xdr:cNvSpPr txBox="1"/>
      </xdr:nvSpPr>
      <xdr:spPr>
        <a:xfrm>
          <a:off x="16357600" y="569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93345</xdr:rowOff>
    </xdr:from>
    <xdr:to>
      <xdr:col>86</xdr:col>
      <xdr:colOff>25400</xdr:colOff>
      <xdr:row>34</xdr:row>
      <xdr:rowOff>93345</xdr:rowOff>
    </xdr:to>
    <xdr:cxnSp macro="">
      <xdr:nvCxnSpPr>
        <xdr:cNvPr id="427" name="直線コネクタ 426">
          <a:extLst>
            <a:ext uri="{FF2B5EF4-FFF2-40B4-BE49-F238E27FC236}">
              <a16:creationId xmlns:a16="http://schemas.microsoft.com/office/drawing/2014/main" id="{212E590A-2559-4957-B745-03764568501D}"/>
            </a:ext>
          </a:extLst>
        </xdr:cNvPr>
        <xdr:cNvCxnSpPr/>
      </xdr:nvCxnSpPr>
      <xdr:spPr>
        <a:xfrm>
          <a:off x="16230600" y="592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97807</xdr:rowOff>
    </xdr:from>
    <xdr:ext cx="405111" cy="259045"/>
    <xdr:sp macro="" textlink="">
      <xdr:nvSpPr>
        <xdr:cNvPr id="428" name="【認定こども園・幼稚園・保育所】&#10;有形固定資産減価償却率平均値テキスト">
          <a:extLst>
            <a:ext uri="{FF2B5EF4-FFF2-40B4-BE49-F238E27FC236}">
              <a16:creationId xmlns:a16="http://schemas.microsoft.com/office/drawing/2014/main" id="{C985424C-C925-4788-A8A6-99CEE8F1F1CF}"/>
            </a:ext>
          </a:extLst>
        </xdr:cNvPr>
        <xdr:cNvSpPr txBox="1"/>
      </xdr:nvSpPr>
      <xdr:spPr>
        <a:xfrm>
          <a:off x="16357600" y="6270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429" name="フローチャート: 判断 428">
          <a:extLst>
            <a:ext uri="{FF2B5EF4-FFF2-40B4-BE49-F238E27FC236}">
              <a16:creationId xmlns:a16="http://schemas.microsoft.com/office/drawing/2014/main" id="{9DC541FA-019F-4693-89EC-44FE97D87996}"/>
            </a:ext>
          </a:extLst>
        </xdr:cNvPr>
        <xdr:cNvSpPr/>
      </xdr:nvSpPr>
      <xdr:spPr>
        <a:xfrm>
          <a:off x="16268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53975</xdr:rowOff>
    </xdr:from>
    <xdr:to>
      <xdr:col>81</xdr:col>
      <xdr:colOff>101600</xdr:colOff>
      <xdr:row>37</xdr:row>
      <xdr:rowOff>155575</xdr:rowOff>
    </xdr:to>
    <xdr:sp macro="" textlink="">
      <xdr:nvSpPr>
        <xdr:cNvPr id="430" name="フローチャート: 判断 429">
          <a:extLst>
            <a:ext uri="{FF2B5EF4-FFF2-40B4-BE49-F238E27FC236}">
              <a16:creationId xmlns:a16="http://schemas.microsoft.com/office/drawing/2014/main" id="{5C4AE62C-1B57-47CF-A4D3-FD97C3AFD6BA}"/>
            </a:ext>
          </a:extLst>
        </xdr:cNvPr>
        <xdr:cNvSpPr/>
      </xdr:nvSpPr>
      <xdr:spPr>
        <a:xfrm>
          <a:off x="15430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151130</xdr:rowOff>
    </xdr:from>
    <xdr:to>
      <xdr:col>76</xdr:col>
      <xdr:colOff>165100</xdr:colOff>
      <xdr:row>37</xdr:row>
      <xdr:rowOff>81280</xdr:rowOff>
    </xdr:to>
    <xdr:sp macro="" textlink="">
      <xdr:nvSpPr>
        <xdr:cNvPr id="431" name="フローチャート: 判断 430">
          <a:extLst>
            <a:ext uri="{FF2B5EF4-FFF2-40B4-BE49-F238E27FC236}">
              <a16:creationId xmlns:a16="http://schemas.microsoft.com/office/drawing/2014/main" id="{AC2AB479-B7BE-4EA9-A7EF-97818FB4304E}"/>
            </a:ext>
          </a:extLst>
        </xdr:cNvPr>
        <xdr:cNvSpPr/>
      </xdr:nvSpPr>
      <xdr:spPr>
        <a:xfrm>
          <a:off x="14541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111125</xdr:rowOff>
    </xdr:from>
    <xdr:to>
      <xdr:col>72</xdr:col>
      <xdr:colOff>38100</xdr:colOff>
      <xdr:row>37</xdr:row>
      <xdr:rowOff>41275</xdr:rowOff>
    </xdr:to>
    <xdr:sp macro="" textlink="">
      <xdr:nvSpPr>
        <xdr:cNvPr id="432" name="フローチャート: 判断 431">
          <a:extLst>
            <a:ext uri="{FF2B5EF4-FFF2-40B4-BE49-F238E27FC236}">
              <a16:creationId xmlns:a16="http://schemas.microsoft.com/office/drawing/2014/main" id="{2295CE35-8AA0-477D-A0DB-14A98F3EB2CA}"/>
            </a:ext>
          </a:extLst>
        </xdr:cNvPr>
        <xdr:cNvSpPr/>
      </xdr:nvSpPr>
      <xdr:spPr>
        <a:xfrm>
          <a:off x="13652500" y="628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154940</xdr:rowOff>
    </xdr:from>
    <xdr:to>
      <xdr:col>67</xdr:col>
      <xdr:colOff>101600</xdr:colOff>
      <xdr:row>37</xdr:row>
      <xdr:rowOff>85090</xdr:rowOff>
    </xdr:to>
    <xdr:sp macro="" textlink="">
      <xdr:nvSpPr>
        <xdr:cNvPr id="433" name="フローチャート: 判断 432">
          <a:extLst>
            <a:ext uri="{FF2B5EF4-FFF2-40B4-BE49-F238E27FC236}">
              <a16:creationId xmlns:a16="http://schemas.microsoft.com/office/drawing/2014/main" id="{4ECA7186-AA76-4FAA-ABB0-92A1B18EAC55}"/>
            </a:ext>
          </a:extLst>
        </xdr:cNvPr>
        <xdr:cNvSpPr/>
      </xdr:nvSpPr>
      <xdr:spPr>
        <a:xfrm>
          <a:off x="12763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F1D81159-1A86-4452-805C-795F2415A06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CDBE7EC8-C462-42E5-858A-158E9C40C00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C5A7A03F-3842-47E3-B91A-1D9183EEBBD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45C9E475-65E0-4A27-9AC3-A658DF279D4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47365F53-8DDD-4959-8AE8-394C82EFDD7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132080</xdr:rowOff>
    </xdr:from>
    <xdr:to>
      <xdr:col>85</xdr:col>
      <xdr:colOff>177800</xdr:colOff>
      <xdr:row>38</xdr:row>
      <xdr:rowOff>62230</xdr:rowOff>
    </xdr:to>
    <xdr:sp macro="" textlink="">
      <xdr:nvSpPr>
        <xdr:cNvPr id="439" name="楕円 438">
          <a:extLst>
            <a:ext uri="{FF2B5EF4-FFF2-40B4-BE49-F238E27FC236}">
              <a16:creationId xmlns:a16="http://schemas.microsoft.com/office/drawing/2014/main" id="{5A8E55AB-8BB4-40E5-BF9D-19AC6F5C2780}"/>
            </a:ext>
          </a:extLst>
        </xdr:cNvPr>
        <xdr:cNvSpPr/>
      </xdr:nvSpPr>
      <xdr:spPr>
        <a:xfrm>
          <a:off x="162687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110507</xdr:rowOff>
    </xdr:from>
    <xdr:ext cx="405111" cy="259045"/>
    <xdr:sp macro="" textlink="">
      <xdr:nvSpPr>
        <xdr:cNvPr id="440" name="【認定こども園・幼稚園・保育所】&#10;有形固定資産減価償却率該当値テキスト">
          <a:extLst>
            <a:ext uri="{FF2B5EF4-FFF2-40B4-BE49-F238E27FC236}">
              <a16:creationId xmlns:a16="http://schemas.microsoft.com/office/drawing/2014/main" id="{851C5136-5BCF-422C-A511-EF3E429C89C8}"/>
            </a:ext>
          </a:extLst>
        </xdr:cNvPr>
        <xdr:cNvSpPr txBox="1"/>
      </xdr:nvSpPr>
      <xdr:spPr>
        <a:xfrm>
          <a:off x="16357600" y="645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93980</xdr:rowOff>
    </xdr:from>
    <xdr:to>
      <xdr:col>81</xdr:col>
      <xdr:colOff>101600</xdr:colOff>
      <xdr:row>38</xdr:row>
      <xdr:rowOff>24130</xdr:rowOff>
    </xdr:to>
    <xdr:sp macro="" textlink="">
      <xdr:nvSpPr>
        <xdr:cNvPr id="441" name="楕円 440">
          <a:extLst>
            <a:ext uri="{FF2B5EF4-FFF2-40B4-BE49-F238E27FC236}">
              <a16:creationId xmlns:a16="http://schemas.microsoft.com/office/drawing/2014/main" id="{A1C1FA51-FF28-4318-A97B-B3294F14BAA8}"/>
            </a:ext>
          </a:extLst>
        </xdr:cNvPr>
        <xdr:cNvSpPr/>
      </xdr:nvSpPr>
      <xdr:spPr>
        <a:xfrm>
          <a:off x="15430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144780</xdr:rowOff>
    </xdr:from>
    <xdr:to>
      <xdr:col>85</xdr:col>
      <xdr:colOff>127000</xdr:colOff>
      <xdr:row>38</xdr:row>
      <xdr:rowOff>11430</xdr:rowOff>
    </xdr:to>
    <xdr:cxnSp macro="">
      <xdr:nvCxnSpPr>
        <xdr:cNvPr id="442" name="直線コネクタ 441">
          <a:extLst>
            <a:ext uri="{FF2B5EF4-FFF2-40B4-BE49-F238E27FC236}">
              <a16:creationId xmlns:a16="http://schemas.microsoft.com/office/drawing/2014/main" id="{B7BA74B0-1999-4956-BAAC-DB18F9D736EB}"/>
            </a:ext>
          </a:extLst>
        </xdr:cNvPr>
        <xdr:cNvCxnSpPr/>
      </xdr:nvCxnSpPr>
      <xdr:spPr>
        <a:xfrm>
          <a:off x="15481300" y="648843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57785</xdr:rowOff>
    </xdr:from>
    <xdr:to>
      <xdr:col>76</xdr:col>
      <xdr:colOff>165100</xdr:colOff>
      <xdr:row>37</xdr:row>
      <xdr:rowOff>159385</xdr:rowOff>
    </xdr:to>
    <xdr:sp macro="" textlink="">
      <xdr:nvSpPr>
        <xdr:cNvPr id="443" name="楕円 442">
          <a:extLst>
            <a:ext uri="{FF2B5EF4-FFF2-40B4-BE49-F238E27FC236}">
              <a16:creationId xmlns:a16="http://schemas.microsoft.com/office/drawing/2014/main" id="{64499B8A-27D1-46EB-AF68-1103BEB8F84E}"/>
            </a:ext>
          </a:extLst>
        </xdr:cNvPr>
        <xdr:cNvSpPr/>
      </xdr:nvSpPr>
      <xdr:spPr>
        <a:xfrm>
          <a:off x="145415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108585</xdr:rowOff>
    </xdr:from>
    <xdr:to>
      <xdr:col>81</xdr:col>
      <xdr:colOff>50800</xdr:colOff>
      <xdr:row>37</xdr:row>
      <xdr:rowOff>144780</xdr:rowOff>
    </xdr:to>
    <xdr:cxnSp macro="">
      <xdr:nvCxnSpPr>
        <xdr:cNvPr id="444" name="直線コネクタ 443">
          <a:extLst>
            <a:ext uri="{FF2B5EF4-FFF2-40B4-BE49-F238E27FC236}">
              <a16:creationId xmlns:a16="http://schemas.microsoft.com/office/drawing/2014/main" id="{0B158191-A0F9-4D7C-AAB9-4E7C4CE2ACDC}"/>
            </a:ext>
          </a:extLst>
        </xdr:cNvPr>
        <xdr:cNvCxnSpPr/>
      </xdr:nvCxnSpPr>
      <xdr:spPr>
        <a:xfrm>
          <a:off x="14592300" y="645223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128270</xdr:rowOff>
    </xdr:from>
    <xdr:to>
      <xdr:col>72</xdr:col>
      <xdr:colOff>38100</xdr:colOff>
      <xdr:row>38</xdr:row>
      <xdr:rowOff>58420</xdr:rowOff>
    </xdr:to>
    <xdr:sp macro="" textlink="">
      <xdr:nvSpPr>
        <xdr:cNvPr id="445" name="楕円 444">
          <a:extLst>
            <a:ext uri="{FF2B5EF4-FFF2-40B4-BE49-F238E27FC236}">
              <a16:creationId xmlns:a16="http://schemas.microsoft.com/office/drawing/2014/main" id="{83D7C4D2-FFAA-48B0-A448-CEA66A37CD56}"/>
            </a:ext>
          </a:extLst>
        </xdr:cNvPr>
        <xdr:cNvSpPr/>
      </xdr:nvSpPr>
      <xdr:spPr>
        <a:xfrm>
          <a:off x="13652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108585</xdr:rowOff>
    </xdr:from>
    <xdr:to>
      <xdr:col>76</xdr:col>
      <xdr:colOff>114300</xdr:colOff>
      <xdr:row>38</xdr:row>
      <xdr:rowOff>7620</xdr:rowOff>
    </xdr:to>
    <xdr:cxnSp macro="">
      <xdr:nvCxnSpPr>
        <xdr:cNvPr id="446" name="直線コネクタ 445">
          <a:extLst>
            <a:ext uri="{FF2B5EF4-FFF2-40B4-BE49-F238E27FC236}">
              <a16:creationId xmlns:a16="http://schemas.microsoft.com/office/drawing/2014/main" id="{D518F7E8-33B7-441D-B578-B4A7C60905A5}"/>
            </a:ext>
          </a:extLst>
        </xdr:cNvPr>
        <xdr:cNvCxnSpPr/>
      </xdr:nvCxnSpPr>
      <xdr:spPr>
        <a:xfrm flipV="1">
          <a:off x="13703300" y="6452235"/>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88265</xdr:rowOff>
    </xdr:from>
    <xdr:to>
      <xdr:col>67</xdr:col>
      <xdr:colOff>101600</xdr:colOff>
      <xdr:row>38</xdr:row>
      <xdr:rowOff>18415</xdr:rowOff>
    </xdr:to>
    <xdr:sp macro="" textlink="">
      <xdr:nvSpPr>
        <xdr:cNvPr id="447" name="楕円 446">
          <a:extLst>
            <a:ext uri="{FF2B5EF4-FFF2-40B4-BE49-F238E27FC236}">
              <a16:creationId xmlns:a16="http://schemas.microsoft.com/office/drawing/2014/main" id="{34805CFA-1519-429C-AFC9-2D95A052CA76}"/>
            </a:ext>
          </a:extLst>
        </xdr:cNvPr>
        <xdr:cNvSpPr/>
      </xdr:nvSpPr>
      <xdr:spPr>
        <a:xfrm>
          <a:off x="12763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139065</xdr:rowOff>
    </xdr:from>
    <xdr:to>
      <xdr:col>71</xdr:col>
      <xdr:colOff>177800</xdr:colOff>
      <xdr:row>38</xdr:row>
      <xdr:rowOff>7620</xdr:rowOff>
    </xdr:to>
    <xdr:cxnSp macro="">
      <xdr:nvCxnSpPr>
        <xdr:cNvPr id="448" name="直線コネクタ 447">
          <a:extLst>
            <a:ext uri="{FF2B5EF4-FFF2-40B4-BE49-F238E27FC236}">
              <a16:creationId xmlns:a16="http://schemas.microsoft.com/office/drawing/2014/main" id="{556EF58E-70DF-4ABC-A08B-D6C1682E139D}"/>
            </a:ext>
          </a:extLst>
        </xdr:cNvPr>
        <xdr:cNvCxnSpPr/>
      </xdr:nvCxnSpPr>
      <xdr:spPr>
        <a:xfrm>
          <a:off x="12814300" y="648271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652</xdr:rowOff>
    </xdr:from>
    <xdr:ext cx="405111" cy="259045"/>
    <xdr:sp macro="" textlink="">
      <xdr:nvSpPr>
        <xdr:cNvPr id="449" name="n_1aveValue【認定こども園・幼稚園・保育所】&#10;有形固定資産減価償却率">
          <a:extLst>
            <a:ext uri="{FF2B5EF4-FFF2-40B4-BE49-F238E27FC236}">
              <a16:creationId xmlns:a16="http://schemas.microsoft.com/office/drawing/2014/main" id="{C6DBB135-8FD6-48CD-B1A8-81A91B2A9A95}"/>
            </a:ext>
          </a:extLst>
        </xdr:cNvPr>
        <xdr:cNvSpPr txBox="1"/>
      </xdr:nvSpPr>
      <xdr:spPr>
        <a:xfrm>
          <a:off x="152660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97807</xdr:rowOff>
    </xdr:from>
    <xdr:ext cx="405111" cy="259045"/>
    <xdr:sp macro="" textlink="">
      <xdr:nvSpPr>
        <xdr:cNvPr id="450" name="n_2aveValue【認定こども園・幼稚園・保育所】&#10;有形固定資産減価償却率">
          <a:extLst>
            <a:ext uri="{FF2B5EF4-FFF2-40B4-BE49-F238E27FC236}">
              <a16:creationId xmlns:a16="http://schemas.microsoft.com/office/drawing/2014/main" id="{5000A0DD-0F73-4824-BD9C-41F89DC444D2}"/>
            </a:ext>
          </a:extLst>
        </xdr:cNvPr>
        <xdr:cNvSpPr txBox="1"/>
      </xdr:nvSpPr>
      <xdr:spPr>
        <a:xfrm>
          <a:off x="14389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57802</xdr:rowOff>
    </xdr:from>
    <xdr:ext cx="405111" cy="259045"/>
    <xdr:sp macro="" textlink="">
      <xdr:nvSpPr>
        <xdr:cNvPr id="451" name="n_3aveValue【認定こども園・幼稚園・保育所】&#10;有形固定資産減価償却率">
          <a:extLst>
            <a:ext uri="{FF2B5EF4-FFF2-40B4-BE49-F238E27FC236}">
              <a16:creationId xmlns:a16="http://schemas.microsoft.com/office/drawing/2014/main" id="{D88918F0-68F1-402D-82C5-69EF066F28F5}"/>
            </a:ext>
          </a:extLst>
        </xdr:cNvPr>
        <xdr:cNvSpPr txBox="1"/>
      </xdr:nvSpPr>
      <xdr:spPr>
        <a:xfrm>
          <a:off x="13500744"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101617</xdr:rowOff>
    </xdr:from>
    <xdr:ext cx="405111" cy="259045"/>
    <xdr:sp macro="" textlink="">
      <xdr:nvSpPr>
        <xdr:cNvPr id="452" name="n_4aveValue【認定こども園・幼稚園・保育所】&#10;有形固定資産減価償却率">
          <a:extLst>
            <a:ext uri="{FF2B5EF4-FFF2-40B4-BE49-F238E27FC236}">
              <a16:creationId xmlns:a16="http://schemas.microsoft.com/office/drawing/2014/main" id="{46068C33-4756-4054-BF5E-5C54B48565DA}"/>
            </a:ext>
          </a:extLst>
        </xdr:cNvPr>
        <xdr:cNvSpPr txBox="1"/>
      </xdr:nvSpPr>
      <xdr:spPr>
        <a:xfrm>
          <a:off x="126117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15257</xdr:rowOff>
    </xdr:from>
    <xdr:ext cx="405111" cy="259045"/>
    <xdr:sp macro="" textlink="">
      <xdr:nvSpPr>
        <xdr:cNvPr id="453" name="n_1mainValue【認定こども園・幼稚園・保育所】&#10;有形固定資産減価償却率">
          <a:extLst>
            <a:ext uri="{FF2B5EF4-FFF2-40B4-BE49-F238E27FC236}">
              <a16:creationId xmlns:a16="http://schemas.microsoft.com/office/drawing/2014/main" id="{2E20FE7A-F570-4186-A698-537559575199}"/>
            </a:ext>
          </a:extLst>
        </xdr:cNvPr>
        <xdr:cNvSpPr txBox="1"/>
      </xdr:nvSpPr>
      <xdr:spPr>
        <a:xfrm>
          <a:off x="152660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150512</xdr:rowOff>
    </xdr:from>
    <xdr:ext cx="405111" cy="259045"/>
    <xdr:sp macro="" textlink="">
      <xdr:nvSpPr>
        <xdr:cNvPr id="454" name="n_2mainValue【認定こども園・幼稚園・保育所】&#10;有形固定資産減価償却率">
          <a:extLst>
            <a:ext uri="{FF2B5EF4-FFF2-40B4-BE49-F238E27FC236}">
              <a16:creationId xmlns:a16="http://schemas.microsoft.com/office/drawing/2014/main" id="{170EC32F-321F-4F25-BDEA-8655A069DC4A}"/>
            </a:ext>
          </a:extLst>
        </xdr:cNvPr>
        <xdr:cNvSpPr txBox="1"/>
      </xdr:nvSpPr>
      <xdr:spPr>
        <a:xfrm>
          <a:off x="14389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49547</xdr:rowOff>
    </xdr:from>
    <xdr:ext cx="405111" cy="259045"/>
    <xdr:sp macro="" textlink="">
      <xdr:nvSpPr>
        <xdr:cNvPr id="455" name="n_3mainValue【認定こども園・幼稚園・保育所】&#10;有形固定資産減価償却率">
          <a:extLst>
            <a:ext uri="{FF2B5EF4-FFF2-40B4-BE49-F238E27FC236}">
              <a16:creationId xmlns:a16="http://schemas.microsoft.com/office/drawing/2014/main" id="{060ABC9E-F60B-48CE-8854-A39DEE4D1329}"/>
            </a:ext>
          </a:extLst>
        </xdr:cNvPr>
        <xdr:cNvSpPr txBox="1"/>
      </xdr:nvSpPr>
      <xdr:spPr>
        <a:xfrm>
          <a:off x="13500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9542</xdr:rowOff>
    </xdr:from>
    <xdr:ext cx="405111" cy="259045"/>
    <xdr:sp macro="" textlink="">
      <xdr:nvSpPr>
        <xdr:cNvPr id="456" name="n_4mainValue【認定こども園・幼稚園・保育所】&#10;有形固定資産減価償却率">
          <a:extLst>
            <a:ext uri="{FF2B5EF4-FFF2-40B4-BE49-F238E27FC236}">
              <a16:creationId xmlns:a16="http://schemas.microsoft.com/office/drawing/2014/main" id="{BAF14B39-1C78-4E48-8F6D-5061B76A6065}"/>
            </a:ext>
          </a:extLst>
        </xdr:cNvPr>
        <xdr:cNvSpPr txBox="1"/>
      </xdr:nvSpPr>
      <xdr:spPr>
        <a:xfrm>
          <a:off x="12611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a:extLst>
            <a:ext uri="{FF2B5EF4-FFF2-40B4-BE49-F238E27FC236}">
              <a16:creationId xmlns:a16="http://schemas.microsoft.com/office/drawing/2014/main" id="{EB7405E5-BD95-44B5-ABBB-910E6EF0F83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a:extLst>
            <a:ext uri="{FF2B5EF4-FFF2-40B4-BE49-F238E27FC236}">
              <a16:creationId xmlns:a16="http://schemas.microsoft.com/office/drawing/2014/main" id="{226BC601-48B7-4EAC-B4F4-DE9CB7C5BCE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a:extLst>
            <a:ext uri="{FF2B5EF4-FFF2-40B4-BE49-F238E27FC236}">
              <a16:creationId xmlns:a16="http://schemas.microsoft.com/office/drawing/2014/main" id="{E5953B8C-4790-4097-A3D8-F25649F5EA9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a:extLst>
            <a:ext uri="{FF2B5EF4-FFF2-40B4-BE49-F238E27FC236}">
              <a16:creationId xmlns:a16="http://schemas.microsoft.com/office/drawing/2014/main" id="{9D86044B-C042-4E99-A8CF-5F97727A5B1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a:extLst>
            <a:ext uri="{FF2B5EF4-FFF2-40B4-BE49-F238E27FC236}">
              <a16:creationId xmlns:a16="http://schemas.microsoft.com/office/drawing/2014/main" id="{B546A296-9707-43DC-A85F-88432FB5473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a:extLst>
            <a:ext uri="{FF2B5EF4-FFF2-40B4-BE49-F238E27FC236}">
              <a16:creationId xmlns:a16="http://schemas.microsoft.com/office/drawing/2014/main" id="{3B1DA791-6820-4215-8AAA-63D0E37B029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a:extLst>
            <a:ext uri="{FF2B5EF4-FFF2-40B4-BE49-F238E27FC236}">
              <a16:creationId xmlns:a16="http://schemas.microsoft.com/office/drawing/2014/main" id="{14DB004C-98B6-4EA6-BC15-09B9CFA2C82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a:extLst>
            <a:ext uri="{FF2B5EF4-FFF2-40B4-BE49-F238E27FC236}">
              <a16:creationId xmlns:a16="http://schemas.microsoft.com/office/drawing/2014/main" id="{823C43FB-D1D8-4AF4-B79E-E01A6C6F4F4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a:extLst>
            <a:ext uri="{FF2B5EF4-FFF2-40B4-BE49-F238E27FC236}">
              <a16:creationId xmlns:a16="http://schemas.microsoft.com/office/drawing/2014/main" id="{A4621F23-A6C5-4D9F-A108-39F37CC408B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a:extLst>
            <a:ext uri="{FF2B5EF4-FFF2-40B4-BE49-F238E27FC236}">
              <a16:creationId xmlns:a16="http://schemas.microsoft.com/office/drawing/2014/main" id="{7BB87A75-4165-408F-A78D-4DA6D916EDC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7" name="直線コネクタ 466">
          <a:extLst>
            <a:ext uri="{FF2B5EF4-FFF2-40B4-BE49-F238E27FC236}">
              <a16:creationId xmlns:a16="http://schemas.microsoft.com/office/drawing/2014/main" id="{1F264157-8CF7-4557-84A5-14FADFEAA5AA}"/>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8" name="テキスト ボックス 467">
          <a:extLst>
            <a:ext uri="{FF2B5EF4-FFF2-40B4-BE49-F238E27FC236}">
              <a16:creationId xmlns:a16="http://schemas.microsoft.com/office/drawing/2014/main" id="{A586F9DA-315F-41F4-8FD1-B6309C7F16B7}"/>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9" name="直線コネクタ 468">
          <a:extLst>
            <a:ext uri="{FF2B5EF4-FFF2-40B4-BE49-F238E27FC236}">
              <a16:creationId xmlns:a16="http://schemas.microsoft.com/office/drawing/2014/main" id="{0C1F4353-4346-4908-B3E3-0CB6C58671F2}"/>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0" name="テキスト ボックス 469">
          <a:extLst>
            <a:ext uri="{FF2B5EF4-FFF2-40B4-BE49-F238E27FC236}">
              <a16:creationId xmlns:a16="http://schemas.microsoft.com/office/drawing/2014/main" id="{597CACA2-6368-4028-9564-D6E2F255A1E4}"/>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1" name="直線コネクタ 470">
          <a:extLst>
            <a:ext uri="{FF2B5EF4-FFF2-40B4-BE49-F238E27FC236}">
              <a16:creationId xmlns:a16="http://schemas.microsoft.com/office/drawing/2014/main" id="{E4B295BE-33E5-4AC8-A5F6-A7ABCF5DC125}"/>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2" name="テキスト ボックス 471">
          <a:extLst>
            <a:ext uri="{FF2B5EF4-FFF2-40B4-BE49-F238E27FC236}">
              <a16:creationId xmlns:a16="http://schemas.microsoft.com/office/drawing/2014/main" id="{EA21AFB9-F7CB-492E-B996-EED4ACAA12A7}"/>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3" name="直線コネクタ 472">
          <a:extLst>
            <a:ext uri="{FF2B5EF4-FFF2-40B4-BE49-F238E27FC236}">
              <a16:creationId xmlns:a16="http://schemas.microsoft.com/office/drawing/2014/main" id="{6451595A-E88F-487C-AAAD-9BB65559D55C}"/>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4" name="テキスト ボックス 473">
          <a:extLst>
            <a:ext uri="{FF2B5EF4-FFF2-40B4-BE49-F238E27FC236}">
              <a16:creationId xmlns:a16="http://schemas.microsoft.com/office/drawing/2014/main" id="{14B18A71-F3FF-49E4-8F2F-444E0A778CA9}"/>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5" name="直線コネクタ 474">
          <a:extLst>
            <a:ext uri="{FF2B5EF4-FFF2-40B4-BE49-F238E27FC236}">
              <a16:creationId xmlns:a16="http://schemas.microsoft.com/office/drawing/2014/main" id="{92A61080-656A-4531-A1BA-5E1A047D0C4F}"/>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6" name="テキスト ボックス 475">
          <a:extLst>
            <a:ext uri="{FF2B5EF4-FFF2-40B4-BE49-F238E27FC236}">
              <a16:creationId xmlns:a16="http://schemas.microsoft.com/office/drawing/2014/main" id="{BDD8AF97-BBC3-47BA-96E1-9DFC18F437D4}"/>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a:extLst>
            <a:ext uri="{FF2B5EF4-FFF2-40B4-BE49-F238E27FC236}">
              <a16:creationId xmlns:a16="http://schemas.microsoft.com/office/drawing/2014/main" id="{E7AED336-9562-4CA4-B771-1A995E63A0D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8" name="テキスト ボックス 477">
          <a:extLst>
            <a:ext uri="{FF2B5EF4-FFF2-40B4-BE49-F238E27FC236}">
              <a16:creationId xmlns:a16="http://schemas.microsoft.com/office/drawing/2014/main" id="{1B19DC16-7C91-4FFE-9156-F5AF345D7539}"/>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認定こども園・幼稚園・保育所】&#10;一人当たり面積グラフ枠">
          <a:extLst>
            <a:ext uri="{FF2B5EF4-FFF2-40B4-BE49-F238E27FC236}">
              <a16:creationId xmlns:a16="http://schemas.microsoft.com/office/drawing/2014/main" id="{7B46FBCF-22BF-4696-801A-6EAD5AE5C1B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108585</xdr:rowOff>
    </xdr:from>
    <xdr:to>
      <xdr:col>116</xdr:col>
      <xdr:colOff>62864</xdr:colOff>
      <xdr:row>41</xdr:row>
      <xdr:rowOff>158115</xdr:rowOff>
    </xdr:to>
    <xdr:cxnSp macro="">
      <xdr:nvCxnSpPr>
        <xdr:cNvPr id="480" name="直線コネクタ 479">
          <a:extLst>
            <a:ext uri="{FF2B5EF4-FFF2-40B4-BE49-F238E27FC236}">
              <a16:creationId xmlns:a16="http://schemas.microsoft.com/office/drawing/2014/main" id="{FBFEE04D-68D1-4121-93E2-B0F12D1997A0}"/>
            </a:ext>
          </a:extLst>
        </xdr:cNvPr>
        <xdr:cNvCxnSpPr/>
      </xdr:nvCxnSpPr>
      <xdr:spPr>
        <a:xfrm flipV="1">
          <a:off x="22160864" y="5937885"/>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161942</xdr:rowOff>
    </xdr:from>
    <xdr:ext cx="469744" cy="259045"/>
    <xdr:sp macro="" textlink="">
      <xdr:nvSpPr>
        <xdr:cNvPr id="481" name="【認定こども園・幼稚園・保育所】&#10;一人当たり面積最小値テキスト">
          <a:extLst>
            <a:ext uri="{FF2B5EF4-FFF2-40B4-BE49-F238E27FC236}">
              <a16:creationId xmlns:a16="http://schemas.microsoft.com/office/drawing/2014/main" id="{729ECCD3-DEDC-49C2-9895-2AD28CE9E577}"/>
            </a:ext>
          </a:extLst>
        </xdr:cNvPr>
        <xdr:cNvSpPr txBox="1"/>
      </xdr:nvSpPr>
      <xdr:spPr>
        <a:xfrm>
          <a:off x="22199600" y="719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158115</xdr:rowOff>
    </xdr:from>
    <xdr:to>
      <xdr:col>116</xdr:col>
      <xdr:colOff>152400</xdr:colOff>
      <xdr:row>41</xdr:row>
      <xdr:rowOff>158115</xdr:rowOff>
    </xdr:to>
    <xdr:cxnSp macro="">
      <xdr:nvCxnSpPr>
        <xdr:cNvPr id="482" name="直線コネクタ 481">
          <a:extLst>
            <a:ext uri="{FF2B5EF4-FFF2-40B4-BE49-F238E27FC236}">
              <a16:creationId xmlns:a16="http://schemas.microsoft.com/office/drawing/2014/main" id="{4CD9F823-0436-4E32-922B-ED9CF58CE5AC}"/>
            </a:ext>
          </a:extLst>
        </xdr:cNvPr>
        <xdr:cNvCxnSpPr/>
      </xdr:nvCxnSpPr>
      <xdr:spPr>
        <a:xfrm>
          <a:off x="22072600" y="718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55262</xdr:rowOff>
    </xdr:from>
    <xdr:ext cx="469744" cy="259045"/>
    <xdr:sp macro="" textlink="">
      <xdr:nvSpPr>
        <xdr:cNvPr id="483" name="【認定こども園・幼稚園・保育所】&#10;一人当たり面積最大値テキスト">
          <a:extLst>
            <a:ext uri="{FF2B5EF4-FFF2-40B4-BE49-F238E27FC236}">
              <a16:creationId xmlns:a16="http://schemas.microsoft.com/office/drawing/2014/main" id="{B3E8DED5-E54E-4416-AF7E-0AD9D2BB510C}"/>
            </a:ext>
          </a:extLst>
        </xdr:cNvPr>
        <xdr:cNvSpPr txBox="1"/>
      </xdr:nvSpPr>
      <xdr:spPr>
        <a:xfrm>
          <a:off x="22199600" y="5713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108585</xdr:rowOff>
    </xdr:from>
    <xdr:to>
      <xdr:col>116</xdr:col>
      <xdr:colOff>152400</xdr:colOff>
      <xdr:row>34</xdr:row>
      <xdr:rowOff>108585</xdr:rowOff>
    </xdr:to>
    <xdr:cxnSp macro="">
      <xdr:nvCxnSpPr>
        <xdr:cNvPr id="484" name="直線コネクタ 483">
          <a:extLst>
            <a:ext uri="{FF2B5EF4-FFF2-40B4-BE49-F238E27FC236}">
              <a16:creationId xmlns:a16="http://schemas.microsoft.com/office/drawing/2014/main" id="{48333666-D515-43DB-9C48-F5535263A832}"/>
            </a:ext>
          </a:extLst>
        </xdr:cNvPr>
        <xdr:cNvCxnSpPr/>
      </xdr:nvCxnSpPr>
      <xdr:spPr>
        <a:xfrm>
          <a:off x="22072600" y="593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131462</xdr:rowOff>
    </xdr:from>
    <xdr:ext cx="469744" cy="259045"/>
    <xdr:sp macro="" textlink="">
      <xdr:nvSpPr>
        <xdr:cNvPr id="485" name="【認定こども園・幼稚園・保育所】&#10;一人当たり面積平均値テキスト">
          <a:extLst>
            <a:ext uri="{FF2B5EF4-FFF2-40B4-BE49-F238E27FC236}">
              <a16:creationId xmlns:a16="http://schemas.microsoft.com/office/drawing/2014/main" id="{35A958B1-88DA-4CB7-B35E-A717F2A98545}"/>
            </a:ext>
          </a:extLst>
        </xdr:cNvPr>
        <xdr:cNvSpPr txBox="1"/>
      </xdr:nvSpPr>
      <xdr:spPr>
        <a:xfrm>
          <a:off x="22199600" y="6646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153035</xdr:rowOff>
    </xdr:from>
    <xdr:to>
      <xdr:col>116</xdr:col>
      <xdr:colOff>114300</xdr:colOff>
      <xdr:row>39</xdr:row>
      <xdr:rowOff>83185</xdr:rowOff>
    </xdr:to>
    <xdr:sp macro="" textlink="">
      <xdr:nvSpPr>
        <xdr:cNvPr id="486" name="フローチャート: 判断 485">
          <a:extLst>
            <a:ext uri="{FF2B5EF4-FFF2-40B4-BE49-F238E27FC236}">
              <a16:creationId xmlns:a16="http://schemas.microsoft.com/office/drawing/2014/main" id="{2C0CB8BF-F0AE-463F-B5BC-28E1B6894D60}"/>
            </a:ext>
          </a:extLst>
        </xdr:cNvPr>
        <xdr:cNvSpPr/>
      </xdr:nvSpPr>
      <xdr:spPr>
        <a:xfrm>
          <a:off x="22110700" y="666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12065</xdr:rowOff>
    </xdr:from>
    <xdr:to>
      <xdr:col>112</xdr:col>
      <xdr:colOff>38100</xdr:colOff>
      <xdr:row>39</xdr:row>
      <xdr:rowOff>113665</xdr:rowOff>
    </xdr:to>
    <xdr:sp macro="" textlink="">
      <xdr:nvSpPr>
        <xdr:cNvPr id="487" name="フローチャート: 判断 486">
          <a:extLst>
            <a:ext uri="{FF2B5EF4-FFF2-40B4-BE49-F238E27FC236}">
              <a16:creationId xmlns:a16="http://schemas.microsoft.com/office/drawing/2014/main" id="{C584FA0D-DB45-4DC2-BBEA-865194F2DDAB}"/>
            </a:ext>
          </a:extLst>
        </xdr:cNvPr>
        <xdr:cNvSpPr/>
      </xdr:nvSpPr>
      <xdr:spPr>
        <a:xfrm>
          <a:off x="21272500" y="66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164465</xdr:rowOff>
    </xdr:from>
    <xdr:to>
      <xdr:col>107</xdr:col>
      <xdr:colOff>101600</xdr:colOff>
      <xdr:row>39</xdr:row>
      <xdr:rowOff>94615</xdr:rowOff>
    </xdr:to>
    <xdr:sp macro="" textlink="">
      <xdr:nvSpPr>
        <xdr:cNvPr id="488" name="フローチャート: 判断 487">
          <a:extLst>
            <a:ext uri="{FF2B5EF4-FFF2-40B4-BE49-F238E27FC236}">
              <a16:creationId xmlns:a16="http://schemas.microsoft.com/office/drawing/2014/main" id="{159B3BCA-DD3A-45A5-B37B-12202032978E}"/>
            </a:ext>
          </a:extLst>
        </xdr:cNvPr>
        <xdr:cNvSpPr/>
      </xdr:nvSpPr>
      <xdr:spPr>
        <a:xfrm>
          <a:off x="20383500" y="667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170180</xdr:rowOff>
    </xdr:from>
    <xdr:to>
      <xdr:col>102</xdr:col>
      <xdr:colOff>165100</xdr:colOff>
      <xdr:row>39</xdr:row>
      <xdr:rowOff>100330</xdr:rowOff>
    </xdr:to>
    <xdr:sp macro="" textlink="">
      <xdr:nvSpPr>
        <xdr:cNvPr id="489" name="フローチャート: 判断 488">
          <a:extLst>
            <a:ext uri="{FF2B5EF4-FFF2-40B4-BE49-F238E27FC236}">
              <a16:creationId xmlns:a16="http://schemas.microsoft.com/office/drawing/2014/main" id="{E3C947FC-D0D7-4694-89D5-6C7C0699C4DB}"/>
            </a:ext>
          </a:extLst>
        </xdr:cNvPr>
        <xdr:cNvSpPr/>
      </xdr:nvSpPr>
      <xdr:spPr>
        <a:xfrm>
          <a:off x="19494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15875</xdr:rowOff>
    </xdr:from>
    <xdr:to>
      <xdr:col>98</xdr:col>
      <xdr:colOff>38100</xdr:colOff>
      <xdr:row>39</xdr:row>
      <xdr:rowOff>117475</xdr:rowOff>
    </xdr:to>
    <xdr:sp macro="" textlink="">
      <xdr:nvSpPr>
        <xdr:cNvPr id="490" name="フローチャート: 判断 489">
          <a:extLst>
            <a:ext uri="{FF2B5EF4-FFF2-40B4-BE49-F238E27FC236}">
              <a16:creationId xmlns:a16="http://schemas.microsoft.com/office/drawing/2014/main" id="{6C070EC7-DEDA-4303-8F60-DD701B024C93}"/>
            </a:ext>
          </a:extLst>
        </xdr:cNvPr>
        <xdr:cNvSpPr/>
      </xdr:nvSpPr>
      <xdr:spPr>
        <a:xfrm>
          <a:off x="18605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2C490BFF-A8FF-4F74-81DA-300C86F1FDA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F2CF4C12-8A6A-49E0-BE3E-2E480A3B58D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77B9C6A0-FDBA-44DD-8EF5-02E8608DD3E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CA76921F-2EFD-4E57-A570-7C0F9D92D4D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8C21FF3D-71CD-4FBF-ACA9-1C938BCB402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57785</xdr:rowOff>
    </xdr:from>
    <xdr:to>
      <xdr:col>116</xdr:col>
      <xdr:colOff>114300</xdr:colOff>
      <xdr:row>34</xdr:row>
      <xdr:rowOff>159385</xdr:rowOff>
    </xdr:to>
    <xdr:sp macro="" textlink="">
      <xdr:nvSpPr>
        <xdr:cNvPr id="496" name="楕円 495">
          <a:extLst>
            <a:ext uri="{FF2B5EF4-FFF2-40B4-BE49-F238E27FC236}">
              <a16:creationId xmlns:a16="http://schemas.microsoft.com/office/drawing/2014/main" id="{E635AD4B-7199-409B-B6F9-7345AF632AF2}"/>
            </a:ext>
          </a:extLst>
        </xdr:cNvPr>
        <xdr:cNvSpPr/>
      </xdr:nvSpPr>
      <xdr:spPr>
        <a:xfrm>
          <a:off x="22110700" y="588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10812</xdr:rowOff>
    </xdr:from>
    <xdr:ext cx="469744" cy="259045"/>
    <xdr:sp macro="" textlink="">
      <xdr:nvSpPr>
        <xdr:cNvPr id="497" name="【認定こども園・幼稚園・保育所】&#10;一人当たり面積該当値テキスト">
          <a:extLst>
            <a:ext uri="{FF2B5EF4-FFF2-40B4-BE49-F238E27FC236}">
              <a16:creationId xmlns:a16="http://schemas.microsoft.com/office/drawing/2014/main" id="{009EFB71-0950-4AAB-A53B-89FB85C60E79}"/>
            </a:ext>
          </a:extLst>
        </xdr:cNvPr>
        <xdr:cNvSpPr txBox="1"/>
      </xdr:nvSpPr>
      <xdr:spPr>
        <a:xfrm>
          <a:off x="22199600" y="584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88265</xdr:rowOff>
    </xdr:from>
    <xdr:to>
      <xdr:col>112</xdr:col>
      <xdr:colOff>38100</xdr:colOff>
      <xdr:row>35</xdr:row>
      <xdr:rowOff>18415</xdr:rowOff>
    </xdr:to>
    <xdr:sp macro="" textlink="">
      <xdr:nvSpPr>
        <xdr:cNvPr id="498" name="楕円 497">
          <a:extLst>
            <a:ext uri="{FF2B5EF4-FFF2-40B4-BE49-F238E27FC236}">
              <a16:creationId xmlns:a16="http://schemas.microsoft.com/office/drawing/2014/main" id="{07E82B3D-2AAB-4A19-84A8-487F94EE8EDC}"/>
            </a:ext>
          </a:extLst>
        </xdr:cNvPr>
        <xdr:cNvSpPr/>
      </xdr:nvSpPr>
      <xdr:spPr>
        <a:xfrm>
          <a:off x="21272500" y="591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108585</xdr:rowOff>
    </xdr:from>
    <xdr:to>
      <xdr:col>116</xdr:col>
      <xdr:colOff>63500</xdr:colOff>
      <xdr:row>34</xdr:row>
      <xdr:rowOff>139065</xdr:rowOff>
    </xdr:to>
    <xdr:cxnSp macro="">
      <xdr:nvCxnSpPr>
        <xdr:cNvPr id="499" name="直線コネクタ 498">
          <a:extLst>
            <a:ext uri="{FF2B5EF4-FFF2-40B4-BE49-F238E27FC236}">
              <a16:creationId xmlns:a16="http://schemas.microsoft.com/office/drawing/2014/main" id="{92742497-AD8E-4CA8-9656-2938679CBB2D}"/>
            </a:ext>
          </a:extLst>
        </xdr:cNvPr>
        <xdr:cNvCxnSpPr/>
      </xdr:nvCxnSpPr>
      <xdr:spPr>
        <a:xfrm flipV="1">
          <a:off x="21323300" y="593788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93980</xdr:rowOff>
    </xdr:from>
    <xdr:to>
      <xdr:col>107</xdr:col>
      <xdr:colOff>101600</xdr:colOff>
      <xdr:row>36</xdr:row>
      <xdr:rowOff>24130</xdr:rowOff>
    </xdr:to>
    <xdr:sp macro="" textlink="">
      <xdr:nvSpPr>
        <xdr:cNvPr id="500" name="楕円 499">
          <a:extLst>
            <a:ext uri="{FF2B5EF4-FFF2-40B4-BE49-F238E27FC236}">
              <a16:creationId xmlns:a16="http://schemas.microsoft.com/office/drawing/2014/main" id="{2DE02EE2-2BEC-48FB-8A36-03DB590C24C8}"/>
            </a:ext>
          </a:extLst>
        </xdr:cNvPr>
        <xdr:cNvSpPr/>
      </xdr:nvSpPr>
      <xdr:spPr>
        <a:xfrm>
          <a:off x="20383500" y="609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139065</xdr:rowOff>
    </xdr:from>
    <xdr:to>
      <xdr:col>111</xdr:col>
      <xdr:colOff>177800</xdr:colOff>
      <xdr:row>35</xdr:row>
      <xdr:rowOff>144780</xdr:rowOff>
    </xdr:to>
    <xdr:cxnSp macro="">
      <xdr:nvCxnSpPr>
        <xdr:cNvPr id="501" name="直線コネクタ 500">
          <a:extLst>
            <a:ext uri="{FF2B5EF4-FFF2-40B4-BE49-F238E27FC236}">
              <a16:creationId xmlns:a16="http://schemas.microsoft.com/office/drawing/2014/main" id="{28225CFE-CE5D-40D4-8C1A-8C6F86DDAAFA}"/>
            </a:ext>
          </a:extLst>
        </xdr:cNvPr>
        <xdr:cNvCxnSpPr/>
      </xdr:nvCxnSpPr>
      <xdr:spPr>
        <a:xfrm flipV="1">
          <a:off x="20434300" y="5968365"/>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109220</xdr:rowOff>
    </xdr:from>
    <xdr:to>
      <xdr:col>102</xdr:col>
      <xdr:colOff>165100</xdr:colOff>
      <xdr:row>36</xdr:row>
      <xdr:rowOff>39370</xdr:rowOff>
    </xdr:to>
    <xdr:sp macro="" textlink="">
      <xdr:nvSpPr>
        <xdr:cNvPr id="502" name="楕円 501">
          <a:extLst>
            <a:ext uri="{FF2B5EF4-FFF2-40B4-BE49-F238E27FC236}">
              <a16:creationId xmlns:a16="http://schemas.microsoft.com/office/drawing/2014/main" id="{6130161B-DBFD-4A6A-A177-899C9BF80BA6}"/>
            </a:ext>
          </a:extLst>
        </xdr:cNvPr>
        <xdr:cNvSpPr/>
      </xdr:nvSpPr>
      <xdr:spPr>
        <a:xfrm>
          <a:off x="19494500" y="610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144780</xdr:rowOff>
    </xdr:from>
    <xdr:to>
      <xdr:col>107</xdr:col>
      <xdr:colOff>50800</xdr:colOff>
      <xdr:row>35</xdr:row>
      <xdr:rowOff>160020</xdr:rowOff>
    </xdr:to>
    <xdr:cxnSp macro="">
      <xdr:nvCxnSpPr>
        <xdr:cNvPr id="503" name="直線コネクタ 502">
          <a:extLst>
            <a:ext uri="{FF2B5EF4-FFF2-40B4-BE49-F238E27FC236}">
              <a16:creationId xmlns:a16="http://schemas.microsoft.com/office/drawing/2014/main" id="{CE280CE9-B503-406E-B28B-6F17D02E0FB2}"/>
            </a:ext>
          </a:extLst>
        </xdr:cNvPr>
        <xdr:cNvCxnSpPr/>
      </xdr:nvCxnSpPr>
      <xdr:spPr>
        <a:xfrm flipV="1">
          <a:off x="19545300" y="61455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133985</xdr:rowOff>
    </xdr:from>
    <xdr:to>
      <xdr:col>98</xdr:col>
      <xdr:colOff>38100</xdr:colOff>
      <xdr:row>36</xdr:row>
      <xdr:rowOff>64135</xdr:rowOff>
    </xdr:to>
    <xdr:sp macro="" textlink="">
      <xdr:nvSpPr>
        <xdr:cNvPr id="504" name="楕円 503">
          <a:extLst>
            <a:ext uri="{FF2B5EF4-FFF2-40B4-BE49-F238E27FC236}">
              <a16:creationId xmlns:a16="http://schemas.microsoft.com/office/drawing/2014/main" id="{8DBAF961-FE9E-4BE0-9756-DC4FE05C46E5}"/>
            </a:ext>
          </a:extLst>
        </xdr:cNvPr>
        <xdr:cNvSpPr/>
      </xdr:nvSpPr>
      <xdr:spPr>
        <a:xfrm>
          <a:off x="18605500" y="613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160020</xdr:rowOff>
    </xdr:from>
    <xdr:to>
      <xdr:col>102</xdr:col>
      <xdr:colOff>114300</xdr:colOff>
      <xdr:row>36</xdr:row>
      <xdr:rowOff>13335</xdr:rowOff>
    </xdr:to>
    <xdr:cxnSp macro="">
      <xdr:nvCxnSpPr>
        <xdr:cNvPr id="505" name="直線コネクタ 504">
          <a:extLst>
            <a:ext uri="{FF2B5EF4-FFF2-40B4-BE49-F238E27FC236}">
              <a16:creationId xmlns:a16="http://schemas.microsoft.com/office/drawing/2014/main" id="{177D9993-2C60-45D0-A0E1-067C5B6675D3}"/>
            </a:ext>
          </a:extLst>
        </xdr:cNvPr>
        <xdr:cNvCxnSpPr/>
      </xdr:nvCxnSpPr>
      <xdr:spPr>
        <a:xfrm flipV="1">
          <a:off x="18656300" y="616077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104792</xdr:rowOff>
    </xdr:from>
    <xdr:ext cx="469744" cy="259045"/>
    <xdr:sp macro="" textlink="">
      <xdr:nvSpPr>
        <xdr:cNvPr id="506" name="n_1aveValue【認定こども園・幼稚園・保育所】&#10;一人当たり面積">
          <a:extLst>
            <a:ext uri="{FF2B5EF4-FFF2-40B4-BE49-F238E27FC236}">
              <a16:creationId xmlns:a16="http://schemas.microsoft.com/office/drawing/2014/main" id="{86A0467D-12F3-4487-A1E8-056DF6ADB31B}"/>
            </a:ext>
          </a:extLst>
        </xdr:cNvPr>
        <xdr:cNvSpPr txBox="1"/>
      </xdr:nvSpPr>
      <xdr:spPr>
        <a:xfrm>
          <a:off x="21075727" y="679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85742</xdr:rowOff>
    </xdr:from>
    <xdr:ext cx="469744" cy="259045"/>
    <xdr:sp macro="" textlink="">
      <xdr:nvSpPr>
        <xdr:cNvPr id="507" name="n_2aveValue【認定こども園・幼稚園・保育所】&#10;一人当たり面積">
          <a:extLst>
            <a:ext uri="{FF2B5EF4-FFF2-40B4-BE49-F238E27FC236}">
              <a16:creationId xmlns:a16="http://schemas.microsoft.com/office/drawing/2014/main" id="{5AFE651A-22D6-4B2A-863B-C1E834206136}"/>
            </a:ext>
          </a:extLst>
        </xdr:cNvPr>
        <xdr:cNvSpPr txBox="1"/>
      </xdr:nvSpPr>
      <xdr:spPr>
        <a:xfrm>
          <a:off x="20199427" y="677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91457</xdr:rowOff>
    </xdr:from>
    <xdr:ext cx="469744" cy="259045"/>
    <xdr:sp macro="" textlink="">
      <xdr:nvSpPr>
        <xdr:cNvPr id="508" name="n_3aveValue【認定こども園・幼稚園・保育所】&#10;一人当たり面積">
          <a:extLst>
            <a:ext uri="{FF2B5EF4-FFF2-40B4-BE49-F238E27FC236}">
              <a16:creationId xmlns:a16="http://schemas.microsoft.com/office/drawing/2014/main" id="{03D8D360-C381-44F4-BE6C-67B13BA5F6C5}"/>
            </a:ext>
          </a:extLst>
        </xdr:cNvPr>
        <xdr:cNvSpPr txBox="1"/>
      </xdr:nvSpPr>
      <xdr:spPr>
        <a:xfrm>
          <a:off x="1931042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108602</xdr:rowOff>
    </xdr:from>
    <xdr:ext cx="469744" cy="259045"/>
    <xdr:sp macro="" textlink="">
      <xdr:nvSpPr>
        <xdr:cNvPr id="509" name="n_4aveValue【認定こども園・幼稚園・保育所】&#10;一人当たり面積">
          <a:extLst>
            <a:ext uri="{FF2B5EF4-FFF2-40B4-BE49-F238E27FC236}">
              <a16:creationId xmlns:a16="http://schemas.microsoft.com/office/drawing/2014/main" id="{BA5A2CEC-EB40-4F06-8588-7CD00E720C8E}"/>
            </a:ext>
          </a:extLst>
        </xdr:cNvPr>
        <xdr:cNvSpPr txBox="1"/>
      </xdr:nvSpPr>
      <xdr:spPr>
        <a:xfrm>
          <a:off x="18421427" y="679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34942</xdr:rowOff>
    </xdr:from>
    <xdr:ext cx="469744" cy="259045"/>
    <xdr:sp macro="" textlink="">
      <xdr:nvSpPr>
        <xdr:cNvPr id="510" name="n_1mainValue【認定こども園・幼稚園・保育所】&#10;一人当たり面積">
          <a:extLst>
            <a:ext uri="{FF2B5EF4-FFF2-40B4-BE49-F238E27FC236}">
              <a16:creationId xmlns:a16="http://schemas.microsoft.com/office/drawing/2014/main" id="{EECDC433-8CF0-44DE-84A5-2693DF0F736F}"/>
            </a:ext>
          </a:extLst>
        </xdr:cNvPr>
        <xdr:cNvSpPr txBox="1"/>
      </xdr:nvSpPr>
      <xdr:spPr>
        <a:xfrm>
          <a:off x="21075727" y="5692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40657</xdr:rowOff>
    </xdr:from>
    <xdr:ext cx="469744" cy="259045"/>
    <xdr:sp macro="" textlink="">
      <xdr:nvSpPr>
        <xdr:cNvPr id="511" name="n_2mainValue【認定こども園・幼稚園・保育所】&#10;一人当たり面積">
          <a:extLst>
            <a:ext uri="{FF2B5EF4-FFF2-40B4-BE49-F238E27FC236}">
              <a16:creationId xmlns:a16="http://schemas.microsoft.com/office/drawing/2014/main" id="{64BAAE71-2588-40C7-805A-971E40E27E56}"/>
            </a:ext>
          </a:extLst>
        </xdr:cNvPr>
        <xdr:cNvSpPr txBox="1"/>
      </xdr:nvSpPr>
      <xdr:spPr>
        <a:xfrm>
          <a:off x="20199427" y="586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55897</xdr:rowOff>
    </xdr:from>
    <xdr:ext cx="469744" cy="259045"/>
    <xdr:sp macro="" textlink="">
      <xdr:nvSpPr>
        <xdr:cNvPr id="512" name="n_3mainValue【認定こども園・幼稚園・保育所】&#10;一人当たり面積">
          <a:extLst>
            <a:ext uri="{FF2B5EF4-FFF2-40B4-BE49-F238E27FC236}">
              <a16:creationId xmlns:a16="http://schemas.microsoft.com/office/drawing/2014/main" id="{57FC728E-9ECD-4590-878E-2C5D6E1FACE7}"/>
            </a:ext>
          </a:extLst>
        </xdr:cNvPr>
        <xdr:cNvSpPr txBox="1"/>
      </xdr:nvSpPr>
      <xdr:spPr>
        <a:xfrm>
          <a:off x="19310427" y="588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80662</xdr:rowOff>
    </xdr:from>
    <xdr:ext cx="469744" cy="259045"/>
    <xdr:sp macro="" textlink="">
      <xdr:nvSpPr>
        <xdr:cNvPr id="513" name="n_4mainValue【認定こども園・幼稚園・保育所】&#10;一人当たり面積">
          <a:extLst>
            <a:ext uri="{FF2B5EF4-FFF2-40B4-BE49-F238E27FC236}">
              <a16:creationId xmlns:a16="http://schemas.microsoft.com/office/drawing/2014/main" id="{063E87A1-8CE4-470A-BA94-1CD800D85DFF}"/>
            </a:ext>
          </a:extLst>
        </xdr:cNvPr>
        <xdr:cNvSpPr txBox="1"/>
      </xdr:nvSpPr>
      <xdr:spPr>
        <a:xfrm>
          <a:off x="18421427" y="590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a:extLst>
            <a:ext uri="{FF2B5EF4-FFF2-40B4-BE49-F238E27FC236}">
              <a16:creationId xmlns:a16="http://schemas.microsoft.com/office/drawing/2014/main" id="{5D17AB3D-0FEC-4B9E-B647-E9D14EABFEA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a:extLst>
            <a:ext uri="{FF2B5EF4-FFF2-40B4-BE49-F238E27FC236}">
              <a16:creationId xmlns:a16="http://schemas.microsoft.com/office/drawing/2014/main" id="{1C77EEEB-3F16-4CFD-86E6-46EAB417F7B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a:extLst>
            <a:ext uri="{FF2B5EF4-FFF2-40B4-BE49-F238E27FC236}">
              <a16:creationId xmlns:a16="http://schemas.microsoft.com/office/drawing/2014/main" id="{4396AC4E-AB64-4049-B6B8-92C71F81B62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a:extLst>
            <a:ext uri="{FF2B5EF4-FFF2-40B4-BE49-F238E27FC236}">
              <a16:creationId xmlns:a16="http://schemas.microsoft.com/office/drawing/2014/main" id="{0AF41F04-BC2E-42FD-8CED-70030D3CD99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a:extLst>
            <a:ext uri="{FF2B5EF4-FFF2-40B4-BE49-F238E27FC236}">
              <a16:creationId xmlns:a16="http://schemas.microsoft.com/office/drawing/2014/main" id="{4E8A9D4D-94E6-4082-A0BC-4867227EB1B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a:extLst>
            <a:ext uri="{FF2B5EF4-FFF2-40B4-BE49-F238E27FC236}">
              <a16:creationId xmlns:a16="http://schemas.microsoft.com/office/drawing/2014/main" id="{4C494EA4-03E2-468B-B095-3EE894D2597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a:extLst>
            <a:ext uri="{FF2B5EF4-FFF2-40B4-BE49-F238E27FC236}">
              <a16:creationId xmlns:a16="http://schemas.microsoft.com/office/drawing/2014/main" id="{C7035244-E5FC-47A5-A957-44B174B0FEF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a:extLst>
            <a:ext uri="{FF2B5EF4-FFF2-40B4-BE49-F238E27FC236}">
              <a16:creationId xmlns:a16="http://schemas.microsoft.com/office/drawing/2014/main" id="{6E2B2352-EBD3-4291-B1E5-0B79688C88D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2" name="テキスト ボックス 521">
          <a:extLst>
            <a:ext uri="{FF2B5EF4-FFF2-40B4-BE49-F238E27FC236}">
              <a16:creationId xmlns:a16="http://schemas.microsoft.com/office/drawing/2014/main" id="{B5202C2C-D56E-4A8E-B3A7-FC432D1FCEC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3" name="直線コネクタ 522">
          <a:extLst>
            <a:ext uri="{FF2B5EF4-FFF2-40B4-BE49-F238E27FC236}">
              <a16:creationId xmlns:a16="http://schemas.microsoft.com/office/drawing/2014/main" id="{6FC71D0B-C823-4186-AEB7-1F10961D242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4" name="テキスト ボックス 523">
          <a:extLst>
            <a:ext uri="{FF2B5EF4-FFF2-40B4-BE49-F238E27FC236}">
              <a16:creationId xmlns:a16="http://schemas.microsoft.com/office/drawing/2014/main" id="{BA6FC142-489E-4057-9A81-6B1118DD205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5" name="直線コネクタ 524">
          <a:extLst>
            <a:ext uri="{FF2B5EF4-FFF2-40B4-BE49-F238E27FC236}">
              <a16:creationId xmlns:a16="http://schemas.microsoft.com/office/drawing/2014/main" id="{E321B051-A3CE-43A3-AA08-D7F70F871556}"/>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6" name="テキスト ボックス 525">
          <a:extLst>
            <a:ext uri="{FF2B5EF4-FFF2-40B4-BE49-F238E27FC236}">
              <a16:creationId xmlns:a16="http://schemas.microsoft.com/office/drawing/2014/main" id="{233EEFFD-8F88-4B9B-818C-D78169CA70AC}"/>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7" name="直線コネクタ 526">
          <a:extLst>
            <a:ext uri="{FF2B5EF4-FFF2-40B4-BE49-F238E27FC236}">
              <a16:creationId xmlns:a16="http://schemas.microsoft.com/office/drawing/2014/main" id="{DFA3B864-D634-416D-B88C-F74423FCADB3}"/>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8" name="テキスト ボックス 527">
          <a:extLst>
            <a:ext uri="{FF2B5EF4-FFF2-40B4-BE49-F238E27FC236}">
              <a16:creationId xmlns:a16="http://schemas.microsoft.com/office/drawing/2014/main" id="{6487DE90-A826-4F3D-B099-AF3A890F37F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9" name="直線コネクタ 528">
          <a:extLst>
            <a:ext uri="{FF2B5EF4-FFF2-40B4-BE49-F238E27FC236}">
              <a16:creationId xmlns:a16="http://schemas.microsoft.com/office/drawing/2014/main" id="{68B3AA42-2261-4F0D-9539-5C603497DEA3}"/>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0" name="テキスト ボックス 529">
          <a:extLst>
            <a:ext uri="{FF2B5EF4-FFF2-40B4-BE49-F238E27FC236}">
              <a16:creationId xmlns:a16="http://schemas.microsoft.com/office/drawing/2014/main" id="{02936BED-CB3A-47DA-AD1A-E959F795BB02}"/>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1" name="直線コネクタ 530">
          <a:extLst>
            <a:ext uri="{FF2B5EF4-FFF2-40B4-BE49-F238E27FC236}">
              <a16:creationId xmlns:a16="http://schemas.microsoft.com/office/drawing/2014/main" id="{1F798066-DED4-4AEA-8CB2-8341EF228DB5}"/>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2" name="テキスト ボックス 531">
          <a:extLst>
            <a:ext uri="{FF2B5EF4-FFF2-40B4-BE49-F238E27FC236}">
              <a16:creationId xmlns:a16="http://schemas.microsoft.com/office/drawing/2014/main" id="{03C57523-F43B-4902-89FE-CB8082DECB79}"/>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3" name="直線コネクタ 532">
          <a:extLst>
            <a:ext uri="{FF2B5EF4-FFF2-40B4-BE49-F238E27FC236}">
              <a16:creationId xmlns:a16="http://schemas.microsoft.com/office/drawing/2014/main" id="{FACD3CB9-9543-49AB-94A3-74E7FBD63D94}"/>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4" name="テキスト ボックス 533">
          <a:extLst>
            <a:ext uri="{FF2B5EF4-FFF2-40B4-BE49-F238E27FC236}">
              <a16:creationId xmlns:a16="http://schemas.microsoft.com/office/drawing/2014/main" id="{85EBDB6B-A162-4B2C-B6BA-4DEA93E6C64E}"/>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5" name="直線コネクタ 534">
          <a:extLst>
            <a:ext uri="{FF2B5EF4-FFF2-40B4-BE49-F238E27FC236}">
              <a16:creationId xmlns:a16="http://schemas.microsoft.com/office/drawing/2014/main" id="{884DDAB3-6601-4BA2-87BA-778DEEE5DD8F}"/>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6" name="テキスト ボックス 535">
          <a:extLst>
            <a:ext uri="{FF2B5EF4-FFF2-40B4-BE49-F238E27FC236}">
              <a16:creationId xmlns:a16="http://schemas.microsoft.com/office/drawing/2014/main" id="{E9AD402E-6C8C-41CD-A13E-C151F0C54ABE}"/>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7" name="直線コネクタ 536">
          <a:extLst>
            <a:ext uri="{FF2B5EF4-FFF2-40B4-BE49-F238E27FC236}">
              <a16:creationId xmlns:a16="http://schemas.microsoft.com/office/drawing/2014/main" id="{1474CC4C-7579-4013-8F77-1CDFBDB2B31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8" name="テキスト ボックス 537">
          <a:extLst>
            <a:ext uri="{FF2B5EF4-FFF2-40B4-BE49-F238E27FC236}">
              <a16:creationId xmlns:a16="http://schemas.microsoft.com/office/drawing/2014/main" id="{279D58EC-B925-4856-98A4-21677072576B}"/>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9" name="【学校施設】&#10;有形固定資産減価償却率グラフ枠">
          <a:extLst>
            <a:ext uri="{FF2B5EF4-FFF2-40B4-BE49-F238E27FC236}">
              <a16:creationId xmlns:a16="http://schemas.microsoft.com/office/drawing/2014/main" id="{E439DA3F-B340-487E-A027-C5FC4DB8625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44087</xdr:rowOff>
    </xdr:from>
    <xdr:to>
      <xdr:col>85</xdr:col>
      <xdr:colOff>126364</xdr:colOff>
      <xdr:row>64</xdr:row>
      <xdr:rowOff>55517</xdr:rowOff>
    </xdr:to>
    <xdr:cxnSp macro="">
      <xdr:nvCxnSpPr>
        <xdr:cNvPr id="540" name="直線コネクタ 539">
          <a:extLst>
            <a:ext uri="{FF2B5EF4-FFF2-40B4-BE49-F238E27FC236}">
              <a16:creationId xmlns:a16="http://schemas.microsoft.com/office/drawing/2014/main" id="{CFAB913E-8221-4586-A375-6BE4032A9691}"/>
            </a:ext>
          </a:extLst>
        </xdr:cNvPr>
        <xdr:cNvCxnSpPr/>
      </xdr:nvCxnSpPr>
      <xdr:spPr>
        <a:xfrm flipV="1">
          <a:off x="16318864" y="9473837"/>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59344</xdr:rowOff>
    </xdr:from>
    <xdr:ext cx="405111" cy="259045"/>
    <xdr:sp macro="" textlink="">
      <xdr:nvSpPr>
        <xdr:cNvPr id="541" name="【学校施設】&#10;有形固定資産減価償却率最小値テキスト">
          <a:extLst>
            <a:ext uri="{FF2B5EF4-FFF2-40B4-BE49-F238E27FC236}">
              <a16:creationId xmlns:a16="http://schemas.microsoft.com/office/drawing/2014/main" id="{365DCB50-A229-4FEB-821E-E0D9F6353851}"/>
            </a:ext>
          </a:extLst>
        </xdr:cNvPr>
        <xdr:cNvSpPr txBox="1"/>
      </xdr:nvSpPr>
      <xdr:spPr>
        <a:xfrm>
          <a:off x="16357600" y="1103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55517</xdr:rowOff>
    </xdr:from>
    <xdr:to>
      <xdr:col>86</xdr:col>
      <xdr:colOff>25400</xdr:colOff>
      <xdr:row>64</xdr:row>
      <xdr:rowOff>55517</xdr:rowOff>
    </xdr:to>
    <xdr:cxnSp macro="">
      <xdr:nvCxnSpPr>
        <xdr:cNvPr id="542" name="直線コネクタ 541">
          <a:extLst>
            <a:ext uri="{FF2B5EF4-FFF2-40B4-BE49-F238E27FC236}">
              <a16:creationId xmlns:a16="http://schemas.microsoft.com/office/drawing/2014/main" id="{774D6616-3CFA-4BCE-ADFF-05F23340EA15}"/>
            </a:ext>
          </a:extLst>
        </xdr:cNvPr>
        <xdr:cNvCxnSpPr/>
      </xdr:nvCxnSpPr>
      <xdr:spPr>
        <a:xfrm>
          <a:off x="16230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162214</xdr:rowOff>
    </xdr:from>
    <xdr:ext cx="405111" cy="259045"/>
    <xdr:sp macro="" textlink="">
      <xdr:nvSpPr>
        <xdr:cNvPr id="543" name="【学校施設】&#10;有形固定資産減価償却率最大値テキスト">
          <a:extLst>
            <a:ext uri="{FF2B5EF4-FFF2-40B4-BE49-F238E27FC236}">
              <a16:creationId xmlns:a16="http://schemas.microsoft.com/office/drawing/2014/main" id="{A58D2049-2220-4F14-B714-34F1B3B4623F}"/>
            </a:ext>
          </a:extLst>
        </xdr:cNvPr>
        <xdr:cNvSpPr txBox="1"/>
      </xdr:nvSpPr>
      <xdr:spPr>
        <a:xfrm>
          <a:off x="16357600" y="924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44087</xdr:rowOff>
    </xdr:from>
    <xdr:to>
      <xdr:col>86</xdr:col>
      <xdr:colOff>25400</xdr:colOff>
      <xdr:row>55</xdr:row>
      <xdr:rowOff>44087</xdr:rowOff>
    </xdr:to>
    <xdr:cxnSp macro="">
      <xdr:nvCxnSpPr>
        <xdr:cNvPr id="544" name="直線コネクタ 543">
          <a:extLst>
            <a:ext uri="{FF2B5EF4-FFF2-40B4-BE49-F238E27FC236}">
              <a16:creationId xmlns:a16="http://schemas.microsoft.com/office/drawing/2014/main" id="{5A94C5A9-DAFD-4936-B981-527C3FF0D552}"/>
            </a:ext>
          </a:extLst>
        </xdr:cNvPr>
        <xdr:cNvCxnSpPr/>
      </xdr:nvCxnSpPr>
      <xdr:spPr>
        <a:xfrm>
          <a:off x="16230600" y="947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148062</xdr:rowOff>
    </xdr:from>
    <xdr:ext cx="405111" cy="259045"/>
    <xdr:sp macro="" textlink="">
      <xdr:nvSpPr>
        <xdr:cNvPr id="545" name="【学校施設】&#10;有形固定資産減価償却率平均値テキスト">
          <a:extLst>
            <a:ext uri="{FF2B5EF4-FFF2-40B4-BE49-F238E27FC236}">
              <a16:creationId xmlns:a16="http://schemas.microsoft.com/office/drawing/2014/main" id="{EAA31BDC-C8EA-451D-9C07-AEA85AF5B8DA}"/>
            </a:ext>
          </a:extLst>
        </xdr:cNvPr>
        <xdr:cNvSpPr txBox="1"/>
      </xdr:nvSpPr>
      <xdr:spPr>
        <a:xfrm>
          <a:off x="16357600" y="10263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169635</xdr:rowOff>
    </xdr:from>
    <xdr:to>
      <xdr:col>85</xdr:col>
      <xdr:colOff>177800</xdr:colOff>
      <xdr:row>60</xdr:row>
      <xdr:rowOff>99785</xdr:rowOff>
    </xdr:to>
    <xdr:sp macro="" textlink="">
      <xdr:nvSpPr>
        <xdr:cNvPr id="546" name="フローチャート: 判断 545">
          <a:extLst>
            <a:ext uri="{FF2B5EF4-FFF2-40B4-BE49-F238E27FC236}">
              <a16:creationId xmlns:a16="http://schemas.microsoft.com/office/drawing/2014/main" id="{8C0F1F4C-61A0-4459-9813-2E042D94C759}"/>
            </a:ext>
          </a:extLst>
        </xdr:cNvPr>
        <xdr:cNvSpPr/>
      </xdr:nvSpPr>
      <xdr:spPr>
        <a:xfrm>
          <a:off x="16268700" y="102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169635</xdr:rowOff>
    </xdr:from>
    <xdr:to>
      <xdr:col>81</xdr:col>
      <xdr:colOff>101600</xdr:colOff>
      <xdr:row>60</xdr:row>
      <xdr:rowOff>99785</xdr:rowOff>
    </xdr:to>
    <xdr:sp macro="" textlink="">
      <xdr:nvSpPr>
        <xdr:cNvPr id="547" name="フローチャート: 判断 546">
          <a:extLst>
            <a:ext uri="{FF2B5EF4-FFF2-40B4-BE49-F238E27FC236}">
              <a16:creationId xmlns:a16="http://schemas.microsoft.com/office/drawing/2014/main" id="{3C305D19-85BE-494B-8071-C9D544BBAC40}"/>
            </a:ext>
          </a:extLst>
        </xdr:cNvPr>
        <xdr:cNvSpPr/>
      </xdr:nvSpPr>
      <xdr:spPr>
        <a:xfrm>
          <a:off x="15430500" y="102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101056</xdr:rowOff>
    </xdr:from>
    <xdr:to>
      <xdr:col>76</xdr:col>
      <xdr:colOff>165100</xdr:colOff>
      <xdr:row>60</xdr:row>
      <xdr:rowOff>31206</xdr:rowOff>
    </xdr:to>
    <xdr:sp macro="" textlink="">
      <xdr:nvSpPr>
        <xdr:cNvPr id="548" name="フローチャート: 判断 547">
          <a:extLst>
            <a:ext uri="{FF2B5EF4-FFF2-40B4-BE49-F238E27FC236}">
              <a16:creationId xmlns:a16="http://schemas.microsoft.com/office/drawing/2014/main" id="{D6C3ADE7-CCE5-4499-AF4D-A3096B2B7D9F}"/>
            </a:ext>
          </a:extLst>
        </xdr:cNvPr>
        <xdr:cNvSpPr/>
      </xdr:nvSpPr>
      <xdr:spPr>
        <a:xfrm>
          <a:off x="14541500" y="1021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127181</xdr:rowOff>
    </xdr:from>
    <xdr:to>
      <xdr:col>72</xdr:col>
      <xdr:colOff>38100</xdr:colOff>
      <xdr:row>60</xdr:row>
      <xdr:rowOff>57331</xdr:rowOff>
    </xdr:to>
    <xdr:sp macro="" textlink="">
      <xdr:nvSpPr>
        <xdr:cNvPr id="549" name="フローチャート: 判断 548">
          <a:extLst>
            <a:ext uri="{FF2B5EF4-FFF2-40B4-BE49-F238E27FC236}">
              <a16:creationId xmlns:a16="http://schemas.microsoft.com/office/drawing/2014/main" id="{2DFDBAE7-5572-4D58-BA7A-D115B4E1970B}"/>
            </a:ext>
          </a:extLst>
        </xdr:cNvPr>
        <xdr:cNvSpPr/>
      </xdr:nvSpPr>
      <xdr:spPr>
        <a:xfrm>
          <a:off x="13652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94524</xdr:rowOff>
    </xdr:from>
    <xdr:to>
      <xdr:col>67</xdr:col>
      <xdr:colOff>101600</xdr:colOff>
      <xdr:row>60</xdr:row>
      <xdr:rowOff>24674</xdr:rowOff>
    </xdr:to>
    <xdr:sp macro="" textlink="">
      <xdr:nvSpPr>
        <xdr:cNvPr id="550" name="フローチャート: 判断 549">
          <a:extLst>
            <a:ext uri="{FF2B5EF4-FFF2-40B4-BE49-F238E27FC236}">
              <a16:creationId xmlns:a16="http://schemas.microsoft.com/office/drawing/2014/main" id="{C2A97462-7662-4E14-BB2F-BA42A6647E32}"/>
            </a:ext>
          </a:extLst>
        </xdr:cNvPr>
        <xdr:cNvSpPr/>
      </xdr:nvSpPr>
      <xdr:spPr>
        <a:xfrm>
          <a:off x="127635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1B8727A7-DCCE-437D-A0E3-ABDF7AE6C4D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62E481EA-7408-4933-9A9D-0366CBEE615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E8323059-DBAC-4E86-BABD-088F8BDBA39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6CE617A6-094E-4408-947F-0532F163C67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F9625D57-BE40-4943-9365-0F4D61A3203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40640</xdr:rowOff>
    </xdr:from>
    <xdr:to>
      <xdr:col>85</xdr:col>
      <xdr:colOff>177800</xdr:colOff>
      <xdr:row>58</xdr:row>
      <xdr:rowOff>142240</xdr:rowOff>
    </xdr:to>
    <xdr:sp macro="" textlink="">
      <xdr:nvSpPr>
        <xdr:cNvPr id="556" name="楕円 555">
          <a:extLst>
            <a:ext uri="{FF2B5EF4-FFF2-40B4-BE49-F238E27FC236}">
              <a16:creationId xmlns:a16="http://schemas.microsoft.com/office/drawing/2014/main" id="{ECCF757B-D4ED-4E9D-AEBA-0B97793073A8}"/>
            </a:ext>
          </a:extLst>
        </xdr:cNvPr>
        <xdr:cNvSpPr/>
      </xdr:nvSpPr>
      <xdr:spPr>
        <a:xfrm>
          <a:off x="162687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63517</xdr:rowOff>
    </xdr:from>
    <xdr:ext cx="405111" cy="259045"/>
    <xdr:sp macro="" textlink="">
      <xdr:nvSpPr>
        <xdr:cNvPr id="557" name="【学校施設】&#10;有形固定資産減価償却率該当値テキスト">
          <a:extLst>
            <a:ext uri="{FF2B5EF4-FFF2-40B4-BE49-F238E27FC236}">
              <a16:creationId xmlns:a16="http://schemas.microsoft.com/office/drawing/2014/main" id="{BFA1858B-6356-462D-A668-6138A792A1C2}"/>
            </a:ext>
          </a:extLst>
        </xdr:cNvPr>
        <xdr:cNvSpPr txBox="1"/>
      </xdr:nvSpPr>
      <xdr:spPr>
        <a:xfrm>
          <a:off x="16357600"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127181</xdr:rowOff>
    </xdr:from>
    <xdr:to>
      <xdr:col>81</xdr:col>
      <xdr:colOff>101600</xdr:colOff>
      <xdr:row>58</xdr:row>
      <xdr:rowOff>57331</xdr:rowOff>
    </xdr:to>
    <xdr:sp macro="" textlink="">
      <xdr:nvSpPr>
        <xdr:cNvPr id="558" name="楕円 557">
          <a:extLst>
            <a:ext uri="{FF2B5EF4-FFF2-40B4-BE49-F238E27FC236}">
              <a16:creationId xmlns:a16="http://schemas.microsoft.com/office/drawing/2014/main" id="{4D17F92B-781C-42E9-B2E2-FCAB325AB2E1}"/>
            </a:ext>
          </a:extLst>
        </xdr:cNvPr>
        <xdr:cNvSpPr/>
      </xdr:nvSpPr>
      <xdr:spPr>
        <a:xfrm>
          <a:off x="15430500" y="989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6531</xdr:rowOff>
    </xdr:from>
    <xdr:to>
      <xdr:col>85</xdr:col>
      <xdr:colOff>127000</xdr:colOff>
      <xdr:row>58</xdr:row>
      <xdr:rowOff>91440</xdr:rowOff>
    </xdr:to>
    <xdr:cxnSp macro="">
      <xdr:nvCxnSpPr>
        <xdr:cNvPr id="559" name="直線コネクタ 558">
          <a:extLst>
            <a:ext uri="{FF2B5EF4-FFF2-40B4-BE49-F238E27FC236}">
              <a16:creationId xmlns:a16="http://schemas.microsoft.com/office/drawing/2014/main" id="{0833D64D-641B-4898-9790-A76669306D95}"/>
            </a:ext>
          </a:extLst>
        </xdr:cNvPr>
        <xdr:cNvCxnSpPr/>
      </xdr:nvCxnSpPr>
      <xdr:spPr>
        <a:xfrm>
          <a:off x="15481300" y="9950631"/>
          <a:ext cx="8382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84727</xdr:rowOff>
    </xdr:from>
    <xdr:to>
      <xdr:col>76</xdr:col>
      <xdr:colOff>165100</xdr:colOff>
      <xdr:row>58</xdr:row>
      <xdr:rowOff>14877</xdr:rowOff>
    </xdr:to>
    <xdr:sp macro="" textlink="">
      <xdr:nvSpPr>
        <xdr:cNvPr id="560" name="楕円 559">
          <a:extLst>
            <a:ext uri="{FF2B5EF4-FFF2-40B4-BE49-F238E27FC236}">
              <a16:creationId xmlns:a16="http://schemas.microsoft.com/office/drawing/2014/main" id="{94B043C8-BB18-47E4-8E79-B35AAAB2AC66}"/>
            </a:ext>
          </a:extLst>
        </xdr:cNvPr>
        <xdr:cNvSpPr/>
      </xdr:nvSpPr>
      <xdr:spPr>
        <a:xfrm>
          <a:off x="14541500" y="985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135527</xdr:rowOff>
    </xdr:from>
    <xdr:to>
      <xdr:col>81</xdr:col>
      <xdr:colOff>50800</xdr:colOff>
      <xdr:row>58</xdr:row>
      <xdr:rowOff>6531</xdr:rowOff>
    </xdr:to>
    <xdr:cxnSp macro="">
      <xdr:nvCxnSpPr>
        <xdr:cNvPr id="561" name="直線コネクタ 560">
          <a:extLst>
            <a:ext uri="{FF2B5EF4-FFF2-40B4-BE49-F238E27FC236}">
              <a16:creationId xmlns:a16="http://schemas.microsoft.com/office/drawing/2014/main" id="{3C9AD867-4278-445D-A500-271D94E0FB0D}"/>
            </a:ext>
          </a:extLst>
        </xdr:cNvPr>
        <xdr:cNvCxnSpPr/>
      </xdr:nvCxnSpPr>
      <xdr:spPr>
        <a:xfrm>
          <a:off x="14592300" y="9908177"/>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78196</xdr:rowOff>
    </xdr:from>
    <xdr:to>
      <xdr:col>72</xdr:col>
      <xdr:colOff>38100</xdr:colOff>
      <xdr:row>60</xdr:row>
      <xdr:rowOff>8346</xdr:rowOff>
    </xdr:to>
    <xdr:sp macro="" textlink="">
      <xdr:nvSpPr>
        <xdr:cNvPr id="562" name="楕円 561">
          <a:extLst>
            <a:ext uri="{FF2B5EF4-FFF2-40B4-BE49-F238E27FC236}">
              <a16:creationId xmlns:a16="http://schemas.microsoft.com/office/drawing/2014/main" id="{F0AD940A-FBA3-4FB1-8BE8-56474F47225E}"/>
            </a:ext>
          </a:extLst>
        </xdr:cNvPr>
        <xdr:cNvSpPr/>
      </xdr:nvSpPr>
      <xdr:spPr>
        <a:xfrm>
          <a:off x="13652500" y="1019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135527</xdr:rowOff>
    </xdr:from>
    <xdr:to>
      <xdr:col>76</xdr:col>
      <xdr:colOff>114300</xdr:colOff>
      <xdr:row>59</xdr:row>
      <xdr:rowOff>128996</xdr:rowOff>
    </xdr:to>
    <xdr:cxnSp macro="">
      <xdr:nvCxnSpPr>
        <xdr:cNvPr id="563" name="直線コネクタ 562">
          <a:extLst>
            <a:ext uri="{FF2B5EF4-FFF2-40B4-BE49-F238E27FC236}">
              <a16:creationId xmlns:a16="http://schemas.microsoft.com/office/drawing/2014/main" id="{B55482AF-098F-4594-9491-1D682864D24E}"/>
            </a:ext>
          </a:extLst>
        </xdr:cNvPr>
        <xdr:cNvCxnSpPr/>
      </xdr:nvCxnSpPr>
      <xdr:spPr>
        <a:xfrm flipV="1">
          <a:off x="13703300" y="9908177"/>
          <a:ext cx="889000" cy="33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9616</xdr:rowOff>
    </xdr:from>
    <xdr:to>
      <xdr:col>67</xdr:col>
      <xdr:colOff>101600</xdr:colOff>
      <xdr:row>59</xdr:row>
      <xdr:rowOff>111216</xdr:rowOff>
    </xdr:to>
    <xdr:sp macro="" textlink="">
      <xdr:nvSpPr>
        <xdr:cNvPr id="564" name="楕円 563">
          <a:extLst>
            <a:ext uri="{FF2B5EF4-FFF2-40B4-BE49-F238E27FC236}">
              <a16:creationId xmlns:a16="http://schemas.microsoft.com/office/drawing/2014/main" id="{C7BA48BE-203D-49E3-AFC9-000B4A26C69E}"/>
            </a:ext>
          </a:extLst>
        </xdr:cNvPr>
        <xdr:cNvSpPr/>
      </xdr:nvSpPr>
      <xdr:spPr>
        <a:xfrm>
          <a:off x="12763500" y="1012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60416</xdr:rowOff>
    </xdr:from>
    <xdr:to>
      <xdr:col>71</xdr:col>
      <xdr:colOff>177800</xdr:colOff>
      <xdr:row>59</xdr:row>
      <xdr:rowOff>128996</xdr:rowOff>
    </xdr:to>
    <xdr:cxnSp macro="">
      <xdr:nvCxnSpPr>
        <xdr:cNvPr id="565" name="直線コネクタ 564">
          <a:extLst>
            <a:ext uri="{FF2B5EF4-FFF2-40B4-BE49-F238E27FC236}">
              <a16:creationId xmlns:a16="http://schemas.microsoft.com/office/drawing/2014/main" id="{13B581CD-2193-45E2-8A03-DFE3E2CFCE24}"/>
            </a:ext>
          </a:extLst>
        </xdr:cNvPr>
        <xdr:cNvCxnSpPr/>
      </xdr:nvCxnSpPr>
      <xdr:spPr>
        <a:xfrm>
          <a:off x="12814300" y="1017596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90912</xdr:rowOff>
    </xdr:from>
    <xdr:ext cx="405111" cy="259045"/>
    <xdr:sp macro="" textlink="">
      <xdr:nvSpPr>
        <xdr:cNvPr id="566" name="n_1aveValue【学校施設】&#10;有形固定資産減価償却率">
          <a:extLst>
            <a:ext uri="{FF2B5EF4-FFF2-40B4-BE49-F238E27FC236}">
              <a16:creationId xmlns:a16="http://schemas.microsoft.com/office/drawing/2014/main" id="{DC2667BC-66E8-4C62-9177-A2DD42A60173}"/>
            </a:ext>
          </a:extLst>
        </xdr:cNvPr>
        <xdr:cNvSpPr txBox="1"/>
      </xdr:nvSpPr>
      <xdr:spPr>
        <a:xfrm>
          <a:off x="15266044" y="1037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22333</xdr:rowOff>
    </xdr:from>
    <xdr:ext cx="405111" cy="259045"/>
    <xdr:sp macro="" textlink="">
      <xdr:nvSpPr>
        <xdr:cNvPr id="567" name="n_2aveValue【学校施設】&#10;有形固定資産減価償却率">
          <a:extLst>
            <a:ext uri="{FF2B5EF4-FFF2-40B4-BE49-F238E27FC236}">
              <a16:creationId xmlns:a16="http://schemas.microsoft.com/office/drawing/2014/main" id="{C3CFD0DF-6DBB-4FA3-8D4D-78EA6153561E}"/>
            </a:ext>
          </a:extLst>
        </xdr:cNvPr>
        <xdr:cNvSpPr txBox="1"/>
      </xdr:nvSpPr>
      <xdr:spPr>
        <a:xfrm>
          <a:off x="14389744" y="1030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48458</xdr:rowOff>
    </xdr:from>
    <xdr:ext cx="405111" cy="259045"/>
    <xdr:sp macro="" textlink="">
      <xdr:nvSpPr>
        <xdr:cNvPr id="568" name="n_3aveValue【学校施設】&#10;有形固定資産減価償却率">
          <a:extLst>
            <a:ext uri="{FF2B5EF4-FFF2-40B4-BE49-F238E27FC236}">
              <a16:creationId xmlns:a16="http://schemas.microsoft.com/office/drawing/2014/main" id="{21BCBCCE-3F81-456F-96A2-5486BA822A74}"/>
            </a:ext>
          </a:extLst>
        </xdr:cNvPr>
        <xdr:cNvSpPr txBox="1"/>
      </xdr:nvSpPr>
      <xdr:spPr>
        <a:xfrm>
          <a:off x="13500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15801</xdr:rowOff>
    </xdr:from>
    <xdr:ext cx="405111" cy="259045"/>
    <xdr:sp macro="" textlink="">
      <xdr:nvSpPr>
        <xdr:cNvPr id="569" name="n_4aveValue【学校施設】&#10;有形固定資産減価償却率">
          <a:extLst>
            <a:ext uri="{FF2B5EF4-FFF2-40B4-BE49-F238E27FC236}">
              <a16:creationId xmlns:a16="http://schemas.microsoft.com/office/drawing/2014/main" id="{67F2F014-C803-4B15-8A1F-C0ABB27014E8}"/>
            </a:ext>
          </a:extLst>
        </xdr:cNvPr>
        <xdr:cNvSpPr txBox="1"/>
      </xdr:nvSpPr>
      <xdr:spPr>
        <a:xfrm>
          <a:off x="12611744" y="1030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73858</xdr:rowOff>
    </xdr:from>
    <xdr:ext cx="405111" cy="259045"/>
    <xdr:sp macro="" textlink="">
      <xdr:nvSpPr>
        <xdr:cNvPr id="570" name="n_1mainValue【学校施設】&#10;有形固定資産減価償却率">
          <a:extLst>
            <a:ext uri="{FF2B5EF4-FFF2-40B4-BE49-F238E27FC236}">
              <a16:creationId xmlns:a16="http://schemas.microsoft.com/office/drawing/2014/main" id="{8B01E988-7E54-47DC-8287-A7B5F133CFCE}"/>
            </a:ext>
          </a:extLst>
        </xdr:cNvPr>
        <xdr:cNvSpPr txBox="1"/>
      </xdr:nvSpPr>
      <xdr:spPr>
        <a:xfrm>
          <a:off x="15266044" y="967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31404</xdr:rowOff>
    </xdr:from>
    <xdr:ext cx="405111" cy="259045"/>
    <xdr:sp macro="" textlink="">
      <xdr:nvSpPr>
        <xdr:cNvPr id="571" name="n_2mainValue【学校施設】&#10;有形固定資産減価償却率">
          <a:extLst>
            <a:ext uri="{FF2B5EF4-FFF2-40B4-BE49-F238E27FC236}">
              <a16:creationId xmlns:a16="http://schemas.microsoft.com/office/drawing/2014/main" id="{64B537D4-CC0E-4E93-9364-080CD87F6409}"/>
            </a:ext>
          </a:extLst>
        </xdr:cNvPr>
        <xdr:cNvSpPr txBox="1"/>
      </xdr:nvSpPr>
      <xdr:spPr>
        <a:xfrm>
          <a:off x="14389744" y="9632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24873</xdr:rowOff>
    </xdr:from>
    <xdr:ext cx="405111" cy="259045"/>
    <xdr:sp macro="" textlink="">
      <xdr:nvSpPr>
        <xdr:cNvPr id="572" name="n_3mainValue【学校施設】&#10;有形固定資産減価償却率">
          <a:extLst>
            <a:ext uri="{FF2B5EF4-FFF2-40B4-BE49-F238E27FC236}">
              <a16:creationId xmlns:a16="http://schemas.microsoft.com/office/drawing/2014/main" id="{D0F5E5D4-0EE6-4CCE-B166-0E4D6EA27B0E}"/>
            </a:ext>
          </a:extLst>
        </xdr:cNvPr>
        <xdr:cNvSpPr txBox="1"/>
      </xdr:nvSpPr>
      <xdr:spPr>
        <a:xfrm>
          <a:off x="13500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127743</xdr:rowOff>
    </xdr:from>
    <xdr:ext cx="405111" cy="259045"/>
    <xdr:sp macro="" textlink="">
      <xdr:nvSpPr>
        <xdr:cNvPr id="573" name="n_4mainValue【学校施設】&#10;有形固定資産減価償却率">
          <a:extLst>
            <a:ext uri="{FF2B5EF4-FFF2-40B4-BE49-F238E27FC236}">
              <a16:creationId xmlns:a16="http://schemas.microsoft.com/office/drawing/2014/main" id="{70175C12-BDB7-44D4-B872-5172E68C3F51}"/>
            </a:ext>
          </a:extLst>
        </xdr:cNvPr>
        <xdr:cNvSpPr txBox="1"/>
      </xdr:nvSpPr>
      <xdr:spPr>
        <a:xfrm>
          <a:off x="12611744" y="990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4" name="正方形/長方形 573">
          <a:extLst>
            <a:ext uri="{FF2B5EF4-FFF2-40B4-BE49-F238E27FC236}">
              <a16:creationId xmlns:a16="http://schemas.microsoft.com/office/drawing/2014/main" id="{F6E1B0C6-4DD2-4F1A-A478-F36D7207D7E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5" name="正方形/長方形 574">
          <a:extLst>
            <a:ext uri="{FF2B5EF4-FFF2-40B4-BE49-F238E27FC236}">
              <a16:creationId xmlns:a16="http://schemas.microsoft.com/office/drawing/2014/main" id="{AB5029FD-EB63-4A98-AA88-007AF6482F1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6" name="正方形/長方形 575">
          <a:extLst>
            <a:ext uri="{FF2B5EF4-FFF2-40B4-BE49-F238E27FC236}">
              <a16:creationId xmlns:a16="http://schemas.microsoft.com/office/drawing/2014/main" id="{4B0E1D7D-A60B-4C07-BE47-8F66E524422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7" name="正方形/長方形 576">
          <a:extLst>
            <a:ext uri="{FF2B5EF4-FFF2-40B4-BE49-F238E27FC236}">
              <a16:creationId xmlns:a16="http://schemas.microsoft.com/office/drawing/2014/main" id="{19BE7575-91AF-4D56-8EB8-4FBB7870C38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8" name="正方形/長方形 577">
          <a:extLst>
            <a:ext uri="{FF2B5EF4-FFF2-40B4-BE49-F238E27FC236}">
              <a16:creationId xmlns:a16="http://schemas.microsoft.com/office/drawing/2014/main" id="{ECE69954-7E34-4ECE-BD8B-BAAEFF262FA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9" name="正方形/長方形 578">
          <a:extLst>
            <a:ext uri="{FF2B5EF4-FFF2-40B4-BE49-F238E27FC236}">
              <a16:creationId xmlns:a16="http://schemas.microsoft.com/office/drawing/2014/main" id="{98D759B3-8AF1-42F4-82DE-61B9F4B9BC2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0" name="正方形/長方形 579">
          <a:extLst>
            <a:ext uri="{FF2B5EF4-FFF2-40B4-BE49-F238E27FC236}">
              <a16:creationId xmlns:a16="http://schemas.microsoft.com/office/drawing/2014/main" id="{A5E11419-8EAD-4D53-BD4C-27228740AA4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1" name="正方形/長方形 580">
          <a:extLst>
            <a:ext uri="{FF2B5EF4-FFF2-40B4-BE49-F238E27FC236}">
              <a16:creationId xmlns:a16="http://schemas.microsoft.com/office/drawing/2014/main" id="{AF495F05-434A-4831-A80C-98410DB87C5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2" name="テキスト ボックス 581">
          <a:extLst>
            <a:ext uri="{FF2B5EF4-FFF2-40B4-BE49-F238E27FC236}">
              <a16:creationId xmlns:a16="http://schemas.microsoft.com/office/drawing/2014/main" id="{93766BBA-494B-423C-9DAC-4769640D207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3" name="直線コネクタ 582">
          <a:extLst>
            <a:ext uri="{FF2B5EF4-FFF2-40B4-BE49-F238E27FC236}">
              <a16:creationId xmlns:a16="http://schemas.microsoft.com/office/drawing/2014/main" id="{7D1ACD25-B3A2-4AEA-A1AF-7C3036273FA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4" name="テキスト ボックス 583">
          <a:extLst>
            <a:ext uri="{FF2B5EF4-FFF2-40B4-BE49-F238E27FC236}">
              <a16:creationId xmlns:a16="http://schemas.microsoft.com/office/drawing/2014/main" id="{724B47F9-90EC-4ACE-B85A-E193D7F439A2}"/>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5" name="直線コネクタ 584">
          <a:extLst>
            <a:ext uri="{FF2B5EF4-FFF2-40B4-BE49-F238E27FC236}">
              <a16:creationId xmlns:a16="http://schemas.microsoft.com/office/drawing/2014/main" id="{B094E39F-6738-4126-8E60-C52EA6348BCC}"/>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6" name="テキスト ボックス 585">
          <a:extLst>
            <a:ext uri="{FF2B5EF4-FFF2-40B4-BE49-F238E27FC236}">
              <a16:creationId xmlns:a16="http://schemas.microsoft.com/office/drawing/2014/main" id="{54479977-B997-482A-9FF1-483415A0B025}"/>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7" name="直線コネクタ 586">
          <a:extLst>
            <a:ext uri="{FF2B5EF4-FFF2-40B4-BE49-F238E27FC236}">
              <a16:creationId xmlns:a16="http://schemas.microsoft.com/office/drawing/2014/main" id="{1ED22CA9-DE5C-41A8-AD28-7B0D62496E4E}"/>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8" name="テキスト ボックス 587">
          <a:extLst>
            <a:ext uri="{FF2B5EF4-FFF2-40B4-BE49-F238E27FC236}">
              <a16:creationId xmlns:a16="http://schemas.microsoft.com/office/drawing/2014/main" id="{34C344CB-D18C-46FB-8ABE-F4C7EC3B8F32}"/>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9" name="直線コネクタ 588">
          <a:extLst>
            <a:ext uri="{FF2B5EF4-FFF2-40B4-BE49-F238E27FC236}">
              <a16:creationId xmlns:a16="http://schemas.microsoft.com/office/drawing/2014/main" id="{D51A51D4-E4AD-48F8-903E-0A70897A6886}"/>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90" name="テキスト ボックス 589">
          <a:extLst>
            <a:ext uri="{FF2B5EF4-FFF2-40B4-BE49-F238E27FC236}">
              <a16:creationId xmlns:a16="http://schemas.microsoft.com/office/drawing/2014/main" id="{DBABA844-F890-4BE8-AE73-4E4FC7E84B72}"/>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91" name="直線コネクタ 590">
          <a:extLst>
            <a:ext uri="{FF2B5EF4-FFF2-40B4-BE49-F238E27FC236}">
              <a16:creationId xmlns:a16="http://schemas.microsoft.com/office/drawing/2014/main" id="{8F467C62-9104-4EAB-AD6B-B521E5D20565}"/>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2" name="テキスト ボックス 591">
          <a:extLst>
            <a:ext uri="{FF2B5EF4-FFF2-40B4-BE49-F238E27FC236}">
              <a16:creationId xmlns:a16="http://schemas.microsoft.com/office/drawing/2014/main" id="{DB0C10D0-6C2B-4F2A-AB20-9B297A39EEFA}"/>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3" name="直線コネクタ 592">
          <a:extLst>
            <a:ext uri="{FF2B5EF4-FFF2-40B4-BE49-F238E27FC236}">
              <a16:creationId xmlns:a16="http://schemas.microsoft.com/office/drawing/2014/main" id="{A7BC0273-2240-4F43-970D-60679BF0B8B2}"/>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4" name="テキスト ボックス 593">
          <a:extLst>
            <a:ext uri="{FF2B5EF4-FFF2-40B4-BE49-F238E27FC236}">
              <a16:creationId xmlns:a16="http://schemas.microsoft.com/office/drawing/2014/main" id="{3D611580-A328-457A-AE40-5574DB4E3F65}"/>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5" name="直線コネクタ 594">
          <a:extLst>
            <a:ext uri="{FF2B5EF4-FFF2-40B4-BE49-F238E27FC236}">
              <a16:creationId xmlns:a16="http://schemas.microsoft.com/office/drawing/2014/main" id="{C59619C4-54AD-4E60-A683-E155D85D42AD}"/>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6" name="テキスト ボックス 595">
          <a:extLst>
            <a:ext uri="{FF2B5EF4-FFF2-40B4-BE49-F238E27FC236}">
              <a16:creationId xmlns:a16="http://schemas.microsoft.com/office/drawing/2014/main" id="{B15D9FDE-1BDB-406E-88C4-E9863B12E7A2}"/>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7" name="直線コネクタ 596">
          <a:extLst>
            <a:ext uri="{FF2B5EF4-FFF2-40B4-BE49-F238E27FC236}">
              <a16:creationId xmlns:a16="http://schemas.microsoft.com/office/drawing/2014/main" id="{0082814C-3813-4F3E-AE71-4DFB53C6298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8" name="テキスト ボックス 597">
          <a:extLst>
            <a:ext uri="{FF2B5EF4-FFF2-40B4-BE49-F238E27FC236}">
              <a16:creationId xmlns:a16="http://schemas.microsoft.com/office/drawing/2014/main" id="{21CB6A39-07FE-411D-8B55-C5F35DEF9D2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9" name="【学校施設】&#10;一人当たり面積グラフ枠">
          <a:extLst>
            <a:ext uri="{FF2B5EF4-FFF2-40B4-BE49-F238E27FC236}">
              <a16:creationId xmlns:a16="http://schemas.microsoft.com/office/drawing/2014/main" id="{5F43C6A5-790B-404B-B613-D571C164C9F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24493</xdr:rowOff>
    </xdr:from>
    <xdr:to>
      <xdr:col>116</xdr:col>
      <xdr:colOff>62864</xdr:colOff>
      <xdr:row>65</xdr:row>
      <xdr:rowOff>34616</xdr:rowOff>
    </xdr:to>
    <xdr:cxnSp macro="">
      <xdr:nvCxnSpPr>
        <xdr:cNvPr id="600" name="直線コネクタ 599">
          <a:extLst>
            <a:ext uri="{FF2B5EF4-FFF2-40B4-BE49-F238E27FC236}">
              <a16:creationId xmlns:a16="http://schemas.microsoft.com/office/drawing/2014/main" id="{D653FC6A-BDD3-4E10-9784-E9D28E9FA7BF}"/>
            </a:ext>
          </a:extLst>
        </xdr:cNvPr>
        <xdr:cNvCxnSpPr/>
      </xdr:nvCxnSpPr>
      <xdr:spPr>
        <a:xfrm flipV="1">
          <a:off x="22160864" y="9625693"/>
          <a:ext cx="0" cy="1553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38443</xdr:rowOff>
    </xdr:from>
    <xdr:ext cx="469744" cy="259045"/>
    <xdr:sp macro="" textlink="">
      <xdr:nvSpPr>
        <xdr:cNvPr id="601" name="【学校施設】&#10;一人当たり面積最小値テキスト">
          <a:extLst>
            <a:ext uri="{FF2B5EF4-FFF2-40B4-BE49-F238E27FC236}">
              <a16:creationId xmlns:a16="http://schemas.microsoft.com/office/drawing/2014/main" id="{A6BE8118-75D4-4B90-B790-F31870E9A6FC}"/>
            </a:ext>
          </a:extLst>
        </xdr:cNvPr>
        <xdr:cNvSpPr txBox="1"/>
      </xdr:nvSpPr>
      <xdr:spPr>
        <a:xfrm>
          <a:off x="22199600" y="1118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65</xdr:row>
      <xdr:rowOff>34616</xdr:rowOff>
    </xdr:from>
    <xdr:to>
      <xdr:col>116</xdr:col>
      <xdr:colOff>152400</xdr:colOff>
      <xdr:row>65</xdr:row>
      <xdr:rowOff>34616</xdr:rowOff>
    </xdr:to>
    <xdr:cxnSp macro="">
      <xdr:nvCxnSpPr>
        <xdr:cNvPr id="602" name="直線コネクタ 601">
          <a:extLst>
            <a:ext uri="{FF2B5EF4-FFF2-40B4-BE49-F238E27FC236}">
              <a16:creationId xmlns:a16="http://schemas.microsoft.com/office/drawing/2014/main" id="{9A8ECD75-11FC-48A7-A877-5166B112A352}"/>
            </a:ext>
          </a:extLst>
        </xdr:cNvPr>
        <xdr:cNvCxnSpPr/>
      </xdr:nvCxnSpPr>
      <xdr:spPr>
        <a:xfrm>
          <a:off x="22072600" y="11178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142620</xdr:rowOff>
    </xdr:from>
    <xdr:ext cx="469744" cy="259045"/>
    <xdr:sp macro="" textlink="">
      <xdr:nvSpPr>
        <xdr:cNvPr id="603" name="【学校施設】&#10;一人当たり面積最大値テキスト">
          <a:extLst>
            <a:ext uri="{FF2B5EF4-FFF2-40B4-BE49-F238E27FC236}">
              <a16:creationId xmlns:a16="http://schemas.microsoft.com/office/drawing/2014/main" id="{F0C2CE7A-1A28-4121-ACAB-4A866E396966}"/>
            </a:ext>
          </a:extLst>
        </xdr:cNvPr>
        <xdr:cNvSpPr txBox="1"/>
      </xdr:nvSpPr>
      <xdr:spPr>
        <a:xfrm>
          <a:off x="22199600" y="940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24493</xdr:rowOff>
    </xdr:from>
    <xdr:to>
      <xdr:col>116</xdr:col>
      <xdr:colOff>152400</xdr:colOff>
      <xdr:row>56</xdr:row>
      <xdr:rowOff>24493</xdr:rowOff>
    </xdr:to>
    <xdr:cxnSp macro="">
      <xdr:nvCxnSpPr>
        <xdr:cNvPr id="604" name="直線コネクタ 603">
          <a:extLst>
            <a:ext uri="{FF2B5EF4-FFF2-40B4-BE49-F238E27FC236}">
              <a16:creationId xmlns:a16="http://schemas.microsoft.com/office/drawing/2014/main" id="{ECE5D199-B51F-42DF-974F-4E6FBB0606DE}"/>
            </a:ext>
          </a:extLst>
        </xdr:cNvPr>
        <xdr:cNvCxnSpPr/>
      </xdr:nvCxnSpPr>
      <xdr:spPr>
        <a:xfrm>
          <a:off x="22072600" y="962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84744</xdr:rowOff>
    </xdr:from>
    <xdr:ext cx="469744" cy="259045"/>
    <xdr:sp macro="" textlink="">
      <xdr:nvSpPr>
        <xdr:cNvPr id="605" name="【学校施設】&#10;一人当たり面積平均値テキスト">
          <a:extLst>
            <a:ext uri="{FF2B5EF4-FFF2-40B4-BE49-F238E27FC236}">
              <a16:creationId xmlns:a16="http://schemas.microsoft.com/office/drawing/2014/main" id="{2795000C-BBEC-417F-AB36-6763BA607575}"/>
            </a:ext>
          </a:extLst>
        </xdr:cNvPr>
        <xdr:cNvSpPr txBox="1"/>
      </xdr:nvSpPr>
      <xdr:spPr>
        <a:xfrm>
          <a:off x="22199600" y="10371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61867</xdr:rowOff>
    </xdr:from>
    <xdr:to>
      <xdr:col>116</xdr:col>
      <xdr:colOff>114300</xdr:colOff>
      <xdr:row>61</xdr:row>
      <xdr:rowOff>163467</xdr:rowOff>
    </xdr:to>
    <xdr:sp macro="" textlink="">
      <xdr:nvSpPr>
        <xdr:cNvPr id="606" name="フローチャート: 判断 605">
          <a:extLst>
            <a:ext uri="{FF2B5EF4-FFF2-40B4-BE49-F238E27FC236}">
              <a16:creationId xmlns:a16="http://schemas.microsoft.com/office/drawing/2014/main" id="{5CA13B3A-3916-4C51-84DA-09A85DCD40B1}"/>
            </a:ext>
          </a:extLst>
        </xdr:cNvPr>
        <xdr:cNvSpPr/>
      </xdr:nvSpPr>
      <xdr:spPr>
        <a:xfrm>
          <a:off x="22110700" y="1052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7656</xdr:rowOff>
    </xdr:from>
    <xdr:to>
      <xdr:col>112</xdr:col>
      <xdr:colOff>38100</xdr:colOff>
      <xdr:row>61</xdr:row>
      <xdr:rowOff>109256</xdr:rowOff>
    </xdr:to>
    <xdr:sp macro="" textlink="">
      <xdr:nvSpPr>
        <xdr:cNvPr id="607" name="フローチャート: 判断 606">
          <a:extLst>
            <a:ext uri="{FF2B5EF4-FFF2-40B4-BE49-F238E27FC236}">
              <a16:creationId xmlns:a16="http://schemas.microsoft.com/office/drawing/2014/main" id="{72C190A6-6130-4880-9294-F66D18F19645}"/>
            </a:ext>
          </a:extLst>
        </xdr:cNvPr>
        <xdr:cNvSpPr/>
      </xdr:nvSpPr>
      <xdr:spPr>
        <a:xfrm>
          <a:off x="21272500" y="1046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151347</xdr:rowOff>
    </xdr:from>
    <xdr:to>
      <xdr:col>107</xdr:col>
      <xdr:colOff>101600</xdr:colOff>
      <xdr:row>61</xdr:row>
      <xdr:rowOff>81497</xdr:rowOff>
    </xdr:to>
    <xdr:sp macro="" textlink="">
      <xdr:nvSpPr>
        <xdr:cNvPr id="608" name="フローチャート: 判断 607">
          <a:extLst>
            <a:ext uri="{FF2B5EF4-FFF2-40B4-BE49-F238E27FC236}">
              <a16:creationId xmlns:a16="http://schemas.microsoft.com/office/drawing/2014/main" id="{75FD41EF-D22F-401A-B9F4-2A3EEF612D87}"/>
            </a:ext>
          </a:extLst>
        </xdr:cNvPr>
        <xdr:cNvSpPr/>
      </xdr:nvSpPr>
      <xdr:spPr>
        <a:xfrm>
          <a:off x="20383500" y="104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1451</xdr:rowOff>
    </xdr:from>
    <xdr:to>
      <xdr:col>102</xdr:col>
      <xdr:colOff>165100</xdr:colOff>
      <xdr:row>61</xdr:row>
      <xdr:rowOff>103051</xdr:rowOff>
    </xdr:to>
    <xdr:sp macro="" textlink="">
      <xdr:nvSpPr>
        <xdr:cNvPr id="609" name="フローチャート: 判断 608">
          <a:extLst>
            <a:ext uri="{FF2B5EF4-FFF2-40B4-BE49-F238E27FC236}">
              <a16:creationId xmlns:a16="http://schemas.microsoft.com/office/drawing/2014/main" id="{2756E09C-D21B-491F-991A-5E0B6E2ED64B}"/>
            </a:ext>
          </a:extLst>
        </xdr:cNvPr>
        <xdr:cNvSpPr/>
      </xdr:nvSpPr>
      <xdr:spPr>
        <a:xfrm>
          <a:off x="19494500" y="104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148409</xdr:rowOff>
    </xdr:from>
    <xdr:to>
      <xdr:col>98</xdr:col>
      <xdr:colOff>38100</xdr:colOff>
      <xdr:row>61</xdr:row>
      <xdr:rowOff>78559</xdr:rowOff>
    </xdr:to>
    <xdr:sp macro="" textlink="">
      <xdr:nvSpPr>
        <xdr:cNvPr id="610" name="フローチャート: 判断 609">
          <a:extLst>
            <a:ext uri="{FF2B5EF4-FFF2-40B4-BE49-F238E27FC236}">
              <a16:creationId xmlns:a16="http://schemas.microsoft.com/office/drawing/2014/main" id="{D4DFCE16-5899-4F00-A769-D8A074CDCD6A}"/>
            </a:ext>
          </a:extLst>
        </xdr:cNvPr>
        <xdr:cNvSpPr/>
      </xdr:nvSpPr>
      <xdr:spPr>
        <a:xfrm>
          <a:off x="186055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948E719B-DFC0-42FE-915C-2D3564EF371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44BD8B6F-E9A1-4DC9-B2D1-FC79CD811C5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B6103368-A65D-48F3-B02A-E139FFBFAE1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D0EAABCD-EC20-416D-95F2-80B31B279F8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C8B00904-211B-4082-B38B-A0F9A8F4CC9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82768</xdr:rowOff>
    </xdr:from>
    <xdr:to>
      <xdr:col>116</xdr:col>
      <xdr:colOff>114300</xdr:colOff>
      <xdr:row>62</xdr:row>
      <xdr:rowOff>12918</xdr:rowOff>
    </xdr:to>
    <xdr:sp macro="" textlink="">
      <xdr:nvSpPr>
        <xdr:cNvPr id="616" name="楕円 615">
          <a:extLst>
            <a:ext uri="{FF2B5EF4-FFF2-40B4-BE49-F238E27FC236}">
              <a16:creationId xmlns:a16="http://schemas.microsoft.com/office/drawing/2014/main" id="{9CB103EF-2E23-494F-83EA-D4D2471C600C}"/>
            </a:ext>
          </a:extLst>
        </xdr:cNvPr>
        <xdr:cNvSpPr/>
      </xdr:nvSpPr>
      <xdr:spPr>
        <a:xfrm>
          <a:off x="22110700" y="1054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61195</xdr:rowOff>
    </xdr:from>
    <xdr:ext cx="469744" cy="259045"/>
    <xdr:sp macro="" textlink="">
      <xdr:nvSpPr>
        <xdr:cNvPr id="617" name="【学校施設】&#10;一人当たり面積該当値テキスト">
          <a:extLst>
            <a:ext uri="{FF2B5EF4-FFF2-40B4-BE49-F238E27FC236}">
              <a16:creationId xmlns:a16="http://schemas.microsoft.com/office/drawing/2014/main" id="{AE8FC470-E36F-491C-BC6A-E19767A0B883}"/>
            </a:ext>
          </a:extLst>
        </xdr:cNvPr>
        <xdr:cNvSpPr txBox="1"/>
      </xdr:nvSpPr>
      <xdr:spPr>
        <a:xfrm>
          <a:off x="22199600" y="10519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102036</xdr:rowOff>
    </xdr:from>
    <xdr:to>
      <xdr:col>112</xdr:col>
      <xdr:colOff>38100</xdr:colOff>
      <xdr:row>62</xdr:row>
      <xdr:rowOff>32186</xdr:rowOff>
    </xdr:to>
    <xdr:sp macro="" textlink="">
      <xdr:nvSpPr>
        <xdr:cNvPr id="618" name="楕円 617">
          <a:extLst>
            <a:ext uri="{FF2B5EF4-FFF2-40B4-BE49-F238E27FC236}">
              <a16:creationId xmlns:a16="http://schemas.microsoft.com/office/drawing/2014/main" id="{80CE5A75-DA1B-4573-8626-8F9498652036}"/>
            </a:ext>
          </a:extLst>
        </xdr:cNvPr>
        <xdr:cNvSpPr/>
      </xdr:nvSpPr>
      <xdr:spPr>
        <a:xfrm>
          <a:off x="21272500" y="1056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133568</xdr:rowOff>
    </xdr:from>
    <xdr:to>
      <xdr:col>116</xdr:col>
      <xdr:colOff>63500</xdr:colOff>
      <xdr:row>61</xdr:row>
      <xdr:rowOff>152836</xdr:rowOff>
    </xdr:to>
    <xdr:cxnSp macro="">
      <xdr:nvCxnSpPr>
        <xdr:cNvPr id="619" name="直線コネクタ 618">
          <a:extLst>
            <a:ext uri="{FF2B5EF4-FFF2-40B4-BE49-F238E27FC236}">
              <a16:creationId xmlns:a16="http://schemas.microsoft.com/office/drawing/2014/main" id="{31AAC697-AC2D-4131-9B7A-6E5C5585E48B}"/>
            </a:ext>
          </a:extLst>
        </xdr:cNvPr>
        <xdr:cNvCxnSpPr/>
      </xdr:nvCxnSpPr>
      <xdr:spPr>
        <a:xfrm flipV="1">
          <a:off x="21323300" y="10592018"/>
          <a:ext cx="838200" cy="1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1125</xdr:rowOff>
    </xdr:from>
    <xdr:to>
      <xdr:col>107</xdr:col>
      <xdr:colOff>101600</xdr:colOff>
      <xdr:row>62</xdr:row>
      <xdr:rowOff>102725</xdr:rowOff>
    </xdr:to>
    <xdr:sp macro="" textlink="">
      <xdr:nvSpPr>
        <xdr:cNvPr id="620" name="楕円 619">
          <a:extLst>
            <a:ext uri="{FF2B5EF4-FFF2-40B4-BE49-F238E27FC236}">
              <a16:creationId xmlns:a16="http://schemas.microsoft.com/office/drawing/2014/main" id="{2F198E75-F28F-43AE-97F4-4B5195B1D292}"/>
            </a:ext>
          </a:extLst>
        </xdr:cNvPr>
        <xdr:cNvSpPr/>
      </xdr:nvSpPr>
      <xdr:spPr>
        <a:xfrm>
          <a:off x="20383500" y="1063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152836</xdr:rowOff>
    </xdr:from>
    <xdr:to>
      <xdr:col>111</xdr:col>
      <xdr:colOff>177800</xdr:colOff>
      <xdr:row>62</xdr:row>
      <xdr:rowOff>51925</xdr:rowOff>
    </xdr:to>
    <xdr:cxnSp macro="">
      <xdr:nvCxnSpPr>
        <xdr:cNvPr id="621" name="直線コネクタ 620">
          <a:extLst>
            <a:ext uri="{FF2B5EF4-FFF2-40B4-BE49-F238E27FC236}">
              <a16:creationId xmlns:a16="http://schemas.microsoft.com/office/drawing/2014/main" id="{6F70A993-0575-420C-B309-FAF520959AD7}"/>
            </a:ext>
          </a:extLst>
        </xdr:cNvPr>
        <xdr:cNvCxnSpPr/>
      </xdr:nvCxnSpPr>
      <xdr:spPr>
        <a:xfrm flipV="1">
          <a:off x="20434300" y="10611286"/>
          <a:ext cx="889000" cy="7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128815</xdr:rowOff>
    </xdr:from>
    <xdr:to>
      <xdr:col>102</xdr:col>
      <xdr:colOff>165100</xdr:colOff>
      <xdr:row>62</xdr:row>
      <xdr:rowOff>58965</xdr:rowOff>
    </xdr:to>
    <xdr:sp macro="" textlink="">
      <xdr:nvSpPr>
        <xdr:cNvPr id="622" name="楕円 621">
          <a:extLst>
            <a:ext uri="{FF2B5EF4-FFF2-40B4-BE49-F238E27FC236}">
              <a16:creationId xmlns:a16="http://schemas.microsoft.com/office/drawing/2014/main" id="{A0B14252-DA8D-4F07-8DC4-C61556CDD77A}"/>
            </a:ext>
          </a:extLst>
        </xdr:cNvPr>
        <xdr:cNvSpPr/>
      </xdr:nvSpPr>
      <xdr:spPr>
        <a:xfrm>
          <a:off x="19494500" y="1058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8165</xdr:rowOff>
    </xdr:from>
    <xdr:to>
      <xdr:col>107</xdr:col>
      <xdr:colOff>50800</xdr:colOff>
      <xdr:row>62</xdr:row>
      <xdr:rowOff>51925</xdr:rowOff>
    </xdr:to>
    <xdr:cxnSp macro="">
      <xdr:nvCxnSpPr>
        <xdr:cNvPr id="623" name="直線コネクタ 622">
          <a:extLst>
            <a:ext uri="{FF2B5EF4-FFF2-40B4-BE49-F238E27FC236}">
              <a16:creationId xmlns:a16="http://schemas.microsoft.com/office/drawing/2014/main" id="{B5DBD775-998F-4BCF-889A-3E58D513A7B2}"/>
            </a:ext>
          </a:extLst>
        </xdr:cNvPr>
        <xdr:cNvCxnSpPr/>
      </xdr:nvCxnSpPr>
      <xdr:spPr>
        <a:xfrm>
          <a:off x="19545300" y="10638065"/>
          <a:ext cx="889000" cy="4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148082</xdr:rowOff>
    </xdr:from>
    <xdr:to>
      <xdr:col>98</xdr:col>
      <xdr:colOff>38100</xdr:colOff>
      <xdr:row>62</xdr:row>
      <xdr:rowOff>78232</xdr:rowOff>
    </xdr:to>
    <xdr:sp macro="" textlink="">
      <xdr:nvSpPr>
        <xdr:cNvPr id="624" name="楕円 623">
          <a:extLst>
            <a:ext uri="{FF2B5EF4-FFF2-40B4-BE49-F238E27FC236}">
              <a16:creationId xmlns:a16="http://schemas.microsoft.com/office/drawing/2014/main" id="{C35F7941-1EEE-474D-9ABA-23AA28DF80AE}"/>
            </a:ext>
          </a:extLst>
        </xdr:cNvPr>
        <xdr:cNvSpPr/>
      </xdr:nvSpPr>
      <xdr:spPr>
        <a:xfrm>
          <a:off x="18605500" y="1060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8165</xdr:rowOff>
    </xdr:from>
    <xdr:to>
      <xdr:col>102</xdr:col>
      <xdr:colOff>114300</xdr:colOff>
      <xdr:row>62</xdr:row>
      <xdr:rowOff>27432</xdr:rowOff>
    </xdr:to>
    <xdr:cxnSp macro="">
      <xdr:nvCxnSpPr>
        <xdr:cNvPr id="625" name="直線コネクタ 624">
          <a:extLst>
            <a:ext uri="{FF2B5EF4-FFF2-40B4-BE49-F238E27FC236}">
              <a16:creationId xmlns:a16="http://schemas.microsoft.com/office/drawing/2014/main" id="{3C4244C2-BB28-4D7F-AAAB-5549EC1DA28C}"/>
            </a:ext>
          </a:extLst>
        </xdr:cNvPr>
        <xdr:cNvCxnSpPr/>
      </xdr:nvCxnSpPr>
      <xdr:spPr>
        <a:xfrm flipV="1">
          <a:off x="18656300" y="10638065"/>
          <a:ext cx="889000" cy="1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125783</xdr:rowOff>
    </xdr:from>
    <xdr:ext cx="469744" cy="259045"/>
    <xdr:sp macro="" textlink="">
      <xdr:nvSpPr>
        <xdr:cNvPr id="626" name="n_1aveValue【学校施設】&#10;一人当たり面積">
          <a:extLst>
            <a:ext uri="{FF2B5EF4-FFF2-40B4-BE49-F238E27FC236}">
              <a16:creationId xmlns:a16="http://schemas.microsoft.com/office/drawing/2014/main" id="{FC9B705A-C516-4E88-AE88-5A42D0F7C18C}"/>
            </a:ext>
          </a:extLst>
        </xdr:cNvPr>
        <xdr:cNvSpPr txBox="1"/>
      </xdr:nvSpPr>
      <xdr:spPr>
        <a:xfrm>
          <a:off x="21075727" y="1024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98024</xdr:rowOff>
    </xdr:from>
    <xdr:ext cx="469744" cy="259045"/>
    <xdr:sp macro="" textlink="">
      <xdr:nvSpPr>
        <xdr:cNvPr id="627" name="n_2aveValue【学校施設】&#10;一人当たり面積">
          <a:extLst>
            <a:ext uri="{FF2B5EF4-FFF2-40B4-BE49-F238E27FC236}">
              <a16:creationId xmlns:a16="http://schemas.microsoft.com/office/drawing/2014/main" id="{5FE6804A-385D-44ED-BD21-E18EDA2A479F}"/>
            </a:ext>
          </a:extLst>
        </xdr:cNvPr>
        <xdr:cNvSpPr txBox="1"/>
      </xdr:nvSpPr>
      <xdr:spPr>
        <a:xfrm>
          <a:off x="20199427" y="10213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119578</xdr:rowOff>
    </xdr:from>
    <xdr:ext cx="469744" cy="259045"/>
    <xdr:sp macro="" textlink="">
      <xdr:nvSpPr>
        <xdr:cNvPr id="628" name="n_3aveValue【学校施設】&#10;一人当たり面積">
          <a:extLst>
            <a:ext uri="{FF2B5EF4-FFF2-40B4-BE49-F238E27FC236}">
              <a16:creationId xmlns:a16="http://schemas.microsoft.com/office/drawing/2014/main" id="{A909DCCC-1DE0-44AB-9BB5-D90808570254}"/>
            </a:ext>
          </a:extLst>
        </xdr:cNvPr>
        <xdr:cNvSpPr txBox="1"/>
      </xdr:nvSpPr>
      <xdr:spPr>
        <a:xfrm>
          <a:off x="19310427" y="1023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95086</xdr:rowOff>
    </xdr:from>
    <xdr:ext cx="469744" cy="259045"/>
    <xdr:sp macro="" textlink="">
      <xdr:nvSpPr>
        <xdr:cNvPr id="629" name="n_4aveValue【学校施設】&#10;一人当たり面積">
          <a:extLst>
            <a:ext uri="{FF2B5EF4-FFF2-40B4-BE49-F238E27FC236}">
              <a16:creationId xmlns:a16="http://schemas.microsoft.com/office/drawing/2014/main" id="{B234CD04-07B3-42E7-930C-4F0477CA00F8}"/>
            </a:ext>
          </a:extLst>
        </xdr:cNvPr>
        <xdr:cNvSpPr txBox="1"/>
      </xdr:nvSpPr>
      <xdr:spPr>
        <a:xfrm>
          <a:off x="18421427" y="1021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23313</xdr:rowOff>
    </xdr:from>
    <xdr:ext cx="469744" cy="259045"/>
    <xdr:sp macro="" textlink="">
      <xdr:nvSpPr>
        <xdr:cNvPr id="630" name="n_1mainValue【学校施設】&#10;一人当たり面積">
          <a:extLst>
            <a:ext uri="{FF2B5EF4-FFF2-40B4-BE49-F238E27FC236}">
              <a16:creationId xmlns:a16="http://schemas.microsoft.com/office/drawing/2014/main" id="{46FD531B-8C23-431D-81ED-595F5076DEDA}"/>
            </a:ext>
          </a:extLst>
        </xdr:cNvPr>
        <xdr:cNvSpPr txBox="1"/>
      </xdr:nvSpPr>
      <xdr:spPr>
        <a:xfrm>
          <a:off x="21075727" y="1065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93852</xdr:rowOff>
    </xdr:from>
    <xdr:ext cx="469744" cy="259045"/>
    <xdr:sp macro="" textlink="">
      <xdr:nvSpPr>
        <xdr:cNvPr id="631" name="n_2mainValue【学校施設】&#10;一人当たり面積">
          <a:extLst>
            <a:ext uri="{FF2B5EF4-FFF2-40B4-BE49-F238E27FC236}">
              <a16:creationId xmlns:a16="http://schemas.microsoft.com/office/drawing/2014/main" id="{E5D96F4F-F8EB-42AA-AF83-AE034D2BA539}"/>
            </a:ext>
          </a:extLst>
        </xdr:cNvPr>
        <xdr:cNvSpPr txBox="1"/>
      </xdr:nvSpPr>
      <xdr:spPr>
        <a:xfrm>
          <a:off x="20199427" y="1072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50092</xdr:rowOff>
    </xdr:from>
    <xdr:ext cx="469744" cy="259045"/>
    <xdr:sp macro="" textlink="">
      <xdr:nvSpPr>
        <xdr:cNvPr id="632" name="n_3mainValue【学校施設】&#10;一人当たり面積">
          <a:extLst>
            <a:ext uri="{FF2B5EF4-FFF2-40B4-BE49-F238E27FC236}">
              <a16:creationId xmlns:a16="http://schemas.microsoft.com/office/drawing/2014/main" id="{FBC756BD-792E-470E-9C02-FEC1FDC523F8}"/>
            </a:ext>
          </a:extLst>
        </xdr:cNvPr>
        <xdr:cNvSpPr txBox="1"/>
      </xdr:nvSpPr>
      <xdr:spPr>
        <a:xfrm>
          <a:off x="19310427" y="10679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69359</xdr:rowOff>
    </xdr:from>
    <xdr:ext cx="469744" cy="259045"/>
    <xdr:sp macro="" textlink="">
      <xdr:nvSpPr>
        <xdr:cNvPr id="633" name="n_4mainValue【学校施設】&#10;一人当たり面積">
          <a:extLst>
            <a:ext uri="{FF2B5EF4-FFF2-40B4-BE49-F238E27FC236}">
              <a16:creationId xmlns:a16="http://schemas.microsoft.com/office/drawing/2014/main" id="{5C759702-2AEB-467A-8C2C-5BC4386FBD32}"/>
            </a:ext>
          </a:extLst>
        </xdr:cNvPr>
        <xdr:cNvSpPr txBox="1"/>
      </xdr:nvSpPr>
      <xdr:spPr>
        <a:xfrm>
          <a:off x="18421427" y="1069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4" name="正方形/長方形 633">
          <a:extLst>
            <a:ext uri="{FF2B5EF4-FFF2-40B4-BE49-F238E27FC236}">
              <a16:creationId xmlns:a16="http://schemas.microsoft.com/office/drawing/2014/main" id="{FCA18291-3392-4B07-A741-23A2F58D6CF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5" name="正方形/長方形 634">
          <a:extLst>
            <a:ext uri="{FF2B5EF4-FFF2-40B4-BE49-F238E27FC236}">
              <a16:creationId xmlns:a16="http://schemas.microsoft.com/office/drawing/2014/main" id="{E31CBBDC-6391-43E4-9413-DCFD7AF2B7A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6" name="正方形/長方形 635">
          <a:extLst>
            <a:ext uri="{FF2B5EF4-FFF2-40B4-BE49-F238E27FC236}">
              <a16:creationId xmlns:a16="http://schemas.microsoft.com/office/drawing/2014/main" id="{72454166-95F4-4076-A61F-56073CAFA23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7" name="正方形/長方形 636">
          <a:extLst>
            <a:ext uri="{FF2B5EF4-FFF2-40B4-BE49-F238E27FC236}">
              <a16:creationId xmlns:a16="http://schemas.microsoft.com/office/drawing/2014/main" id="{6FB64687-A78A-429C-9F18-FCE4212D9DA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8" name="正方形/長方形 637">
          <a:extLst>
            <a:ext uri="{FF2B5EF4-FFF2-40B4-BE49-F238E27FC236}">
              <a16:creationId xmlns:a16="http://schemas.microsoft.com/office/drawing/2014/main" id="{EBB3F53F-19FC-43A1-948F-E520EF864E4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9" name="正方形/長方形 638">
          <a:extLst>
            <a:ext uri="{FF2B5EF4-FFF2-40B4-BE49-F238E27FC236}">
              <a16:creationId xmlns:a16="http://schemas.microsoft.com/office/drawing/2014/main" id="{29BE4E6E-DC6C-4324-A1FE-0521EB43368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40" name="正方形/長方形 639">
          <a:extLst>
            <a:ext uri="{FF2B5EF4-FFF2-40B4-BE49-F238E27FC236}">
              <a16:creationId xmlns:a16="http://schemas.microsoft.com/office/drawing/2014/main" id="{1B28EFF3-52EC-4407-9D35-EF74C6EFEC4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1" name="正方形/長方形 640">
          <a:extLst>
            <a:ext uri="{FF2B5EF4-FFF2-40B4-BE49-F238E27FC236}">
              <a16:creationId xmlns:a16="http://schemas.microsoft.com/office/drawing/2014/main" id="{5947DD5E-D0BE-4E1C-9A2E-93466B496F71}"/>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42" name="正方形/長方形 641">
          <a:extLst>
            <a:ext uri="{FF2B5EF4-FFF2-40B4-BE49-F238E27FC236}">
              <a16:creationId xmlns:a16="http://schemas.microsoft.com/office/drawing/2014/main" id="{6D881BD9-122B-4863-BF8D-A56C84D079F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3" name="正方形/長方形 642">
          <a:extLst>
            <a:ext uri="{FF2B5EF4-FFF2-40B4-BE49-F238E27FC236}">
              <a16:creationId xmlns:a16="http://schemas.microsoft.com/office/drawing/2014/main" id="{7642E32A-4599-4212-A2CD-1C25F4A56BB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4" name="正方形/長方形 643">
          <a:extLst>
            <a:ext uri="{FF2B5EF4-FFF2-40B4-BE49-F238E27FC236}">
              <a16:creationId xmlns:a16="http://schemas.microsoft.com/office/drawing/2014/main" id="{5B5BB29B-6152-4C97-81F8-917552A0353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5" name="正方形/長方形 644">
          <a:extLst>
            <a:ext uri="{FF2B5EF4-FFF2-40B4-BE49-F238E27FC236}">
              <a16:creationId xmlns:a16="http://schemas.microsoft.com/office/drawing/2014/main" id="{A1B3FBBA-1982-4C15-AF18-A48DB233A94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6" name="正方形/長方形 645">
          <a:extLst>
            <a:ext uri="{FF2B5EF4-FFF2-40B4-BE49-F238E27FC236}">
              <a16:creationId xmlns:a16="http://schemas.microsoft.com/office/drawing/2014/main" id="{6BD622B1-67CE-4CBC-8F55-07864583569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7" name="正方形/長方形 646">
          <a:extLst>
            <a:ext uri="{FF2B5EF4-FFF2-40B4-BE49-F238E27FC236}">
              <a16:creationId xmlns:a16="http://schemas.microsoft.com/office/drawing/2014/main" id="{8103DF28-D141-4438-BE2B-3BF1F50EC85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8" name="正方形/長方形 647">
          <a:extLst>
            <a:ext uri="{FF2B5EF4-FFF2-40B4-BE49-F238E27FC236}">
              <a16:creationId xmlns:a16="http://schemas.microsoft.com/office/drawing/2014/main" id="{C03AC43F-3B9B-4514-8A1E-EF25B3D853B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9" name="正方形/長方形 648">
          <a:extLst>
            <a:ext uri="{FF2B5EF4-FFF2-40B4-BE49-F238E27FC236}">
              <a16:creationId xmlns:a16="http://schemas.microsoft.com/office/drawing/2014/main" id="{03AA61FC-DFEE-42C6-B64A-92D71E0A188B}"/>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50" name="正方形/長方形 649">
          <a:extLst>
            <a:ext uri="{FF2B5EF4-FFF2-40B4-BE49-F238E27FC236}">
              <a16:creationId xmlns:a16="http://schemas.microsoft.com/office/drawing/2014/main" id="{47F9528A-2823-43F9-A5D6-F1C7AE87DCD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1" name="正方形/長方形 650">
          <a:extLst>
            <a:ext uri="{FF2B5EF4-FFF2-40B4-BE49-F238E27FC236}">
              <a16:creationId xmlns:a16="http://schemas.microsoft.com/office/drawing/2014/main" id="{E4AA031C-7FBF-4B15-B7F7-26FBA9BB899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2" name="正方形/長方形 651">
          <a:extLst>
            <a:ext uri="{FF2B5EF4-FFF2-40B4-BE49-F238E27FC236}">
              <a16:creationId xmlns:a16="http://schemas.microsoft.com/office/drawing/2014/main" id="{53E61B33-5365-41F6-8FCA-689F11D1F12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3" name="正方形/長方形 652">
          <a:extLst>
            <a:ext uri="{FF2B5EF4-FFF2-40B4-BE49-F238E27FC236}">
              <a16:creationId xmlns:a16="http://schemas.microsoft.com/office/drawing/2014/main" id="{F269739C-1717-4DEF-81CB-1E5492F56D5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4" name="正方形/長方形 653">
          <a:extLst>
            <a:ext uri="{FF2B5EF4-FFF2-40B4-BE49-F238E27FC236}">
              <a16:creationId xmlns:a16="http://schemas.microsoft.com/office/drawing/2014/main" id="{5F4B019A-DF58-4BD7-9EAD-1B87E12815F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5" name="正方形/長方形 654">
          <a:extLst>
            <a:ext uri="{FF2B5EF4-FFF2-40B4-BE49-F238E27FC236}">
              <a16:creationId xmlns:a16="http://schemas.microsoft.com/office/drawing/2014/main" id="{CC89E713-CDB4-41D4-9373-C26290C2AD8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6" name="正方形/長方形 655">
          <a:extLst>
            <a:ext uri="{FF2B5EF4-FFF2-40B4-BE49-F238E27FC236}">
              <a16:creationId xmlns:a16="http://schemas.microsoft.com/office/drawing/2014/main" id="{C12316EF-39F7-4CD4-8672-0A97DB45727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7" name="正方形/長方形 656">
          <a:extLst>
            <a:ext uri="{FF2B5EF4-FFF2-40B4-BE49-F238E27FC236}">
              <a16:creationId xmlns:a16="http://schemas.microsoft.com/office/drawing/2014/main" id="{497A166D-E22D-4DB6-AD8B-98AEB6F1BA6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8" name="テキスト ボックス 657">
          <a:extLst>
            <a:ext uri="{FF2B5EF4-FFF2-40B4-BE49-F238E27FC236}">
              <a16:creationId xmlns:a16="http://schemas.microsoft.com/office/drawing/2014/main" id="{CEE8FBB6-B9FA-4447-BB78-6B692A9F425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9" name="直線コネクタ 658">
          <a:extLst>
            <a:ext uri="{FF2B5EF4-FFF2-40B4-BE49-F238E27FC236}">
              <a16:creationId xmlns:a16="http://schemas.microsoft.com/office/drawing/2014/main" id="{EDA9606B-9A66-450A-83B4-B2C07D3CA9C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60" name="テキスト ボックス 659">
          <a:extLst>
            <a:ext uri="{FF2B5EF4-FFF2-40B4-BE49-F238E27FC236}">
              <a16:creationId xmlns:a16="http://schemas.microsoft.com/office/drawing/2014/main" id="{9709DE63-244E-48C2-B1BA-51D4CEAE67F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61" name="直線コネクタ 660">
          <a:extLst>
            <a:ext uri="{FF2B5EF4-FFF2-40B4-BE49-F238E27FC236}">
              <a16:creationId xmlns:a16="http://schemas.microsoft.com/office/drawing/2014/main" id="{C5EC7822-65C9-4043-87F6-7CAFB024A359}"/>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62" name="テキスト ボックス 661">
          <a:extLst>
            <a:ext uri="{FF2B5EF4-FFF2-40B4-BE49-F238E27FC236}">
              <a16:creationId xmlns:a16="http://schemas.microsoft.com/office/drawing/2014/main" id="{8696B7C6-2FAC-4AC1-8D7A-234CFECF6EED}"/>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63" name="直線コネクタ 662">
          <a:extLst>
            <a:ext uri="{FF2B5EF4-FFF2-40B4-BE49-F238E27FC236}">
              <a16:creationId xmlns:a16="http://schemas.microsoft.com/office/drawing/2014/main" id="{988CF1EE-DE18-4CA4-9B80-767D76564AF9}"/>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64" name="テキスト ボックス 663">
          <a:extLst>
            <a:ext uri="{FF2B5EF4-FFF2-40B4-BE49-F238E27FC236}">
              <a16:creationId xmlns:a16="http://schemas.microsoft.com/office/drawing/2014/main" id="{5524D6ED-F1F1-4973-9BED-6F981F7C183E}"/>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65" name="直線コネクタ 664">
          <a:extLst>
            <a:ext uri="{FF2B5EF4-FFF2-40B4-BE49-F238E27FC236}">
              <a16:creationId xmlns:a16="http://schemas.microsoft.com/office/drawing/2014/main" id="{505C7066-0FF7-401B-BA6A-7970B21ACBC3}"/>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66" name="テキスト ボックス 665">
          <a:extLst>
            <a:ext uri="{FF2B5EF4-FFF2-40B4-BE49-F238E27FC236}">
              <a16:creationId xmlns:a16="http://schemas.microsoft.com/office/drawing/2014/main" id="{5E20DF97-0410-4191-BFA0-1D2B89FE35A2}"/>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67" name="直線コネクタ 666">
          <a:extLst>
            <a:ext uri="{FF2B5EF4-FFF2-40B4-BE49-F238E27FC236}">
              <a16:creationId xmlns:a16="http://schemas.microsoft.com/office/drawing/2014/main" id="{9EA144FF-D668-4004-AF53-E7D01F8514D1}"/>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68" name="テキスト ボックス 667">
          <a:extLst>
            <a:ext uri="{FF2B5EF4-FFF2-40B4-BE49-F238E27FC236}">
              <a16:creationId xmlns:a16="http://schemas.microsoft.com/office/drawing/2014/main" id="{22467434-8A9F-46E9-B804-2F3A26C015A9}"/>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a:extLst>
            <a:ext uri="{FF2B5EF4-FFF2-40B4-BE49-F238E27FC236}">
              <a16:creationId xmlns:a16="http://schemas.microsoft.com/office/drawing/2014/main" id="{C661BDCB-3A4B-43D9-8E40-00A0233D145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70" name="テキスト ボックス 669">
          <a:extLst>
            <a:ext uri="{FF2B5EF4-FFF2-40B4-BE49-F238E27FC236}">
              <a16:creationId xmlns:a16="http://schemas.microsoft.com/office/drawing/2014/main" id="{EB9D2005-6657-4CDB-B565-E0E903AAEF7C}"/>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1" name="【公民館】&#10;有形固定資産減価償却率グラフ枠">
          <a:extLst>
            <a:ext uri="{FF2B5EF4-FFF2-40B4-BE49-F238E27FC236}">
              <a16:creationId xmlns:a16="http://schemas.microsoft.com/office/drawing/2014/main" id="{4616D0FA-A176-4990-948B-20ECE147CC8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87630</xdr:rowOff>
    </xdr:from>
    <xdr:to>
      <xdr:col>85</xdr:col>
      <xdr:colOff>126364</xdr:colOff>
      <xdr:row>107</xdr:row>
      <xdr:rowOff>151637</xdr:rowOff>
    </xdr:to>
    <xdr:cxnSp macro="">
      <xdr:nvCxnSpPr>
        <xdr:cNvPr id="672" name="直線コネクタ 671">
          <a:extLst>
            <a:ext uri="{FF2B5EF4-FFF2-40B4-BE49-F238E27FC236}">
              <a16:creationId xmlns:a16="http://schemas.microsoft.com/office/drawing/2014/main" id="{DBD0B90D-9E6D-4A8D-8C8C-9A31FE84659F}"/>
            </a:ext>
          </a:extLst>
        </xdr:cNvPr>
        <xdr:cNvCxnSpPr/>
      </xdr:nvCxnSpPr>
      <xdr:spPr>
        <a:xfrm flipV="1">
          <a:off x="16318864" y="17232630"/>
          <a:ext cx="0" cy="1264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155464</xdr:rowOff>
    </xdr:from>
    <xdr:ext cx="405111" cy="259045"/>
    <xdr:sp macro="" textlink="">
      <xdr:nvSpPr>
        <xdr:cNvPr id="673" name="【公民館】&#10;有形固定資産減価償却率最小値テキスト">
          <a:extLst>
            <a:ext uri="{FF2B5EF4-FFF2-40B4-BE49-F238E27FC236}">
              <a16:creationId xmlns:a16="http://schemas.microsoft.com/office/drawing/2014/main" id="{2D6DD0A6-6901-4BF2-AF35-2BB88CE6E61E}"/>
            </a:ext>
          </a:extLst>
        </xdr:cNvPr>
        <xdr:cNvSpPr txBox="1"/>
      </xdr:nvSpPr>
      <xdr:spPr>
        <a:xfrm>
          <a:off x="16357600" y="18500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151637</xdr:rowOff>
    </xdr:from>
    <xdr:to>
      <xdr:col>86</xdr:col>
      <xdr:colOff>25400</xdr:colOff>
      <xdr:row>107</xdr:row>
      <xdr:rowOff>151637</xdr:rowOff>
    </xdr:to>
    <xdr:cxnSp macro="">
      <xdr:nvCxnSpPr>
        <xdr:cNvPr id="674" name="直線コネクタ 673">
          <a:extLst>
            <a:ext uri="{FF2B5EF4-FFF2-40B4-BE49-F238E27FC236}">
              <a16:creationId xmlns:a16="http://schemas.microsoft.com/office/drawing/2014/main" id="{CA0A0FF6-BF36-4F30-9D7A-60A8D00AA451}"/>
            </a:ext>
          </a:extLst>
        </xdr:cNvPr>
        <xdr:cNvCxnSpPr/>
      </xdr:nvCxnSpPr>
      <xdr:spPr>
        <a:xfrm>
          <a:off x="16230600" y="1849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34307</xdr:rowOff>
    </xdr:from>
    <xdr:ext cx="405111" cy="259045"/>
    <xdr:sp macro="" textlink="">
      <xdr:nvSpPr>
        <xdr:cNvPr id="675" name="【公民館】&#10;有形固定資産減価償却率最大値テキスト">
          <a:extLst>
            <a:ext uri="{FF2B5EF4-FFF2-40B4-BE49-F238E27FC236}">
              <a16:creationId xmlns:a16="http://schemas.microsoft.com/office/drawing/2014/main" id="{46B415A5-F11B-46B2-B7A6-B6E3FBF617F7}"/>
            </a:ext>
          </a:extLst>
        </xdr:cNvPr>
        <xdr:cNvSpPr txBox="1"/>
      </xdr:nvSpPr>
      <xdr:spPr>
        <a:xfrm>
          <a:off x="16357600" y="1700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87630</xdr:rowOff>
    </xdr:from>
    <xdr:to>
      <xdr:col>86</xdr:col>
      <xdr:colOff>25400</xdr:colOff>
      <xdr:row>100</xdr:row>
      <xdr:rowOff>87630</xdr:rowOff>
    </xdr:to>
    <xdr:cxnSp macro="">
      <xdr:nvCxnSpPr>
        <xdr:cNvPr id="676" name="直線コネクタ 675">
          <a:extLst>
            <a:ext uri="{FF2B5EF4-FFF2-40B4-BE49-F238E27FC236}">
              <a16:creationId xmlns:a16="http://schemas.microsoft.com/office/drawing/2014/main" id="{1BEEB5D1-97B7-477F-ABB5-5118821F836E}"/>
            </a:ext>
          </a:extLst>
        </xdr:cNvPr>
        <xdr:cNvCxnSpPr/>
      </xdr:nvCxnSpPr>
      <xdr:spPr>
        <a:xfrm>
          <a:off x="16230600" y="1723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114571</xdr:rowOff>
    </xdr:from>
    <xdr:ext cx="405111" cy="259045"/>
    <xdr:sp macro="" textlink="">
      <xdr:nvSpPr>
        <xdr:cNvPr id="677" name="【公民館】&#10;有形固定資産減価償却率平均値テキスト">
          <a:extLst>
            <a:ext uri="{FF2B5EF4-FFF2-40B4-BE49-F238E27FC236}">
              <a16:creationId xmlns:a16="http://schemas.microsoft.com/office/drawing/2014/main" id="{03DBC7CF-B07D-4D13-8E0A-A0CAD08CDA4F}"/>
            </a:ext>
          </a:extLst>
        </xdr:cNvPr>
        <xdr:cNvSpPr txBox="1"/>
      </xdr:nvSpPr>
      <xdr:spPr>
        <a:xfrm>
          <a:off x="16357600" y="177739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91694</xdr:rowOff>
    </xdr:from>
    <xdr:to>
      <xdr:col>85</xdr:col>
      <xdr:colOff>177800</xdr:colOff>
      <xdr:row>105</xdr:row>
      <xdr:rowOff>21844</xdr:rowOff>
    </xdr:to>
    <xdr:sp macro="" textlink="">
      <xdr:nvSpPr>
        <xdr:cNvPr id="678" name="フローチャート: 判断 677">
          <a:extLst>
            <a:ext uri="{FF2B5EF4-FFF2-40B4-BE49-F238E27FC236}">
              <a16:creationId xmlns:a16="http://schemas.microsoft.com/office/drawing/2014/main" id="{23FEB68E-4687-4CFC-AC2A-B90EBA498742}"/>
            </a:ext>
          </a:extLst>
        </xdr:cNvPr>
        <xdr:cNvSpPr/>
      </xdr:nvSpPr>
      <xdr:spPr>
        <a:xfrm>
          <a:off x="16268700" y="1792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20828</xdr:rowOff>
    </xdr:from>
    <xdr:to>
      <xdr:col>81</xdr:col>
      <xdr:colOff>101600</xdr:colOff>
      <xdr:row>104</xdr:row>
      <xdr:rowOff>122428</xdr:rowOff>
    </xdr:to>
    <xdr:sp macro="" textlink="">
      <xdr:nvSpPr>
        <xdr:cNvPr id="679" name="フローチャート: 判断 678">
          <a:extLst>
            <a:ext uri="{FF2B5EF4-FFF2-40B4-BE49-F238E27FC236}">
              <a16:creationId xmlns:a16="http://schemas.microsoft.com/office/drawing/2014/main" id="{93CDF447-E164-40C1-834A-AE5208968FEA}"/>
            </a:ext>
          </a:extLst>
        </xdr:cNvPr>
        <xdr:cNvSpPr/>
      </xdr:nvSpPr>
      <xdr:spPr>
        <a:xfrm>
          <a:off x="15430500" y="1785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98552</xdr:rowOff>
    </xdr:from>
    <xdr:to>
      <xdr:col>76</xdr:col>
      <xdr:colOff>165100</xdr:colOff>
      <xdr:row>104</xdr:row>
      <xdr:rowOff>28702</xdr:rowOff>
    </xdr:to>
    <xdr:sp macro="" textlink="">
      <xdr:nvSpPr>
        <xdr:cNvPr id="680" name="フローチャート: 判断 679">
          <a:extLst>
            <a:ext uri="{FF2B5EF4-FFF2-40B4-BE49-F238E27FC236}">
              <a16:creationId xmlns:a16="http://schemas.microsoft.com/office/drawing/2014/main" id="{AA8D0EDC-964F-48C4-9C4B-EB75BCC55484}"/>
            </a:ext>
          </a:extLst>
        </xdr:cNvPr>
        <xdr:cNvSpPr/>
      </xdr:nvSpPr>
      <xdr:spPr>
        <a:xfrm>
          <a:off x="14541500" y="177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66548</xdr:rowOff>
    </xdr:from>
    <xdr:to>
      <xdr:col>72</xdr:col>
      <xdr:colOff>38100</xdr:colOff>
      <xdr:row>103</xdr:row>
      <xdr:rowOff>168148</xdr:rowOff>
    </xdr:to>
    <xdr:sp macro="" textlink="">
      <xdr:nvSpPr>
        <xdr:cNvPr id="681" name="フローチャート: 判断 680">
          <a:extLst>
            <a:ext uri="{FF2B5EF4-FFF2-40B4-BE49-F238E27FC236}">
              <a16:creationId xmlns:a16="http://schemas.microsoft.com/office/drawing/2014/main" id="{B1E2442C-40DA-44A4-A40B-D7554AB4C99E}"/>
            </a:ext>
          </a:extLst>
        </xdr:cNvPr>
        <xdr:cNvSpPr/>
      </xdr:nvSpPr>
      <xdr:spPr>
        <a:xfrm>
          <a:off x="13652500" y="1772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57404</xdr:rowOff>
    </xdr:from>
    <xdr:to>
      <xdr:col>67</xdr:col>
      <xdr:colOff>101600</xdr:colOff>
      <xdr:row>103</xdr:row>
      <xdr:rowOff>159004</xdr:rowOff>
    </xdr:to>
    <xdr:sp macro="" textlink="">
      <xdr:nvSpPr>
        <xdr:cNvPr id="682" name="フローチャート: 判断 681">
          <a:extLst>
            <a:ext uri="{FF2B5EF4-FFF2-40B4-BE49-F238E27FC236}">
              <a16:creationId xmlns:a16="http://schemas.microsoft.com/office/drawing/2014/main" id="{E5C6B645-7648-4C26-99E2-9132D1ADB2D0}"/>
            </a:ext>
          </a:extLst>
        </xdr:cNvPr>
        <xdr:cNvSpPr/>
      </xdr:nvSpPr>
      <xdr:spPr>
        <a:xfrm>
          <a:off x="12763500" y="17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69CE81BF-BFD4-4085-B98F-9415DD7091F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B82AFA15-2E19-4BF5-A033-DF7A9564418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34EEA74F-F503-4810-BB39-015074063F5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1D3DC937-8FC5-47F0-9FE4-85701F55D99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7" name="テキスト ボックス 686">
          <a:extLst>
            <a:ext uri="{FF2B5EF4-FFF2-40B4-BE49-F238E27FC236}">
              <a16:creationId xmlns:a16="http://schemas.microsoft.com/office/drawing/2014/main" id="{24948AB7-7696-4C92-A3F8-F9EFE22C0A0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23113</xdr:rowOff>
    </xdr:from>
    <xdr:to>
      <xdr:col>85</xdr:col>
      <xdr:colOff>177800</xdr:colOff>
      <xdr:row>105</xdr:row>
      <xdr:rowOff>124713</xdr:rowOff>
    </xdr:to>
    <xdr:sp macro="" textlink="">
      <xdr:nvSpPr>
        <xdr:cNvPr id="688" name="楕円 687">
          <a:extLst>
            <a:ext uri="{FF2B5EF4-FFF2-40B4-BE49-F238E27FC236}">
              <a16:creationId xmlns:a16="http://schemas.microsoft.com/office/drawing/2014/main" id="{266DFAEC-65DC-4701-9DE6-F349A878460D}"/>
            </a:ext>
          </a:extLst>
        </xdr:cNvPr>
        <xdr:cNvSpPr/>
      </xdr:nvSpPr>
      <xdr:spPr>
        <a:xfrm>
          <a:off x="16268700" y="1802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1540</xdr:rowOff>
    </xdr:from>
    <xdr:ext cx="405111" cy="259045"/>
    <xdr:sp macro="" textlink="">
      <xdr:nvSpPr>
        <xdr:cNvPr id="689" name="【公民館】&#10;有形固定資産減価償却率該当値テキスト">
          <a:extLst>
            <a:ext uri="{FF2B5EF4-FFF2-40B4-BE49-F238E27FC236}">
              <a16:creationId xmlns:a16="http://schemas.microsoft.com/office/drawing/2014/main" id="{2FF3C447-4337-423F-A8BA-6471CB0E6E17}"/>
            </a:ext>
          </a:extLst>
        </xdr:cNvPr>
        <xdr:cNvSpPr txBox="1"/>
      </xdr:nvSpPr>
      <xdr:spPr>
        <a:xfrm>
          <a:off x="16357600" y="18003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164846</xdr:rowOff>
    </xdr:from>
    <xdr:to>
      <xdr:col>81</xdr:col>
      <xdr:colOff>101600</xdr:colOff>
      <xdr:row>105</xdr:row>
      <xdr:rowOff>94996</xdr:rowOff>
    </xdr:to>
    <xdr:sp macro="" textlink="">
      <xdr:nvSpPr>
        <xdr:cNvPr id="690" name="楕円 689">
          <a:extLst>
            <a:ext uri="{FF2B5EF4-FFF2-40B4-BE49-F238E27FC236}">
              <a16:creationId xmlns:a16="http://schemas.microsoft.com/office/drawing/2014/main" id="{6ACD912D-3EAA-415E-AC8B-7D5AFABD317A}"/>
            </a:ext>
          </a:extLst>
        </xdr:cNvPr>
        <xdr:cNvSpPr/>
      </xdr:nvSpPr>
      <xdr:spPr>
        <a:xfrm>
          <a:off x="15430500" y="1799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44196</xdr:rowOff>
    </xdr:from>
    <xdr:to>
      <xdr:col>85</xdr:col>
      <xdr:colOff>127000</xdr:colOff>
      <xdr:row>105</xdr:row>
      <xdr:rowOff>73913</xdr:rowOff>
    </xdr:to>
    <xdr:cxnSp macro="">
      <xdr:nvCxnSpPr>
        <xdr:cNvPr id="691" name="直線コネクタ 690">
          <a:extLst>
            <a:ext uri="{FF2B5EF4-FFF2-40B4-BE49-F238E27FC236}">
              <a16:creationId xmlns:a16="http://schemas.microsoft.com/office/drawing/2014/main" id="{4D9813D2-02E5-4701-80FD-6ED989FF7505}"/>
            </a:ext>
          </a:extLst>
        </xdr:cNvPr>
        <xdr:cNvCxnSpPr/>
      </xdr:nvCxnSpPr>
      <xdr:spPr>
        <a:xfrm>
          <a:off x="15481300" y="18046446"/>
          <a:ext cx="8382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64263</xdr:rowOff>
    </xdr:from>
    <xdr:to>
      <xdr:col>76</xdr:col>
      <xdr:colOff>165100</xdr:colOff>
      <xdr:row>104</xdr:row>
      <xdr:rowOff>165863</xdr:rowOff>
    </xdr:to>
    <xdr:sp macro="" textlink="">
      <xdr:nvSpPr>
        <xdr:cNvPr id="692" name="楕円 691">
          <a:extLst>
            <a:ext uri="{FF2B5EF4-FFF2-40B4-BE49-F238E27FC236}">
              <a16:creationId xmlns:a16="http://schemas.microsoft.com/office/drawing/2014/main" id="{608D879A-6687-436E-9391-74959B5EB3AF}"/>
            </a:ext>
          </a:extLst>
        </xdr:cNvPr>
        <xdr:cNvSpPr/>
      </xdr:nvSpPr>
      <xdr:spPr>
        <a:xfrm>
          <a:off x="14541500" y="1789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115063</xdr:rowOff>
    </xdr:from>
    <xdr:to>
      <xdr:col>81</xdr:col>
      <xdr:colOff>50800</xdr:colOff>
      <xdr:row>105</xdr:row>
      <xdr:rowOff>44196</xdr:rowOff>
    </xdr:to>
    <xdr:cxnSp macro="">
      <xdr:nvCxnSpPr>
        <xdr:cNvPr id="693" name="直線コネクタ 692">
          <a:extLst>
            <a:ext uri="{FF2B5EF4-FFF2-40B4-BE49-F238E27FC236}">
              <a16:creationId xmlns:a16="http://schemas.microsoft.com/office/drawing/2014/main" id="{2D252982-0E27-4401-8975-69472DC9B81E}"/>
            </a:ext>
          </a:extLst>
        </xdr:cNvPr>
        <xdr:cNvCxnSpPr/>
      </xdr:nvCxnSpPr>
      <xdr:spPr>
        <a:xfrm>
          <a:off x="14592300" y="17945863"/>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169418</xdr:rowOff>
    </xdr:from>
    <xdr:to>
      <xdr:col>72</xdr:col>
      <xdr:colOff>38100</xdr:colOff>
      <xdr:row>104</xdr:row>
      <xdr:rowOff>99568</xdr:rowOff>
    </xdr:to>
    <xdr:sp macro="" textlink="">
      <xdr:nvSpPr>
        <xdr:cNvPr id="694" name="楕円 693">
          <a:extLst>
            <a:ext uri="{FF2B5EF4-FFF2-40B4-BE49-F238E27FC236}">
              <a16:creationId xmlns:a16="http://schemas.microsoft.com/office/drawing/2014/main" id="{04724A05-ACD8-4F1E-8780-71A400A46F47}"/>
            </a:ext>
          </a:extLst>
        </xdr:cNvPr>
        <xdr:cNvSpPr/>
      </xdr:nvSpPr>
      <xdr:spPr>
        <a:xfrm>
          <a:off x="13652500" y="1782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48768</xdr:rowOff>
    </xdr:from>
    <xdr:to>
      <xdr:col>76</xdr:col>
      <xdr:colOff>114300</xdr:colOff>
      <xdr:row>104</xdr:row>
      <xdr:rowOff>115063</xdr:rowOff>
    </xdr:to>
    <xdr:cxnSp macro="">
      <xdr:nvCxnSpPr>
        <xdr:cNvPr id="695" name="直線コネクタ 694">
          <a:extLst>
            <a:ext uri="{FF2B5EF4-FFF2-40B4-BE49-F238E27FC236}">
              <a16:creationId xmlns:a16="http://schemas.microsoft.com/office/drawing/2014/main" id="{38BA92A5-619D-403D-8604-D832BE820F55}"/>
            </a:ext>
          </a:extLst>
        </xdr:cNvPr>
        <xdr:cNvCxnSpPr/>
      </xdr:nvCxnSpPr>
      <xdr:spPr>
        <a:xfrm>
          <a:off x="13703300" y="17879568"/>
          <a:ext cx="889000" cy="6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103124</xdr:rowOff>
    </xdr:from>
    <xdr:to>
      <xdr:col>67</xdr:col>
      <xdr:colOff>101600</xdr:colOff>
      <xdr:row>104</xdr:row>
      <xdr:rowOff>33274</xdr:rowOff>
    </xdr:to>
    <xdr:sp macro="" textlink="">
      <xdr:nvSpPr>
        <xdr:cNvPr id="696" name="楕円 695">
          <a:extLst>
            <a:ext uri="{FF2B5EF4-FFF2-40B4-BE49-F238E27FC236}">
              <a16:creationId xmlns:a16="http://schemas.microsoft.com/office/drawing/2014/main" id="{BED567E5-AEEF-441F-BBDA-A47B50625AEA}"/>
            </a:ext>
          </a:extLst>
        </xdr:cNvPr>
        <xdr:cNvSpPr/>
      </xdr:nvSpPr>
      <xdr:spPr>
        <a:xfrm>
          <a:off x="12763500" y="1776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153924</xdr:rowOff>
    </xdr:from>
    <xdr:to>
      <xdr:col>71</xdr:col>
      <xdr:colOff>177800</xdr:colOff>
      <xdr:row>104</xdr:row>
      <xdr:rowOff>48768</xdr:rowOff>
    </xdr:to>
    <xdr:cxnSp macro="">
      <xdr:nvCxnSpPr>
        <xdr:cNvPr id="697" name="直線コネクタ 696">
          <a:extLst>
            <a:ext uri="{FF2B5EF4-FFF2-40B4-BE49-F238E27FC236}">
              <a16:creationId xmlns:a16="http://schemas.microsoft.com/office/drawing/2014/main" id="{0CD9EE1E-AEB8-4A70-B77D-77A950C6BD7E}"/>
            </a:ext>
          </a:extLst>
        </xdr:cNvPr>
        <xdr:cNvCxnSpPr/>
      </xdr:nvCxnSpPr>
      <xdr:spPr>
        <a:xfrm>
          <a:off x="12814300" y="17813274"/>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138955</xdr:rowOff>
    </xdr:from>
    <xdr:ext cx="405111" cy="259045"/>
    <xdr:sp macro="" textlink="">
      <xdr:nvSpPr>
        <xdr:cNvPr id="698" name="n_1aveValue【公民館】&#10;有形固定資産減価償却率">
          <a:extLst>
            <a:ext uri="{FF2B5EF4-FFF2-40B4-BE49-F238E27FC236}">
              <a16:creationId xmlns:a16="http://schemas.microsoft.com/office/drawing/2014/main" id="{66C8F162-8A5E-49BD-A9C5-0881C145E69E}"/>
            </a:ext>
          </a:extLst>
        </xdr:cNvPr>
        <xdr:cNvSpPr txBox="1"/>
      </xdr:nvSpPr>
      <xdr:spPr>
        <a:xfrm>
          <a:off x="15266044" y="1762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45229</xdr:rowOff>
    </xdr:from>
    <xdr:ext cx="405111" cy="259045"/>
    <xdr:sp macro="" textlink="">
      <xdr:nvSpPr>
        <xdr:cNvPr id="699" name="n_2aveValue【公民館】&#10;有形固定資産減価償却率">
          <a:extLst>
            <a:ext uri="{FF2B5EF4-FFF2-40B4-BE49-F238E27FC236}">
              <a16:creationId xmlns:a16="http://schemas.microsoft.com/office/drawing/2014/main" id="{93F01C71-A14A-4443-BFFA-C4520FDE24F1}"/>
            </a:ext>
          </a:extLst>
        </xdr:cNvPr>
        <xdr:cNvSpPr txBox="1"/>
      </xdr:nvSpPr>
      <xdr:spPr>
        <a:xfrm>
          <a:off x="14389744" y="17533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13225</xdr:rowOff>
    </xdr:from>
    <xdr:ext cx="405111" cy="259045"/>
    <xdr:sp macro="" textlink="">
      <xdr:nvSpPr>
        <xdr:cNvPr id="700" name="n_3aveValue【公民館】&#10;有形固定資産減価償却率">
          <a:extLst>
            <a:ext uri="{FF2B5EF4-FFF2-40B4-BE49-F238E27FC236}">
              <a16:creationId xmlns:a16="http://schemas.microsoft.com/office/drawing/2014/main" id="{E0EF0747-6CC5-43EA-B96F-0AA627CB4987}"/>
            </a:ext>
          </a:extLst>
        </xdr:cNvPr>
        <xdr:cNvSpPr txBox="1"/>
      </xdr:nvSpPr>
      <xdr:spPr>
        <a:xfrm>
          <a:off x="13500744" y="1750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4081</xdr:rowOff>
    </xdr:from>
    <xdr:ext cx="405111" cy="259045"/>
    <xdr:sp macro="" textlink="">
      <xdr:nvSpPr>
        <xdr:cNvPr id="701" name="n_4aveValue【公民館】&#10;有形固定資産減価償却率">
          <a:extLst>
            <a:ext uri="{FF2B5EF4-FFF2-40B4-BE49-F238E27FC236}">
              <a16:creationId xmlns:a16="http://schemas.microsoft.com/office/drawing/2014/main" id="{FC3319A8-E023-4608-AD63-6F171F26B27A}"/>
            </a:ext>
          </a:extLst>
        </xdr:cNvPr>
        <xdr:cNvSpPr txBox="1"/>
      </xdr:nvSpPr>
      <xdr:spPr>
        <a:xfrm>
          <a:off x="12611744" y="17491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86123</xdr:rowOff>
    </xdr:from>
    <xdr:ext cx="405111" cy="259045"/>
    <xdr:sp macro="" textlink="">
      <xdr:nvSpPr>
        <xdr:cNvPr id="702" name="n_1mainValue【公民館】&#10;有形固定資産減価償却率">
          <a:extLst>
            <a:ext uri="{FF2B5EF4-FFF2-40B4-BE49-F238E27FC236}">
              <a16:creationId xmlns:a16="http://schemas.microsoft.com/office/drawing/2014/main" id="{90813B9C-4AA2-4AF6-A18F-5274AD390A7F}"/>
            </a:ext>
          </a:extLst>
        </xdr:cNvPr>
        <xdr:cNvSpPr txBox="1"/>
      </xdr:nvSpPr>
      <xdr:spPr>
        <a:xfrm>
          <a:off x="15266044" y="18088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156990</xdr:rowOff>
    </xdr:from>
    <xdr:ext cx="405111" cy="259045"/>
    <xdr:sp macro="" textlink="">
      <xdr:nvSpPr>
        <xdr:cNvPr id="703" name="n_2mainValue【公民館】&#10;有形固定資産減価償却率">
          <a:extLst>
            <a:ext uri="{FF2B5EF4-FFF2-40B4-BE49-F238E27FC236}">
              <a16:creationId xmlns:a16="http://schemas.microsoft.com/office/drawing/2014/main" id="{966E733A-22AB-4AA7-B01E-FBBCFDD11840}"/>
            </a:ext>
          </a:extLst>
        </xdr:cNvPr>
        <xdr:cNvSpPr txBox="1"/>
      </xdr:nvSpPr>
      <xdr:spPr>
        <a:xfrm>
          <a:off x="14389744" y="1798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90695</xdr:rowOff>
    </xdr:from>
    <xdr:ext cx="405111" cy="259045"/>
    <xdr:sp macro="" textlink="">
      <xdr:nvSpPr>
        <xdr:cNvPr id="704" name="n_3mainValue【公民館】&#10;有形固定資産減価償却率">
          <a:extLst>
            <a:ext uri="{FF2B5EF4-FFF2-40B4-BE49-F238E27FC236}">
              <a16:creationId xmlns:a16="http://schemas.microsoft.com/office/drawing/2014/main" id="{16272965-1DF7-429B-A12A-3DAACC482540}"/>
            </a:ext>
          </a:extLst>
        </xdr:cNvPr>
        <xdr:cNvSpPr txBox="1"/>
      </xdr:nvSpPr>
      <xdr:spPr>
        <a:xfrm>
          <a:off x="13500744" y="17921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24401</xdr:rowOff>
    </xdr:from>
    <xdr:ext cx="405111" cy="259045"/>
    <xdr:sp macro="" textlink="">
      <xdr:nvSpPr>
        <xdr:cNvPr id="705" name="n_4mainValue【公民館】&#10;有形固定資産減価償却率">
          <a:extLst>
            <a:ext uri="{FF2B5EF4-FFF2-40B4-BE49-F238E27FC236}">
              <a16:creationId xmlns:a16="http://schemas.microsoft.com/office/drawing/2014/main" id="{D3D6A687-C01F-43E4-A441-E0AC786ECDD5}"/>
            </a:ext>
          </a:extLst>
        </xdr:cNvPr>
        <xdr:cNvSpPr txBox="1"/>
      </xdr:nvSpPr>
      <xdr:spPr>
        <a:xfrm>
          <a:off x="12611744" y="17855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6" name="正方形/長方形 705">
          <a:extLst>
            <a:ext uri="{FF2B5EF4-FFF2-40B4-BE49-F238E27FC236}">
              <a16:creationId xmlns:a16="http://schemas.microsoft.com/office/drawing/2014/main" id="{185FBA0A-70F2-4DFE-BC02-4239A77C6BE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7" name="正方形/長方形 706">
          <a:extLst>
            <a:ext uri="{FF2B5EF4-FFF2-40B4-BE49-F238E27FC236}">
              <a16:creationId xmlns:a16="http://schemas.microsoft.com/office/drawing/2014/main" id="{83857280-BB3D-4D14-BBD9-AB0EEC9DDA3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8" name="正方形/長方形 707">
          <a:extLst>
            <a:ext uri="{FF2B5EF4-FFF2-40B4-BE49-F238E27FC236}">
              <a16:creationId xmlns:a16="http://schemas.microsoft.com/office/drawing/2014/main" id="{3CF56386-BB70-49B7-942C-F0D8A1BE2C5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9" name="正方形/長方形 708">
          <a:extLst>
            <a:ext uri="{FF2B5EF4-FFF2-40B4-BE49-F238E27FC236}">
              <a16:creationId xmlns:a16="http://schemas.microsoft.com/office/drawing/2014/main" id="{99A05A3F-D5D2-454C-BDC0-E00BB6A6E71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0" name="正方形/長方形 709">
          <a:extLst>
            <a:ext uri="{FF2B5EF4-FFF2-40B4-BE49-F238E27FC236}">
              <a16:creationId xmlns:a16="http://schemas.microsoft.com/office/drawing/2014/main" id="{5A7F8583-7FDA-42DF-BAE8-ECA559F562C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1" name="正方形/長方形 710">
          <a:extLst>
            <a:ext uri="{FF2B5EF4-FFF2-40B4-BE49-F238E27FC236}">
              <a16:creationId xmlns:a16="http://schemas.microsoft.com/office/drawing/2014/main" id="{F73E1CB3-DAA8-4F59-86DD-BC7D26CBB16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2" name="正方形/長方形 711">
          <a:extLst>
            <a:ext uri="{FF2B5EF4-FFF2-40B4-BE49-F238E27FC236}">
              <a16:creationId xmlns:a16="http://schemas.microsoft.com/office/drawing/2014/main" id="{EB9F970F-22FB-4768-B03E-940430F9897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3" name="正方形/長方形 712">
          <a:extLst>
            <a:ext uri="{FF2B5EF4-FFF2-40B4-BE49-F238E27FC236}">
              <a16:creationId xmlns:a16="http://schemas.microsoft.com/office/drawing/2014/main" id="{4009AF43-2209-4845-84E3-EAD29BABF8A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4" name="テキスト ボックス 713">
          <a:extLst>
            <a:ext uri="{FF2B5EF4-FFF2-40B4-BE49-F238E27FC236}">
              <a16:creationId xmlns:a16="http://schemas.microsoft.com/office/drawing/2014/main" id="{478E89A1-D4D1-463E-9DFE-F3ACB718FB8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5" name="直線コネクタ 714">
          <a:extLst>
            <a:ext uri="{FF2B5EF4-FFF2-40B4-BE49-F238E27FC236}">
              <a16:creationId xmlns:a16="http://schemas.microsoft.com/office/drawing/2014/main" id="{0206D92E-E5DE-46C4-8267-6409FC98F5A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6" name="直線コネクタ 715">
          <a:extLst>
            <a:ext uri="{FF2B5EF4-FFF2-40B4-BE49-F238E27FC236}">
              <a16:creationId xmlns:a16="http://schemas.microsoft.com/office/drawing/2014/main" id="{66583486-285E-4D2F-9E89-24F6E1C39CF9}"/>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7" name="テキスト ボックス 716">
          <a:extLst>
            <a:ext uri="{FF2B5EF4-FFF2-40B4-BE49-F238E27FC236}">
              <a16:creationId xmlns:a16="http://schemas.microsoft.com/office/drawing/2014/main" id="{681AE46F-E84B-4831-AE36-29744F714B0E}"/>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8" name="直線コネクタ 717">
          <a:extLst>
            <a:ext uri="{FF2B5EF4-FFF2-40B4-BE49-F238E27FC236}">
              <a16:creationId xmlns:a16="http://schemas.microsoft.com/office/drawing/2014/main" id="{F52216D8-04FB-4052-A066-F095C475D9E6}"/>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9" name="テキスト ボックス 718">
          <a:extLst>
            <a:ext uri="{FF2B5EF4-FFF2-40B4-BE49-F238E27FC236}">
              <a16:creationId xmlns:a16="http://schemas.microsoft.com/office/drawing/2014/main" id="{C4379AB6-3363-4200-9A04-66271E8B9F0A}"/>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20" name="直線コネクタ 719">
          <a:extLst>
            <a:ext uri="{FF2B5EF4-FFF2-40B4-BE49-F238E27FC236}">
              <a16:creationId xmlns:a16="http://schemas.microsoft.com/office/drawing/2014/main" id="{AE0D7305-D4A8-4E9B-8A9C-B3C88D0433C5}"/>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21" name="テキスト ボックス 720">
          <a:extLst>
            <a:ext uri="{FF2B5EF4-FFF2-40B4-BE49-F238E27FC236}">
              <a16:creationId xmlns:a16="http://schemas.microsoft.com/office/drawing/2014/main" id="{5F91D56C-FA2F-485E-AFAA-FE17D94B329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22" name="直線コネクタ 721">
          <a:extLst>
            <a:ext uri="{FF2B5EF4-FFF2-40B4-BE49-F238E27FC236}">
              <a16:creationId xmlns:a16="http://schemas.microsoft.com/office/drawing/2014/main" id="{8C47D940-88BB-4071-9D61-440C68C79FFF}"/>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3" name="テキスト ボックス 722">
          <a:extLst>
            <a:ext uri="{FF2B5EF4-FFF2-40B4-BE49-F238E27FC236}">
              <a16:creationId xmlns:a16="http://schemas.microsoft.com/office/drawing/2014/main" id="{1C7B2CD9-832F-4FA8-B7B4-B7AEC33F51D7}"/>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4" name="直線コネクタ 723">
          <a:extLst>
            <a:ext uri="{FF2B5EF4-FFF2-40B4-BE49-F238E27FC236}">
              <a16:creationId xmlns:a16="http://schemas.microsoft.com/office/drawing/2014/main" id="{F4E3F2DD-560F-4E70-AE6D-2C9DE6263228}"/>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5" name="テキスト ボックス 724">
          <a:extLst>
            <a:ext uri="{FF2B5EF4-FFF2-40B4-BE49-F238E27FC236}">
              <a16:creationId xmlns:a16="http://schemas.microsoft.com/office/drawing/2014/main" id="{9C3037E9-B876-4B5F-ACD3-E8B2A80E9691}"/>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6" name="直線コネクタ 725">
          <a:extLst>
            <a:ext uri="{FF2B5EF4-FFF2-40B4-BE49-F238E27FC236}">
              <a16:creationId xmlns:a16="http://schemas.microsoft.com/office/drawing/2014/main" id="{AA0A2A4D-3776-4BB8-BBA0-851A2D08F34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7" name="テキスト ボックス 726">
          <a:extLst>
            <a:ext uri="{FF2B5EF4-FFF2-40B4-BE49-F238E27FC236}">
              <a16:creationId xmlns:a16="http://schemas.microsoft.com/office/drawing/2014/main" id="{2DEFE6E7-0E9D-4BB4-8653-847EF19CF0A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8" name="【公民館】&#10;一人当たり面積グラフ枠">
          <a:extLst>
            <a:ext uri="{FF2B5EF4-FFF2-40B4-BE49-F238E27FC236}">
              <a16:creationId xmlns:a16="http://schemas.microsoft.com/office/drawing/2014/main" id="{85398190-BFEB-4E87-9C5E-6D70D8DEACF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33528</xdr:rowOff>
    </xdr:from>
    <xdr:to>
      <xdr:col>116</xdr:col>
      <xdr:colOff>62864</xdr:colOff>
      <xdr:row>108</xdr:row>
      <xdr:rowOff>79248</xdr:rowOff>
    </xdr:to>
    <xdr:cxnSp macro="">
      <xdr:nvCxnSpPr>
        <xdr:cNvPr id="729" name="直線コネクタ 728">
          <a:extLst>
            <a:ext uri="{FF2B5EF4-FFF2-40B4-BE49-F238E27FC236}">
              <a16:creationId xmlns:a16="http://schemas.microsoft.com/office/drawing/2014/main" id="{EB9CDEBB-683D-4CA9-97F2-3FD820E57990}"/>
            </a:ext>
          </a:extLst>
        </xdr:cNvPr>
        <xdr:cNvCxnSpPr/>
      </xdr:nvCxnSpPr>
      <xdr:spPr>
        <a:xfrm flipV="1">
          <a:off x="22160864" y="17349978"/>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730" name="【公民館】&#10;一人当たり面積最小値テキスト">
          <a:extLst>
            <a:ext uri="{FF2B5EF4-FFF2-40B4-BE49-F238E27FC236}">
              <a16:creationId xmlns:a16="http://schemas.microsoft.com/office/drawing/2014/main" id="{D82A502D-C13C-41CC-96CA-051059A18F12}"/>
            </a:ext>
          </a:extLst>
        </xdr:cNvPr>
        <xdr:cNvSpPr txBox="1"/>
      </xdr:nvSpPr>
      <xdr:spPr>
        <a:xfrm>
          <a:off x="22199600" y="185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731" name="直線コネクタ 730">
          <a:extLst>
            <a:ext uri="{FF2B5EF4-FFF2-40B4-BE49-F238E27FC236}">
              <a16:creationId xmlns:a16="http://schemas.microsoft.com/office/drawing/2014/main" id="{61F90A64-84F0-460B-A56E-7EDB89F0F868}"/>
            </a:ext>
          </a:extLst>
        </xdr:cNvPr>
        <xdr:cNvCxnSpPr/>
      </xdr:nvCxnSpPr>
      <xdr:spPr>
        <a:xfrm>
          <a:off x="22072600" y="1859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151655</xdr:rowOff>
    </xdr:from>
    <xdr:ext cx="469744" cy="259045"/>
    <xdr:sp macro="" textlink="">
      <xdr:nvSpPr>
        <xdr:cNvPr id="732" name="【公民館】&#10;一人当たり面積最大値テキスト">
          <a:extLst>
            <a:ext uri="{FF2B5EF4-FFF2-40B4-BE49-F238E27FC236}">
              <a16:creationId xmlns:a16="http://schemas.microsoft.com/office/drawing/2014/main" id="{16FFFA43-CE5B-4735-9FEB-93605DC238FE}"/>
            </a:ext>
          </a:extLst>
        </xdr:cNvPr>
        <xdr:cNvSpPr txBox="1"/>
      </xdr:nvSpPr>
      <xdr:spPr>
        <a:xfrm>
          <a:off x="22199600" y="17125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33528</xdr:rowOff>
    </xdr:from>
    <xdr:to>
      <xdr:col>116</xdr:col>
      <xdr:colOff>152400</xdr:colOff>
      <xdr:row>101</xdr:row>
      <xdr:rowOff>33528</xdr:rowOff>
    </xdr:to>
    <xdr:cxnSp macro="">
      <xdr:nvCxnSpPr>
        <xdr:cNvPr id="733" name="直線コネクタ 732">
          <a:extLst>
            <a:ext uri="{FF2B5EF4-FFF2-40B4-BE49-F238E27FC236}">
              <a16:creationId xmlns:a16="http://schemas.microsoft.com/office/drawing/2014/main" id="{B7B656E4-C2B5-4A9F-9851-6E1A4BBF633E}"/>
            </a:ext>
          </a:extLst>
        </xdr:cNvPr>
        <xdr:cNvCxnSpPr/>
      </xdr:nvCxnSpPr>
      <xdr:spPr>
        <a:xfrm>
          <a:off x="22072600" y="1734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157751</xdr:rowOff>
    </xdr:from>
    <xdr:ext cx="469744" cy="259045"/>
    <xdr:sp macro="" textlink="">
      <xdr:nvSpPr>
        <xdr:cNvPr id="734" name="【公民館】&#10;一人当たり面積平均値テキスト">
          <a:extLst>
            <a:ext uri="{FF2B5EF4-FFF2-40B4-BE49-F238E27FC236}">
              <a16:creationId xmlns:a16="http://schemas.microsoft.com/office/drawing/2014/main" id="{7ADBC436-66BE-491D-8725-B4BF6CFD3C85}"/>
            </a:ext>
          </a:extLst>
        </xdr:cNvPr>
        <xdr:cNvSpPr txBox="1"/>
      </xdr:nvSpPr>
      <xdr:spPr>
        <a:xfrm>
          <a:off x="22199600" y="18331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7874</xdr:rowOff>
    </xdr:from>
    <xdr:to>
      <xdr:col>116</xdr:col>
      <xdr:colOff>114300</xdr:colOff>
      <xdr:row>107</xdr:row>
      <xdr:rowOff>109474</xdr:rowOff>
    </xdr:to>
    <xdr:sp macro="" textlink="">
      <xdr:nvSpPr>
        <xdr:cNvPr id="735" name="フローチャート: 判断 734">
          <a:extLst>
            <a:ext uri="{FF2B5EF4-FFF2-40B4-BE49-F238E27FC236}">
              <a16:creationId xmlns:a16="http://schemas.microsoft.com/office/drawing/2014/main" id="{0D108BA2-B3DA-421E-869B-E8778780B4DA}"/>
            </a:ext>
          </a:extLst>
        </xdr:cNvPr>
        <xdr:cNvSpPr/>
      </xdr:nvSpPr>
      <xdr:spPr>
        <a:xfrm>
          <a:off x="22110700" y="1835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9398</xdr:rowOff>
    </xdr:from>
    <xdr:to>
      <xdr:col>112</xdr:col>
      <xdr:colOff>38100</xdr:colOff>
      <xdr:row>107</xdr:row>
      <xdr:rowOff>110998</xdr:rowOff>
    </xdr:to>
    <xdr:sp macro="" textlink="">
      <xdr:nvSpPr>
        <xdr:cNvPr id="736" name="フローチャート: 判断 735">
          <a:extLst>
            <a:ext uri="{FF2B5EF4-FFF2-40B4-BE49-F238E27FC236}">
              <a16:creationId xmlns:a16="http://schemas.microsoft.com/office/drawing/2014/main" id="{905C7985-27F7-46C0-A89B-4F91222CB3C7}"/>
            </a:ext>
          </a:extLst>
        </xdr:cNvPr>
        <xdr:cNvSpPr/>
      </xdr:nvSpPr>
      <xdr:spPr>
        <a:xfrm>
          <a:off x="21272500" y="1835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12446</xdr:rowOff>
    </xdr:from>
    <xdr:to>
      <xdr:col>107</xdr:col>
      <xdr:colOff>101600</xdr:colOff>
      <xdr:row>107</xdr:row>
      <xdr:rowOff>114046</xdr:rowOff>
    </xdr:to>
    <xdr:sp macro="" textlink="">
      <xdr:nvSpPr>
        <xdr:cNvPr id="737" name="フローチャート: 判断 736">
          <a:extLst>
            <a:ext uri="{FF2B5EF4-FFF2-40B4-BE49-F238E27FC236}">
              <a16:creationId xmlns:a16="http://schemas.microsoft.com/office/drawing/2014/main" id="{FB233A72-531D-4045-A590-01017C482644}"/>
            </a:ext>
          </a:extLst>
        </xdr:cNvPr>
        <xdr:cNvSpPr/>
      </xdr:nvSpPr>
      <xdr:spPr>
        <a:xfrm>
          <a:off x="20383500" y="18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15494</xdr:rowOff>
    </xdr:from>
    <xdr:to>
      <xdr:col>102</xdr:col>
      <xdr:colOff>165100</xdr:colOff>
      <xdr:row>107</xdr:row>
      <xdr:rowOff>117094</xdr:rowOff>
    </xdr:to>
    <xdr:sp macro="" textlink="">
      <xdr:nvSpPr>
        <xdr:cNvPr id="738" name="フローチャート: 判断 737">
          <a:extLst>
            <a:ext uri="{FF2B5EF4-FFF2-40B4-BE49-F238E27FC236}">
              <a16:creationId xmlns:a16="http://schemas.microsoft.com/office/drawing/2014/main" id="{03B42A64-89F2-43A3-83DF-C11432BF3F95}"/>
            </a:ext>
          </a:extLst>
        </xdr:cNvPr>
        <xdr:cNvSpPr/>
      </xdr:nvSpPr>
      <xdr:spPr>
        <a:xfrm>
          <a:off x="19494500" y="1836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24637</xdr:rowOff>
    </xdr:from>
    <xdr:to>
      <xdr:col>98</xdr:col>
      <xdr:colOff>38100</xdr:colOff>
      <xdr:row>107</xdr:row>
      <xdr:rowOff>126237</xdr:rowOff>
    </xdr:to>
    <xdr:sp macro="" textlink="">
      <xdr:nvSpPr>
        <xdr:cNvPr id="739" name="フローチャート: 判断 738">
          <a:extLst>
            <a:ext uri="{FF2B5EF4-FFF2-40B4-BE49-F238E27FC236}">
              <a16:creationId xmlns:a16="http://schemas.microsoft.com/office/drawing/2014/main" id="{020641B5-C677-4E5C-BF44-D0E339328D84}"/>
            </a:ext>
          </a:extLst>
        </xdr:cNvPr>
        <xdr:cNvSpPr/>
      </xdr:nvSpPr>
      <xdr:spPr>
        <a:xfrm>
          <a:off x="18605500" y="1836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59189EDF-2FA6-47A7-B20A-CEF563D6A0C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271A7FCA-A131-45F0-9D98-0A7C5151A0B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6AB5A5B0-DD04-46A3-8748-93152A16B3C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EA75C99A-6FDF-4935-B286-1489CB479CF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5A718F31-C0B8-400C-BFF7-4F37C51E67C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155702</xdr:rowOff>
    </xdr:from>
    <xdr:to>
      <xdr:col>116</xdr:col>
      <xdr:colOff>114300</xdr:colOff>
      <xdr:row>107</xdr:row>
      <xdr:rowOff>85852</xdr:rowOff>
    </xdr:to>
    <xdr:sp macro="" textlink="">
      <xdr:nvSpPr>
        <xdr:cNvPr id="745" name="楕円 744">
          <a:extLst>
            <a:ext uri="{FF2B5EF4-FFF2-40B4-BE49-F238E27FC236}">
              <a16:creationId xmlns:a16="http://schemas.microsoft.com/office/drawing/2014/main" id="{3C41B9FA-65B6-4F3A-A6B7-455269690728}"/>
            </a:ext>
          </a:extLst>
        </xdr:cNvPr>
        <xdr:cNvSpPr/>
      </xdr:nvSpPr>
      <xdr:spPr>
        <a:xfrm>
          <a:off x="22110700" y="1832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7129</xdr:rowOff>
    </xdr:from>
    <xdr:ext cx="469744" cy="259045"/>
    <xdr:sp macro="" textlink="">
      <xdr:nvSpPr>
        <xdr:cNvPr id="746" name="【公民館】&#10;一人当たり面積該当値テキスト">
          <a:extLst>
            <a:ext uri="{FF2B5EF4-FFF2-40B4-BE49-F238E27FC236}">
              <a16:creationId xmlns:a16="http://schemas.microsoft.com/office/drawing/2014/main" id="{5DBD363A-D114-4739-B819-6FEF6B063A2D}"/>
            </a:ext>
          </a:extLst>
        </xdr:cNvPr>
        <xdr:cNvSpPr txBox="1"/>
      </xdr:nvSpPr>
      <xdr:spPr>
        <a:xfrm>
          <a:off x="22199600" y="1818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26163</xdr:rowOff>
    </xdr:from>
    <xdr:to>
      <xdr:col>112</xdr:col>
      <xdr:colOff>38100</xdr:colOff>
      <xdr:row>107</xdr:row>
      <xdr:rowOff>127763</xdr:rowOff>
    </xdr:to>
    <xdr:sp macro="" textlink="">
      <xdr:nvSpPr>
        <xdr:cNvPr id="747" name="楕円 746">
          <a:extLst>
            <a:ext uri="{FF2B5EF4-FFF2-40B4-BE49-F238E27FC236}">
              <a16:creationId xmlns:a16="http://schemas.microsoft.com/office/drawing/2014/main" id="{B05B91CC-02B2-4CCB-9807-8352AA5B0426}"/>
            </a:ext>
          </a:extLst>
        </xdr:cNvPr>
        <xdr:cNvSpPr/>
      </xdr:nvSpPr>
      <xdr:spPr>
        <a:xfrm>
          <a:off x="21272500" y="1837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35052</xdr:rowOff>
    </xdr:from>
    <xdr:to>
      <xdr:col>116</xdr:col>
      <xdr:colOff>63500</xdr:colOff>
      <xdr:row>107</xdr:row>
      <xdr:rowOff>76963</xdr:rowOff>
    </xdr:to>
    <xdr:cxnSp macro="">
      <xdr:nvCxnSpPr>
        <xdr:cNvPr id="748" name="直線コネクタ 747">
          <a:extLst>
            <a:ext uri="{FF2B5EF4-FFF2-40B4-BE49-F238E27FC236}">
              <a16:creationId xmlns:a16="http://schemas.microsoft.com/office/drawing/2014/main" id="{3973D737-C740-423E-BA7E-C753F2FFACE0}"/>
            </a:ext>
          </a:extLst>
        </xdr:cNvPr>
        <xdr:cNvCxnSpPr/>
      </xdr:nvCxnSpPr>
      <xdr:spPr>
        <a:xfrm flipV="1">
          <a:off x="21323300" y="18380202"/>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49022</xdr:rowOff>
    </xdr:from>
    <xdr:to>
      <xdr:col>107</xdr:col>
      <xdr:colOff>101600</xdr:colOff>
      <xdr:row>107</xdr:row>
      <xdr:rowOff>150622</xdr:rowOff>
    </xdr:to>
    <xdr:sp macro="" textlink="">
      <xdr:nvSpPr>
        <xdr:cNvPr id="749" name="楕円 748">
          <a:extLst>
            <a:ext uri="{FF2B5EF4-FFF2-40B4-BE49-F238E27FC236}">
              <a16:creationId xmlns:a16="http://schemas.microsoft.com/office/drawing/2014/main" id="{8026953D-6F57-453B-9765-BB27822F63FE}"/>
            </a:ext>
          </a:extLst>
        </xdr:cNvPr>
        <xdr:cNvSpPr/>
      </xdr:nvSpPr>
      <xdr:spPr>
        <a:xfrm>
          <a:off x="20383500" y="1839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76963</xdr:rowOff>
    </xdr:from>
    <xdr:to>
      <xdr:col>111</xdr:col>
      <xdr:colOff>177800</xdr:colOff>
      <xdr:row>107</xdr:row>
      <xdr:rowOff>99822</xdr:rowOff>
    </xdr:to>
    <xdr:cxnSp macro="">
      <xdr:nvCxnSpPr>
        <xdr:cNvPr id="750" name="直線コネクタ 749">
          <a:extLst>
            <a:ext uri="{FF2B5EF4-FFF2-40B4-BE49-F238E27FC236}">
              <a16:creationId xmlns:a16="http://schemas.microsoft.com/office/drawing/2014/main" id="{8CFE8ED8-071B-48DB-9BDB-F65DE51400BF}"/>
            </a:ext>
          </a:extLst>
        </xdr:cNvPr>
        <xdr:cNvCxnSpPr/>
      </xdr:nvCxnSpPr>
      <xdr:spPr>
        <a:xfrm flipV="1">
          <a:off x="20434300" y="1842211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52070</xdr:rowOff>
    </xdr:from>
    <xdr:to>
      <xdr:col>102</xdr:col>
      <xdr:colOff>165100</xdr:colOff>
      <xdr:row>107</xdr:row>
      <xdr:rowOff>153670</xdr:rowOff>
    </xdr:to>
    <xdr:sp macro="" textlink="">
      <xdr:nvSpPr>
        <xdr:cNvPr id="751" name="楕円 750">
          <a:extLst>
            <a:ext uri="{FF2B5EF4-FFF2-40B4-BE49-F238E27FC236}">
              <a16:creationId xmlns:a16="http://schemas.microsoft.com/office/drawing/2014/main" id="{EFA34575-1F5B-4698-9D44-2B565600EB86}"/>
            </a:ext>
          </a:extLst>
        </xdr:cNvPr>
        <xdr:cNvSpPr/>
      </xdr:nvSpPr>
      <xdr:spPr>
        <a:xfrm>
          <a:off x="194945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99822</xdr:rowOff>
    </xdr:from>
    <xdr:to>
      <xdr:col>107</xdr:col>
      <xdr:colOff>50800</xdr:colOff>
      <xdr:row>107</xdr:row>
      <xdr:rowOff>102870</xdr:rowOff>
    </xdr:to>
    <xdr:cxnSp macro="">
      <xdr:nvCxnSpPr>
        <xdr:cNvPr id="752" name="直線コネクタ 751">
          <a:extLst>
            <a:ext uri="{FF2B5EF4-FFF2-40B4-BE49-F238E27FC236}">
              <a16:creationId xmlns:a16="http://schemas.microsoft.com/office/drawing/2014/main" id="{87B64752-4359-48DC-8CF5-176680CF5460}"/>
            </a:ext>
          </a:extLst>
        </xdr:cNvPr>
        <xdr:cNvCxnSpPr/>
      </xdr:nvCxnSpPr>
      <xdr:spPr>
        <a:xfrm flipV="1">
          <a:off x="19545300" y="18444972"/>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57404</xdr:rowOff>
    </xdr:from>
    <xdr:to>
      <xdr:col>98</xdr:col>
      <xdr:colOff>38100</xdr:colOff>
      <xdr:row>107</xdr:row>
      <xdr:rowOff>159004</xdr:rowOff>
    </xdr:to>
    <xdr:sp macro="" textlink="">
      <xdr:nvSpPr>
        <xdr:cNvPr id="753" name="楕円 752">
          <a:extLst>
            <a:ext uri="{FF2B5EF4-FFF2-40B4-BE49-F238E27FC236}">
              <a16:creationId xmlns:a16="http://schemas.microsoft.com/office/drawing/2014/main" id="{E89B2690-8CEC-47C3-9365-3DD6B4D3912A}"/>
            </a:ext>
          </a:extLst>
        </xdr:cNvPr>
        <xdr:cNvSpPr/>
      </xdr:nvSpPr>
      <xdr:spPr>
        <a:xfrm>
          <a:off x="18605500" y="1840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102870</xdr:rowOff>
    </xdr:from>
    <xdr:to>
      <xdr:col>102</xdr:col>
      <xdr:colOff>114300</xdr:colOff>
      <xdr:row>107</xdr:row>
      <xdr:rowOff>108204</xdr:rowOff>
    </xdr:to>
    <xdr:cxnSp macro="">
      <xdr:nvCxnSpPr>
        <xdr:cNvPr id="754" name="直線コネクタ 753">
          <a:extLst>
            <a:ext uri="{FF2B5EF4-FFF2-40B4-BE49-F238E27FC236}">
              <a16:creationId xmlns:a16="http://schemas.microsoft.com/office/drawing/2014/main" id="{92005B78-3B75-413F-B0B2-A7CA05E1D078}"/>
            </a:ext>
          </a:extLst>
        </xdr:cNvPr>
        <xdr:cNvCxnSpPr/>
      </xdr:nvCxnSpPr>
      <xdr:spPr>
        <a:xfrm flipV="1">
          <a:off x="18656300" y="18448020"/>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127525</xdr:rowOff>
    </xdr:from>
    <xdr:ext cx="469744" cy="259045"/>
    <xdr:sp macro="" textlink="">
      <xdr:nvSpPr>
        <xdr:cNvPr id="755" name="n_1aveValue【公民館】&#10;一人当たり面積">
          <a:extLst>
            <a:ext uri="{FF2B5EF4-FFF2-40B4-BE49-F238E27FC236}">
              <a16:creationId xmlns:a16="http://schemas.microsoft.com/office/drawing/2014/main" id="{E6341970-AABE-4016-B4F2-24D737BE718B}"/>
            </a:ext>
          </a:extLst>
        </xdr:cNvPr>
        <xdr:cNvSpPr txBox="1"/>
      </xdr:nvSpPr>
      <xdr:spPr>
        <a:xfrm>
          <a:off x="21075727" y="1812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130573</xdr:rowOff>
    </xdr:from>
    <xdr:ext cx="469744" cy="259045"/>
    <xdr:sp macro="" textlink="">
      <xdr:nvSpPr>
        <xdr:cNvPr id="756" name="n_2aveValue【公民館】&#10;一人当たり面積">
          <a:extLst>
            <a:ext uri="{FF2B5EF4-FFF2-40B4-BE49-F238E27FC236}">
              <a16:creationId xmlns:a16="http://schemas.microsoft.com/office/drawing/2014/main" id="{CC5E12A9-E7BB-4E1F-B257-18215C4293FB}"/>
            </a:ext>
          </a:extLst>
        </xdr:cNvPr>
        <xdr:cNvSpPr txBox="1"/>
      </xdr:nvSpPr>
      <xdr:spPr>
        <a:xfrm>
          <a:off x="20199427" y="1813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133621</xdr:rowOff>
    </xdr:from>
    <xdr:ext cx="469744" cy="259045"/>
    <xdr:sp macro="" textlink="">
      <xdr:nvSpPr>
        <xdr:cNvPr id="757" name="n_3aveValue【公民館】&#10;一人当たり面積">
          <a:extLst>
            <a:ext uri="{FF2B5EF4-FFF2-40B4-BE49-F238E27FC236}">
              <a16:creationId xmlns:a16="http://schemas.microsoft.com/office/drawing/2014/main" id="{2683A0AA-8632-4BE9-96E5-5274A38ADDD3}"/>
            </a:ext>
          </a:extLst>
        </xdr:cNvPr>
        <xdr:cNvSpPr txBox="1"/>
      </xdr:nvSpPr>
      <xdr:spPr>
        <a:xfrm>
          <a:off x="19310427" y="1813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142764</xdr:rowOff>
    </xdr:from>
    <xdr:ext cx="469744" cy="259045"/>
    <xdr:sp macro="" textlink="">
      <xdr:nvSpPr>
        <xdr:cNvPr id="758" name="n_4aveValue【公民館】&#10;一人当たり面積">
          <a:extLst>
            <a:ext uri="{FF2B5EF4-FFF2-40B4-BE49-F238E27FC236}">
              <a16:creationId xmlns:a16="http://schemas.microsoft.com/office/drawing/2014/main" id="{A98371D6-5761-48C3-B6D6-D700F8A567DF}"/>
            </a:ext>
          </a:extLst>
        </xdr:cNvPr>
        <xdr:cNvSpPr txBox="1"/>
      </xdr:nvSpPr>
      <xdr:spPr>
        <a:xfrm>
          <a:off x="18421427" y="18145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118890</xdr:rowOff>
    </xdr:from>
    <xdr:ext cx="469744" cy="259045"/>
    <xdr:sp macro="" textlink="">
      <xdr:nvSpPr>
        <xdr:cNvPr id="759" name="n_1mainValue【公民館】&#10;一人当たり面積">
          <a:extLst>
            <a:ext uri="{FF2B5EF4-FFF2-40B4-BE49-F238E27FC236}">
              <a16:creationId xmlns:a16="http://schemas.microsoft.com/office/drawing/2014/main" id="{AB055BBD-B09C-413F-A50D-D23D65F7CC5C}"/>
            </a:ext>
          </a:extLst>
        </xdr:cNvPr>
        <xdr:cNvSpPr txBox="1"/>
      </xdr:nvSpPr>
      <xdr:spPr>
        <a:xfrm>
          <a:off x="21075727" y="1846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141749</xdr:rowOff>
    </xdr:from>
    <xdr:ext cx="469744" cy="259045"/>
    <xdr:sp macro="" textlink="">
      <xdr:nvSpPr>
        <xdr:cNvPr id="760" name="n_2mainValue【公民館】&#10;一人当たり面積">
          <a:extLst>
            <a:ext uri="{FF2B5EF4-FFF2-40B4-BE49-F238E27FC236}">
              <a16:creationId xmlns:a16="http://schemas.microsoft.com/office/drawing/2014/main" id="{92AC271B-D0D1-4400-9C08-0C4E040BFC5C}"/>
            </a:ext>
          </a:extLst>
        </xdr:cNvPr>
        <xdr:cNvSpPr txBox="1"/>
      </xdr:nvSpPr>
      <xdr:spPr>
        <a:xfrm>
          <a:off x="20199427" y="1848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144797</xdr:rowOff>
    </xdr:from>
    <xdr:ext cx="469744" cy="259045"/>
    <xdr:sp macro="" textlink="">
      <xdr:nvSpPr>
        <xdr:cNvPr id="761" name="n_3mainValue【公民館】&#10;一人当たり面積">
          <a:extLst>
            <a:ext uri="{FF2B5EF4-FFF2-40B4-BE49-F238E27FC236}">
              <a16:creationId xmlns:a16="http://schemas.microsoft.com/office/drawing/2014/main" id="{153D8F70-A212-4401-99F6-1B54C7FC6734}"/>
            </a:ext>
          </a:extLst>
        </xdr:cNvPr>
        <xdr:cNvSpPr txBox="1"/>
      </xdr:nvSpPr>
      <xdr:spPr>
        <a:xfrm>
          <a:off x="19310427" y="184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150131</xdr:rowOff>
    </xdr:from>
    <xdr:ext cx="469744" cy="259045"/>
    <xdr:sp macro="" textlink="">
      <xdr:nvSpPr>
        <xdr:cNvPr id="762" name="n_4mainValue【公民館】&#10;一人当たり面積">
          <a:extLst>
            <a:ext uri="{FF2B5EF4-FFF2-40B4-BE49-F238E27FC236}">
              <a16:creationId xmlns:a16="http://schemas.microsoft.com/office/drawing/2014/main" id="{29988DF5-9D33-43E0-A380-36CE25D6A845}"/>
            </a:ext>
          </a:extLst>
        </xdr:cNvPr>
        <xdr:cNvSpPr txBox="1"/>
      </xdr:nvSpPr>
      <xdr:spPr>
        <a:xfrm>
          <a:off x="18421427" y="1849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3" name="正方形/長方形 762">
          <a:extLst>
            <a:ext uri="{FF2B5EF4-FFF2-40B4-BE49-F238E27FC236}">
              <a16:creationId xmlns:a16="http://schemas.microsoft.com/office/drawing/2014/main" id="{E491B4B3-3275-4614-ADFC-91840C74458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4" name="正方形/長方形 763">
          <a:extLst>
            <a:ext uri="{FF2B5EF4-FFF2-40B4-BE49-F238E27FC236}">
              <a16:creationId xmlns:a16="http://schemas.microsoft.com/office/drawing/2014/main" id="{60BBCBCF-DD96-48AB-95C3-9435C80CF2A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5" name="テキスト ボックス 764">
          <a:extLst>
            <a:ext uri="{FF2B5EF4-FFF2-40B4-BE49-F238E27FC236}">
              <a16:creationId xmlns:a16="http://schemas.microsoft.com/office/drawing/2014/main" id="{6FC04114-A480-4A35-B8AB-0E62D0DBF16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橋りょう・トンネルは長寿命化に係る調査及び工事を継続して実施しており、有形固定資産減価償却率の上昇が抑えられている。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公営住宅は、築</a:t>
          </a:r>
          <a:r>
            <a:rPr kumimoji="1" lang="en-US" altLang="ja-JP" sz="1200">
              <a:latin typeface="ＭＳ Ｐゴシック" panose="020B0600070205080204" pitchFamily="50" charset="-128"/>
              <a:ea typeface="ＭＳ Ｐゴシック" panose="020B0600070205080204" pitchFamily="50" charset="-128"/>
            </a:rPr>
            <a:t>45</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50</a:t>
          </a:r>
          <a:r>
            <a:rPr kumimoji="1" lang="ja-JP" altLang="en-US" sz="1200">
              <a:latin typeface="ＭＳ Ｐゴシック" panose="020B0600070205080204" pitchFamily="50" charset="-128"/>
              <a:ea typeface="ＭＳ Ｐゴシック" panose="020B0600070205080204" pitchFamily="50" charset="-128"/>
            </a:rPr>
            <a:t>年経過する棟の長寿命化工事を毎年計画的に進めており（令和６年度全棟完了）、有形固定資産減価償却率が著しく低下している。さらに、改修不能な棟は令和８年より解体を予定しており、住宅環境整備と適正管理に一層取り組んでいく。</a:t>
          </a:r>
        </a:p>
        <a:p>
          <a:r>
            <a:rPr kumimoji="1" lang="ja-JP" altLang="en-US" sz="1200">
              <a:latin typeface="ＭＳ Ｐゴシック" panose="020B0600070205080204" pitchFamily="50" charset="-128"/>
              <a:ea typeface="ＭＳ Ｐゴシック" panose="020B0600070205080204" pitchFamily="50" charset="-128"/>
            </a:rPr>
            <a:t>　保育所に関しては、子どもが減少する中にあっても山村地域で集落間が離れているという地域特性から保育園等施設の統合は難しいため、保育園数が多く一人当たり面積は類似団体と比較し大きくなっているが、引き続き保育園数は維持するとともに、子育て環境の向上のため計画的な修繕・改修を進めていく。</a:t>
          </a:r>
        </a:p>
        <a:p>
          <a:r>
            <a:rPr kumimoji="1" lang="ja-JP" altLang="en-US" sz="1200">
              <a:latin typeface="ＭＳ Ｐゴシック" panose="020B0600070205080204" pitchFamily="50" charset="-128"/>
              <a:ea typeface="ＭＳ Ｐゴシック" panose="020B0600070205080204" pitchFamily="50" charset="-128"/>
            </a:rPr>
            <a:t>　学校施設については、平成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から令和元年度にかけて行った、中学校の長寿命化工事や小学校３校のエアコン整備事業により有形固定資産減価償却率が大幅に減少した。今後、小学校の統廃合が計画されており、既存３小学校の除却と統合小学校の新設により、有形固定資産減価償却率がさらに低下することが見込まれる。</a:t>
          </a:r>
        </a:p>
        <a:p>
          <a:r>
            <a:rPr kumimoji="1" lang="ja-JP" altLang="en-US" sz="1200">
              <a:latin typeface="ＭＳ Ｐゴシック" panose="020B0600070205080204" pitchFamily="50" charset="-128"/>
              <a:ea typeface="ＭＳ Ｐゴシック" panose="020B0600070205080204" pitchFamily="50" charset="-128"/>
            </a:rPr>
            <a:t>　公民館については、施設の集約化を進めており、老朽化した公民館（北部公民館）の除却（令和５年度）や既存施設（中央公民館）の大規模改修（令和６～８年度）により、有形固定資産減価償却率が低下することが見込ま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33FF83F-88B0-4A27-9959-B3B38E9EB3D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BFE1CCE-AB2A-4A5B-82E4-3D7EB9988A0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9B7F7B2-5E7B-4A86-BEB0-359E971B648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FD5F2C8-6459-44DB-A9DB-82270982823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長野県山ノ内町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047A88A-15A5-4C60-BA44-E4F9AEB4503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705923D-7DA3-4968-A31D-17BC2B85677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BDA81D4-BA76-4660-8619-60262502BBF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27AE86E-95B7-47A6-9F86-E87D2056364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16100CD-EBCC-4255-AC42-7D00F9B1C61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01EC112-397B-4D5D-B01B-F8A6B8E853F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11,680
11,470
265.90
8,530,488
8,199,788
309,926
4,880,890
8,033,838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74F488A-6B38-4501-BED5-1C81FC612E7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F1A3641-6C58-44A4-8F97-BDCBA9B514E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EF101BF-C2DF-44F3-8499-32459AC46CA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48.9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151D36A-4881-4621-A2C8-6C2C608305D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4C0924C-05D9-46B7-B9F2-194A9643619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BB3FCF1-0C31-4953-A962-F0D4AD8575FC}"/>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851491F-D6E0-49CA-A2AB-4E440108D94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A4189B2-6702-4F33-B859-E26B91A0455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DC006DD-45A2-4A33-BC14-3FEDE721DB8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132A4B9-BC08-460D-893D-FC2851BFA91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B61E0D0-2188-4589-A459-EB3CA6A4932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8CB5C1A-CC2A-4A79-9437-A3B7E6C4106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7051017-7736-4E2C-BE49-5A18F746411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C2A01B5-D247-49CC-B18F-CA095D6D1BC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EEEA058-3BF2-4386-9A69-12B92502B27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B84740B-1529-4F52-83A3-D34E9895C3F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B951DF0-61D2-4373-B3E4-093029746AF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3F8A04A-ECEF-4DC4-8EAE-8D0BC99EFD7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2EA94E3-CF56-48CA-A235-3C4FD5D55EA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88C62EF-0940-452F-81BD-E29E8BE269E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B9C842A-AE38-4569-BEAF-909C49F9547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34985FE-B9FB-454C-9958-04F3FA723CC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1FD9C25-726B-49EB-8935-34DE77E6B3F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2564C6B-B6BA-4F59-A131-DB43926A1AD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D3043D7-69D2-4B9F-AA48-DA52BCF07BE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CF92194-7E05-4A1C-86B6-4C81773CBB7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F1F778E-B432-49BC-A1DF-06194E9159A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8EAE509-CC4E-4E9A-B171-87210E6C51E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C3989F9-8AB2-414C-A854-33723FE5C85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608178F-3D26-4982-ACB7-52C57DDC89C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7C7C877-643C-47A4-A5C6-D1BEB00E116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A319113-99BE-4FEE-8180-4EB18114261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8E3A09DD-4930-469E-B8C4-1F45A597CC17}"/>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84519C54-51B6-4B63-90BB-D0E5CC6B5971}"/>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52DA2CF3-B625-445A-9C44-93E6F408CAFB}"/>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91443109-9218-4B93-9F14-1C8217A69362}"/>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193ABA7E-A10C-473E-BFE8-D75126458952}"/>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3A6B3C14-18B6-483C-84AE-2B6B45AD1749}"/>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DAB988EF-66E1-469C-AB64-19F77A9AF791}"/>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8CA70125-8AE1-4DBA-A166-442D9D3408ED}"/>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DBBE344E-F71A-4DAF-A97C-6B4EC4150FC3}"/>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FEB9B2A-A5BC-4FD4-B2AC-B3EDBF200F78}"/>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3DF47DA5-143C-47A6-8244-CDC8522DA016}"/>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1AB684AF-A1E2-4876-B728-04799BC3D904}"/>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4A5D2709-FF3F-406A-AFF9-D1D3C344D1F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7AF9A27E-794C-43B6-A42A-981CE413814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27214</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2331EC14-4B4B-4BEB-9D3A-0A2DBDE3CC74}"/>
            </a:ext>
          </a:extLst>
        </xdr:cNvPr>
        <xdr:cNvCxnSpPr/>
      </xdr:nvCxnSpPr>
      <xdr:spPr>
        <a:xfrm flipV="1">
          <a:off x="4634865" y="58565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E1C4BE99-5CAF-47F8-806B-16965BD206F1}"/>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FCDFAC91-28F1-4D06-B816-818ACF78CB25}"/>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145341</xdr:rowOff>
    </xdr:from>
    <xdr:ext cx="405111" cy="259045"/>
    <xdr:sp macro="" textlink="">
      <xdr:nvSpPr>
        <xdr:cNvPr id="61" name="【図書館】&#10;有形固定資産減価償却率最大値テキスト">
          <a:extLst>
            <a:ext uri="{FF2B5EF4-FFF2-40B4-BE49-F238E27FC236}">
              <a16:creationId xmlns:a16="http://schemas.microsoft.com/office/drawing/2014/main" id="{188756F1-C16B-448C-8D67-749962DAE10D}"/>
            </a:ext>
          </a:extLst>
        </xdr:cNvPr>
        <xdr:cNvSpPr txBox="1"/>
      </xdr:nvSpPr>
      <xdr:spPr>
        <a:xfrm>
          <a:off x="4673600" y="563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27214</xdr:rowOff>
    </xdr:from>
    <xdr:to>
      <xdr:col>24</xdr:col>
      <xdr:colOff>152400</xdr:colOff>
      <xdr:row>34</xdr:row>
      <xdr:rowOff>27214</xdr:rowOff>
    </xdr:to>
    <xdr:cxnSp macro="">
      <xdr:nvCxnSpPr>
        <xdr:cNvPr id="62" name="直線コネクタ 61">
          <a:extLst>
            <a:ext uri="{FF2B5EF4-FFF2-40B4-BE49-F238E27FC236}">
              <a16:creationId xmlns:a16="http://schemas.microsoft.com/office/drawing/2014/main" id="{AB3498A9-D757-4416-878A-F617201F522E}"/>
            </a:ext>
          </a:extLst>
        </xdr:cNvPr>
        <xdr:cNvCxnSpPr/>
      </xdr:nvCxnSpPr>
      <xdr:spPr>
        <a:xfrm>
          <a:off x="4546600" y="585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154413</xdr:rowOff>
    </xdr:from>
    <xdr:ext cx="405111" cy="259045"/>
    <xdr:sp macro="" textlink="">
      <xdr:nvSpPr>
        <xdr:cNvPr id="63" name="【図書館】&#10;有形固定資産減価償却率平均値テキスト">
          <a:extLst>
            <a:ext uri="{FF2B5EF4-FFF2-40B4-BE49-F238E27FC236}">
              <a16:creationId xmlns:a16="http://schemas.microsoft.com/office/drawing/2014/main" id="{D4A78F00-CAE0-4939-9FBD-DE636843C4D9}"/>
            </a:ext>
          </a:extLst>
        </xdr:cNvPr>
        <xdr:cNvSpPr txBox="1"/>
      </xdr:nvSpPr>
      <xdr:spPr>
        <a:xfrm>
          <a:off x="4673600" y="6326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131536</xdr:rowOff>
    </xdr:from>
    <xdr:to>
      <xdr:col>24</xdr:col>
      <xdr:colOff>114300</xdr:colOff>
      <xdr:row>38</xdr:row>
      <xdr:rowOff>61686</xdr:rowOff>
    </xdr:to>
    <xdr:sp macro="" textlink="">
      <xdr:nvSpPr>
        <xdr:cNvPr id="64" name="フローチャート: 判断 63">
          <a:extLst>
            <a:ext uri="{FF2B5EF4-FFF2-40B4-BE49-F238E27FC236}">
              <a16:creationId xmlns:a16="http://schemas.microsoft.com/office/drawing/2014/main" id="{CDCF3486-E0B6-4692-8A7B-840752BD3058}"/>
            </a:ext>
          </a:extLst>
        </xdr:cNvPr>
        <xdr:cNvSpPr/>
      </xdr:nvSpPr>
      <xdr:spPr>
        <a:xfrm>
          <a:off x="45847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77651</xdr:rowOff>
    </xdr:from>
    <xdr:to>
      <xdr:col>20</xdr:col>
      <xdr:colOff>38100</xdr:colOff>
      <xdr:row>38</xdr:row>
      <xdr:rowOff>7801</xdr:rowOff>
    </xdr:to>
    <xdr:sp macro="" textlink="">
      <xdr:nvSpPr>
        <xdr:cNvPr id="65" name="フローチャート: 判断 64">
          <a:extLst>
            <a:ext uri="{FF2B5EF4-FFF2-40B4-BE49-F238E27FC236}">
              <a16:creationId xmlns:a16="http://schemas.microsoft.com/office/drawing/2014/main" id="{3938AECE-E8A5-4824-8CE5-AE007E2FB00C}"/>
            </a:ext>
          </a:extLst>
        </xdr:cNvPr>
        <xdr:cNvSpPr/>
      </xdr:nvSpPr>
      <xdr:spPr>
        <a:xfrm>
          <a:off x="3746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62956</xdr:rowOff>
    </xdr:from>
    <xdr:to>
      <xdr:col>15</xdr:col>
      <xdr:colOff>101600</xdr:colOff>
      <xdr:row>37</xdr:row>
      <xdr:rowOff>164556</xdr:rowOff>
    </xdr:to>
    <xdr:sp macro="" textlink="">
      <xdr:nvSpPr>
        <xdr:cNvPr id="66" name="フローチャート: 判断 65">
          <a:extLst>
            <a:ext uri="{FF2B5EF4-FFF2-40B4-BE49-F238E27FC236}">
              <a16:creationId xmlns:a16="http://schemas.microsoft.com/office/drawing/2014/main" id="{30FF0D05-85CA-46DF-A9D4-A1D00D9D85C7}"/>
            </a:ext>
          </a:extLst>
        </xdr:cNvPr>
        <xdr:cNvSpPr/>
      </xdr:nvSpPr>
      <xdr:spPr>
        <a:xfrm>
          <a:off x="2857500" y="640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36830</xdr:rowOff>
    </xdr:from>
    <xdr:to>
      <xdr:col>10</xdr:col>
      <xdr:colOff>165100</xdr:colOff>
      <xdr:row>37</xdr:row>
      <xdr:rowOff>138430</xdr:rowOff>
    </xdr:to>
    <xdr:sp macro="" textlink="">
      <xdr:nvSpPr>
        <xdr:cNvPr id="67" name="フローチャート: 判断 66">
          <a:extLst>
            <a:ext uri="{FF2B5EF4-FFF2-40B4-BE49-F238E27FC236}">
              <a16:creationId xmlns:a16="http://schemas.microsoft.com/office/drawing/2014/main" id="{2D99C7CE-2A34-46FB-B87E-FCA2354ECA53}"/>
            </a:ext>
          </a:extLst>
        </xdr:cNvPr>
        <xdr:cNvSpPr/>
      </xdr:nvSpPr>
      <xdr:spPr>
        <a:xfrm>
          <a:off x="1968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35197</xdr:rowOff>
    </xdr:from>
    <xdr:to>
      <xdr:col>6</xdr:col>
      <xdr:colOff>38100</xdr:colOff>
      <xdr:row>37</xdr:row>
      <xdr:rowOff>136797</xdr:rowOff>
    </xdr:to>
    <xdr:sp macro="" textlink="">
      <xdr:nvSpPr>
        <xdr:cNvPr id="68" name="フローチャート: 判断 67">
          <a:extLst>
            <a:ext uri="{FF2B5EF4-FFF2-40B4-BE49-F238E27FC236}">
              <a16:creationId xmlns:a16="http://schemas.microsoft.com/office/drawing/2014/main" id="{DF231963-988A-4780-890C-F288325ABAA7}"/>
            </a:ext>
          </a:extLst>
        </xdr:cNvPr>
        <xdr:cNvSpPr/>
      </xdr:nvSpPr>
      <xdr:spPr>
        <a:xfrm>
          <a:off x="1079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DE49CC0-8F4E-49B3-8529-1AAFCBAC9D9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1B73E9D-F608-47FC-92AD-FAF578D7B9A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BB138D2-BA3E-4078-B293-B4595E1E597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BF54E5D-6F80-4335-BBC8-312D9AC54A5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E5802416-7191-411C-AE0F-CEEADC37D91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4173</xdr:rowOff>
    </xdr:from>
    <xdr:to>
      <xdr:col>24</xdr:col>
      <xdr:colOff>114300</xdr:colOff>
      <xdr:row>38</xdr:row>
      <xdr:rowOff>105773</xdr:rowOff>
    </xdr:to>
    <xdr:sp macro="" textlink="">
      <xdr:nvSpPr>
        <xdr:cNvPr id="74" name="楕円 73">
          <a:extLst>
            <a:ext uri="{FF2B5EF4-FFF2-40B4-BE49-F238E27FC236}">
              <a16:creationId xmlns:a16="http://schemas.microsoft.com/office/drawing/2014/main" id="{FB7B74EC-79E4-414E-8B0D-3194CA274C33}"/>
            </a:ext>
          </a:extLst>
        </xdr:cNvPr>
        <xdr:cNvSpPr/>
      </xdr:nvSpPr>
      <xdr:spPr>
        <a:xfrm>
          <a:off x="4584700" y="651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154050</xdr:rowOff>
    </xdr:from>
    <xdr:ext cx="405111" cy="259045"/>
    <xdr:sp macro="" textlink="">
      <xdr:nvSpPr>
        <xdr:cNvPr id="75" name="【図書館】&#10;有形固定資産減価償却率該当値テキスト">
          <a:extLst>
            <a:ext uri="{FF2B5EF4-FFF2-40B4-BE49-F238E27FC236}">
              <a16:creationId xmlns:a16="http://schemas.microsoft.com/office/drawing/2014/main" id="{54D0DACB-3E38-4DF4-BD03-2C5A479A7220}"/>
            </a:ext>
          </a:extLst>
        </xdr:cNvPr>
        <xdr:cNvSpPr txBox="1"/>
      </xdr:nvSpPr>
      <xdr:spPr>
        <a:xfrm>
          <a:off x="4673600" y="649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146231</xdr:rowOff>
    </xdr:from>
    <xdr:to>
      <xdr:col>20</xdr:col>
      <xdr:colOff>38100</xdr:colOff>
      <xdr:row>38</xdr:row>
      <xdr:rowOff>76381</xdr:rowOff>
    </xdr:to>
    <xdr:sp macro="" textlink="">
      <xdr:nvSpPr>
        <xdr:cNvPr id="76" name="楕円 75">
          <a:extLst>
            <a:ext uri="{FF2B5EF4-FFF2-40B4-BE49-F238E27FC236}">
              <a16:creationId xmlns:a16="http://schemas.microsoft.com/office/drawing/2014/main" id="{B89CE5AB-F3F6-4DCA-B5B8-80AAF9A5CA5B}"/>
            </a:ext>
          </a:extLst>
        </xdr:cNvPr>
        <xdr:cNvSpPr/>
      </xdr:nvSpPr>
      <xdr:spPr>
        <a:xfrm>
          <a:off x="3746500" y="648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25581</xdr:rowOff>
    </xdr:from>
    <xdr:to>
      <xdr:col>24</xdr:col>
      <xdr:colOff>63500</xdr:colOff>
      <xdr:row>38</xdr:row>
      <xdr:rowOff>54973</xdr:rowOff>
    </xdr:to>
    <xdr:cxnSp macro="">
      <xdr:nvCxnSpPr>
        <xdr:cNvPr id="77" name="直線コネクタ 76">
          <a:extLst>
            <a:ext uri="{FF2B5EF4-FFF2-40B4-BE49-F238E27FC236}">
              <a16:creationId xmlns:a16="http://schemas.microsoft.com/office/drawing/2014/main" id="{C9CEE453-E861-45C2-8374-FB96C02A3214}"/>
            </a:ext>
          </a:extLst>
        </xdr:cNvPr>
        <xdr:cNvCxnSpPr/>
      </xdr:nvCxnSpPr>
      <xdr:spPr>
        <a:xfrm>
          <a:off x="3797300" y="654068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113574</xdr:rowOff>
    </xdr:from>
    <xdr:to>
      <xdr:col>15</xdr:col>
      <xdr:colOff>101600</xdr:colOff>
      <xdr:row>38</xdr:row>
      <xdr:rowOff>43724</xdr:rowOff>
    </xdr:to>
    <xdr:sp macro="" textlink="">
      <xdr:nvSpPr>
        <xdr:cNvPr id="78" name="楕円 77">
          <a:extLst>
            <a:ext uri="{FF2B5EF4-FFF2-40B4-BE49-F238E27FC236}">
              <a16:creationId xmlns:a16="http://schemas.microsoft.com/office/drawing/2014/main" id="{D6B8552B-F25A-4959-A18B-68D1D1580BDF}"/>
            </a:ext>
          </a:extLst>
        </xdr:cNvPr>
        <xdr:cNvSpPr/>
      </xdr:nvSpPr>
      <xdr:spPr>
        <a:xfrm>
          <a:off x="2857500" y="645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164374</xdr:rowOff>
    </xdr:from>
    <xdr:to>
      <xdr:col>19</xdr:col>
      <xdr:colOff>177800</xdr:colOff>
      <xdr:row>38</xdr:row>
      <xdr:rowOff>25581</xdr:rowOff>
    </xdr:to>
    <xdr:cxnSp macro="">
      <xdr:nvCxnSpPr>
        <xdr:cNvPr id="79" name="直線コネクタ 78">
          <a:extLst>
            <a:ext uri="{FF2B5EF4-FFF2-40B4-BE49-F238E27FC236}">
              <a16:creationId xmlns:a16="http://schemas.microsoft.com/office/drawing/2014/main" id="{099E50F0-2CD5-4E6A-971C-63C5C473564A}"/>
            </a:ext>
          </a:extLst>
        </xdr:cNvPr>
        <xdr:cNvCxnSpPr/>
      </xdr:nvCxnSpPr>
      <xdr:spPr>
        <a:xfrm>
          <a:off x="2908300" y="650802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80917</xdr:rowOff>
    </xdr:from>
    <xdr:to>
      <xdr:col>10</xdr:col>
      <xdr:colOff>165100</xdr:colOff>
      <xdr:row>38</xdr:row>
      <xdr:rowOff>11068</xdr:rowOff>
    </xdr:to>
    <xdr:sp macro="" textlink="">
      <xdr:nvSpPr>
        <xdr:cNvPr id="80" name="楕円 79">
          <a:extLst>
            <a:ext uri="{FF2B5EF4-FFF2-40B4-BE49-F238E27FC236}">
              <a16:creationId xmlns:a16="http://schemas.microsoft.com/office/drawing/2014/main" id="{EBD0DBA8-9080-4F68-94B8-CCDE31804974}"/>
            </a:ext>
          </a:extLst>
        </xdr:cNvPr>
        <xdr:cNvSpPr/>
      </xdr:nvSpPr>
      <xdr:spPr>
        <a:xfrm>
          <a:off x="1968500" y="6424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131717</xdr:rowOff>
    </xdr:from>
    <xdr:to>
      <xdr:col>15</xdr:col>
      <xdr:colOff>50800</xdr:colOff>
      <xdr:row>37</xdr:row>
      <xdr:rowOff>164374</xdr:rowOff>
    </xdr:to>
    <xdr:cxnSp macro="">
      <xdr:nvCxnSpPr>
        <xdr:cNvPr id="81" name="直線コネクタ 80">
          <a:extLst>
            <a:ext uri="{FF2B5EF4-FFF2-40B4-BE49-F238E27FC236}">
              <a16:creationId xmlns:a16="http://schemas.microsoft.com/office/drawing/2014/main" id="{77506D1E-9AE3-463E-965D-E631C65D95A5}"/>
            </a:ext>
          </a:extLst>
        </xdr:cNvPr>
        <xdr:cNvCxnSpPr/>
      </xdr:nvCxnSpPr>
      <xdr:spPr>
        <a:xfrm>
          <a:off x="2019300" y="647536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48260</xdr:rowOff>
    </xdr:from>
    <xdr:to>
      <xdr:col>6</xdr:col>
      <xdr:colOff>38100</xdr:colOff>
      <xdr:row>37</xdr:row>
      <xdr:rowOff>149860</xdr:rowOff>
    </xdr:to>
    <xdr:sp macro="" textlink="">
      <xdr:nvSpPr>
        <xdr:cNvPr id="82" name="楕円 81">
          <a:extLst>
            <a:ext uri="{FF2B5EF4-FFF2-40B4-BE49-F238E27FC236}">
              <a16:creationId xmlns:a16="http://schemas.microsoft.com/office/drawing/2014/main" id="{A9BCED69-F06B-4874-9358-A1CF267846C6}"/>
            </a:ext>
          </a:extLst>
        </xdr:cNvPr>
        <xdr:cNvSpPr/>
      </xdr:nvSpPr>
      <xdr:spPr>
        <a:xfrm>
          <a:off x="1079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99060</xdr:rowOff>
    </xdr:from>
    <xdr:to>
      <xdr:col>10</xdr:col>
      <xdr:colOff>114300</xdr:colOff>
      <xdr:row>37</xdr:row>
      <xdr:rowOff>131717</xdr:rowOff>
    </xdr:to>
    <xdr:cxnSp macro="">
      <xdr:nvCxnSpPr>
        <xdr:cNvPr id="83" name="直線コネクタ 82">
          <a:extLst>
            <a:ext uri="{FF2B5EF4-FFF2-40B4-BE49-F238E27FC236}">
              <a16:creationId xmlns:a16="http://schemas.microsoft.com/office/drawing/2014/main" id="{5D0610D3-E20B-4E2B-B6B9-57DEF5BD7CE1}"/>
            </a:ext>
          </a:extLst>
        </xdr:cNvPr>
        <xdr:cNvCxnSpPr/>
      </xdr:nvCxnSpPr>
      <xdr:spPr>
        <a:xfrm>
          <a:off x="1130300" y="644271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24328</xdr:rowOff>
    </xdr:from>
    <xdr:ext cx="405111" cy="259045"/>
    <xdr:sp macro="" textlink="">
      <xdr:nvSpPr>
        <xdr:cNvPr id="84" name="n_1aveValue【図書館】&#10;有形固定資産減価償却率">
          <a:extLst>
            <a:ext uri="{FF2B5EF4-FFF2-40B4-BE49-F238E27FC236}">
              <a16:creationId xmlns:a16="http://schemas.microsoft.com/office/drawing/2014/main" id="{F4ADFC92-8AD4-494E-B1E5-5C844156008D}"/>
            </a:ext>
          </a:extLst>
        </xdr:cNvPr>
        <xdr:cNvSpPr txBox="1"/>
      </xdr:nvSpPr>
      <xdr:spPr>
        <a:xfrm>
          <a:off x="35820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9633</xdr:rowOff>
    </xdr:from>
    <xdr:ext cx="405111" cy="259045"/>
    <xdr:sp macro="" textlink="">
      <xdr:nvSpPr>
        <xdr:cNvPr id="85" name="n_2aveValue【図書館】&#10;有形固定資産減価償却率">
          <a:extLst>
            <a:ext uri="{FF2B5EF4-FFF2-40B4-BE49-F238E27FC236}">
              <a16:creationId xmlns:a16="http://schemas.microsoft.com/office/drawing/2014/main" id="{62DD91B8-8132-4173-B656-B3C1CE4E7EA2}"/>
            </a:ext>
          </a:extLst>
        </xdr:cNvPr>
        <xdr:cNvSpPr txBox="1"/>
      </xdr:nvSpPr>
      <xdr:spPr>
        <a:xfrm>
          <a:off x="2705744" y="618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154957</xdr:rowOff>
    </xdr:from>
    <xdr:ext cx="405111" cy="259045"/>
    <xdr:sp macro="" textlink="">
      <xdr:nvSpPr>
        <xdr:cNvPr id="86" name="n_3aveValue【図書館】&#10;有形固定資産減価償却率">
          <a:extLst>
            <a:ext uri="{FF2B5EF4-FFF2-40B4-BE49-F238E27FC236}">
              <a16:creationId xmlns:a16="http://schemas.microsoft.com/office/drawing/2014/main" id="{D8A4CA21-A00A-4B4F-9753-3EA28DAB5480}"/>
            </a:ext>
          </a:extLst>
        </xdr:cNvPr>
        <xdr:cNvSpPr txBox="1"/>
      </xdr:nvSpPr>
      <xdr:spPr>
        <a:xfrm>
          <a:off x="1816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153324</xdr:rowOff>
    </xdr:from>
    <xdr:ext cx="405111" cy="259045"/>
    <xdr:sp macro="" textlink="">
      <xdr:nvSpPr>
        <xdr:cNvPr id="87" name="n_4aveValue【図書館】&#10;有形固定資産減価償却率">
          <a:extLst>
            <a:ext uri="{FF2B5EF4-FFF2-40B4-BE49-F238E27FC236}">
              <a16:creationId xmlns:a16="http://schemas.microsoft.com/office/drawing/2014/main" id="{9C07C4C8-E237-4E1A-9522-321E1D8302C1}"/>
            </a:ext>
          </a:extLst>
        </xdr:cNvPr>
        <xdr:cNvSpPr txBox="1"/>
      </xdr:nvSpPr>
      <xdr:spPr>
        <a:xfrm>
          <a:off x="927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67508</xdr:rowOff>
    </xdr:from>
    <xdr:ext cx="405111" cy="259045"/>
    <xdr:sp macro="" textlink="">
      <xdr:nvSpPr>
        <xdr:cNvPr id="88" name="n_1mainValue【図書館】&#10;有形固定資産減価償却率">
          <a:extLst>
            <a:ext uri="{FF2B5EF4-FFF2-40B4-BE49-F238E27FC236}">
              <a16:creationId xmlns:a16="http://schemas.microsoft.com/office/drawing/2014/main" id="{5F38C565-AECF-45F4-85BA-94C8F8BEB028}"/>
            </a:ext>
          </a:extLst>
        </xdr:cNvPr>
        <xdr:cNvSpPr txBox="1"/>
      </xdr:nvSpPr>
      <xdr:spPr>
        <a:xfrm>
          <a:off x="3582044"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34851</xdr:rowOff>
    </xdr:from>
    <xdr:ext cx="405111" cy="259045"/>
    <xdr:sp macro="" textlink="">
      <xdr:nvSpPr>
        <xdr:cNvPr id="89" name="n_2mainValue【図書館】&#10;有形固定資産減価償却率">
          <a:extLst>
            <a:ext uri="{FF2B5EF4-FFF2-40B4-BE49-F238E27FC236}">
              <a16:creationId xmlns:a16="http://schemas.microsoft.com/office/drawing/2014/main" id="{F8738AA4-9796-4FBF-A7A5-A1551C040F8F}"/>
            </a:ext>
          </a:extLst>
        </xdr:cNvPr>
        <xdr:cNvSpPr txBox="1"/>
      </xdr:nvSpPr>
      <xdr:spPr>
        <a:xfrm>
          <a:off x="2705744" y="654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2194</xdr:rowOff>
    </xdr:from>
    <xdr:ext cx="405111" cy="259045"/>
    <xdr:sp macro="" textlink="">
      <xdr:nvSpPr>
        <xdr:cNvPr id="90" name="n_3mainValue【図書館】&#10;有形固定資産減価償却率">
          <a:extLst>
            <a:ext uri="{FF2B5EF4-FFF2-40B4-BE49-F238E27FC236}">
              <a16:creationId xmlns:a16="http://schemas.microsoft.com/office/drawing/2014/main" id="{F0BD4FE7-E8F4-4A5A-B3FB-205E49FF4A13}"/>
            </a:ext>
          </a:extLst>
        </xdr:cNvPr>
        <xdr:cNvSpPr txBox="1"/>
      </xdr:nvSpPr>
      <xdr:spPr>
        <a:xfrm>
          <a:off x="1816744" y="651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140987</xdr:rowOff>
    </xdr:from>
    <xdr:ext cx="405111" cy="259045"/>
    <xdr:sp macro="" textlink="">
      <xdr:nvSpPr>
        <xdr:cNvPr id="91" name="n_4mainValue【図書館】&#10;有形固定資産減価償却率">
          <a:extLst>
            <a:ext uri="{FF2B5EF4-FFF2-40B4-BE49-F238E27FC236}">
              <a16:creationId xmlns:a16="http://schemas.microsoft.com/office/drawing/2014/main" id="{AA4CB396-F16B-40A9-B518-72BBFE6B2CFF}"/>
            </a:ext>
          </a:extLst>
        </xdr:cNvPr>
        <xdr:cNvSpPr txBox="1"/>
      </xdr:nvSpPr>
      <xdr:spPr>
        <a:xfrm>
          <a:off x="9277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C78F15CB-C33A-4852-AFCC-2E27231E329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32915937-A11B-4261-86B0-2A38E61E202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1DEB811F-D22B-4568-806A-C2DAD96E2B1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A93F276A-C0BB-42E6-9057-6CCF0271D8D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F11432FB-235C-43DE-A39F-B10B5A87AC2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B1964E0B-BAA5-4833-807E-89CEB5A3CC4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32DBA887-E8A9-4551-9538-9CDAA1F0468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160E01B9-51FC-460D-9166-03789D6A184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E9189204-8029-47D3-BAC7-963CF08B6F45}"/>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BDE9733A-3FDA-46DA-A540-9D752BFA9FA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DCB5072A-7293-4A90-AF9E-841FD73B4961}"/>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46AA34AD-C17A-4F30-AED1-723B964DE64A}"/>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793F0E32-4D4C-4F23-B733-0DEFF6C23C31}"/>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75B5F15B-37DE-48B0-BA8E-58BB02C929BD}"/>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74F6ADB-88A7-44EA-9C3E-A2D3FAD1DB64}"/>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289CB979-FBCC-472F-AA23-09D1F887E009}"/>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8784B057-BF76-40B6-8C7D-01D966AEF1AC}"/>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1DAA91BC-E05C-4958-B8E4-0AD3BE6FA7C6}"/>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2A2A9B23-C51A-40C1-B320-D7740110CB8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EBC2CE76-9335-44B4-92EF-12E0141EA125}"/>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EDCC725F-8E50-43B9-B941-EE76D2D3EE0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35052</xdr:rowOff>
    </xdr:from>
    <xdr:to>
      <xdr:col>54</xdr:col>
      <xdr:colOff>189865</xdr:colOff>
      <xdr:row>41</xdr:row>
      <xdr:rowOff>78486</xdr:rowOff>
    </xdr:to>
    <xdr:cxnSp macro="">
      <xdr:nvCxnSpPr>
        <xdr:cNvPr id="113" name="直線コネクタ 112">
          <a:extLst>
            <a:ext uri="{FF2B5EF4-FFF2-40B4-BE49-F238E27FC236}">
              <a16:creationId xmlns:a16="http://schemas.microsoft.com/office/drawing/2014/main" id="{87D9DB5E-F5FF-4F8E-B413-E9740BB82FDD}"/>
            </a:ext>
          </a:extLst>
        </xdr:cNvPr>
        <xdr:cNvCxnSpPr/>
      </xdr:nvCxnSpPr>
      <xdr:spPr>
        <a:xfrm flipV="1">
          <a:off x="10476865" y="5864352"/>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82313</xdr:rowOff>
    </xdr:from>
    <xdr:ext cx="469744" cy="259045"/>
    <xdr:sp macro="" textlink="">
      <xdr:nvSpPr>
        <xdr:cNvPr id="114" name="【図書館】&#10;一人当たり面積最小値テキスト">
          <a:extLst>
            <a:ext uri="{FF2B5EF4-FFF2-40B4-BE49-F238E27FC236}">
              <a16:creationId xmlns:a16="http://schemas.microsoft.com/office/drawing/2014/main" id="{AAADF763-CE5D-49A0-AC02-AD38059E0B08}"/>
            </a:ext>
          </a:extLst>
        </xdr:cNvPr>
        <xdr:cNvSpPr txBox="1"/>
      </xdr:nvSpPr>
      <xdr:spPr>
        <a:xfrm>
          <a:off x="10515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78486</xdr:rowOff>
    </xdr:from>
    <xdr:to>
      <xdr:col>55</xdr:col>
      <xdr:colOff>88900</xdr:colOff>
      <xdr:row>41</xdr:row>
      <xdr:rowOff>78486</xdr:rowOff>
    </xdr:to>
    <xdr:cxnSp macro="">
      <xdr:nvCxnSpPr>
        <xdr:cNvPr id="115" name="直線コネクタ 114">
          <a:extLst>
            <a:ext uri="{FF2B5EF4-FFF2-40B4-BE49-F238E27FC236}">
              <a16:creationId xmlns:a16="http://schemas.microsoft.com/office/drawing/2014/main" id="{C4E83BD1-7B52-4404-A3FC-DA666B44A185}"/>
            </a:ext>
          </a:extLst>
        </xdr:cNvPr>
        <xdr:cNvCxnSpPr/>
      </xdr:nvCxnSpPr>
      <xdr:spPr>
        <a:xfrm>
          <a:off x="10388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153179</xdr:rowOff>
    </xdr:from>
    <xdr:ext cx="469744" cy="259045"/>
    <xdr:sp macro="" textlink="">
      <xdr:nvSpPr>
        <xdr:cNvPr id="116" name="【図書館】&#10;一人当たり面積最大値テキスト">
          <a:extLst>
            <a:ext uri="{FF2B5EF4-FFF2-40B4-BE49-F238E27FC236}">
              <a16:creationId xmlns:a16="http://schemas.microsoft.com/office/drawing/2014/main" id="{116242A4-9A7C-4832-B77D-34D4768B6837}"/>
            </a:ext>
          </a:extLst>
        </xdr:cNvPr>
        <xdr:cNvSpPr txBox="1"/>
      </xdr:nvSpPr>
      <xdr:spPr>
        <a:xfrm>
          <a:off x="10515600" y="563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35052</xdr:rowOff>
    </xdr:from>
    <xdr:to>
      <xdr:col>55</xdr:col>
      <xdr:colOff>88900</xdr:colOff>
      <xdr:row>34</xdr:row>
      <xdr:rowOff>35052</xdr:rowOff>
    </xdr:to>
    <xdr:cxnSp macro="">
      <xdr:nvCxnSpPr>
        <xdr:cNvPr id="117" name="直線コネクタ 116">
          <a:extLst>
            <a:ext uri="{FF2B5EF4-FFF2-40B4-BE49-F238E27FC236}">
              <a16:creationId xmlns:a16="http://schemas.microsoft.com/office/drawing/2014/main" id="{6A3FBAE1-CEA3-45A0-8EC5-5EF4BF859D0F}"/>
            </a:ext>
          </a:extLst>
        </xdr:cNvPr>
        <xdr:cNvCxnSpPr/>
      </xdr:nvCxnSpPr>
      <xdr:spPr>
        <a:xfrm>
          <a:off x="10388600" y="586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9415</xdr:rowOff>
    </xdr:from>
    <xdr:ext cx="469744" cy="259045"/>
    <xdr:sp macro="" textlink="">
      <xdr:nvSpPr>
        <xdr:cNvPr id="118" name="【図書館】&#10;一人当たり面積平均値テキスト">
          <a:extLst>
            <a:ext uri="{FF2B5EF4-FFF2-40B4-BE49-F238E27FC236}">
              <a16:creationId xmlns:a16="http://schemas.microsoft.com/office/drawing/2014/main" id="{FB178B8F-7F88-403B-ABAC-01308BD871F0}"/>
            </a:ext>
          </a:extLst>
        </xdr:cNvPr>
        <xdr:cNvSpPr txBox="1"/>
      </xdr:nvSpPr>
      <xdr:spPr>
        <a:xfrm>
          <a:off x="10515600" y="6524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157988</xdr:rowOff>
    </xdr:from>
    <xdr:to>
      <xdr:col>55</xdr:col>
      <xdr:colOff>50800</xdr:colOff>
      <xdr:row>39</xdr:row>
      <xdr:rowOff>88138</xdr:rowOff>
    </xdr:to>
    <xdr:sp macro="" textlink="">
      <xdr:nvSpPr>
        <xdr:cNvPr id="119" name="フローチャート: 判断 118">
          <a:extLst>
            <a:ext uri="{FF2B5EF4-FFF2-40B4-BE49-F238E27FC236}">
              <a16:creationId xmlns:a16="http://schemas.microsoft.com/office/drawing/2014/main" id="{0751735C-AA9A-46CA-B7A0-D416D31EBC50}"/>
            </a:ext>
          </a:extLst>
        </xdr:cNvPr>
        <xdr:cNvSpPr/>
      </xdr:nvSpPr>
      <xdr:spPr>
        <a:xfrm>
          <a:off x="10426700" y="667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125984</xdr:rowOff>
    </xdr:from>
    <xdr:to>
      <xdr:col>50</xdr:col>
      <xdr:colOff>165100</xdr:colOff>
      <xdr:row>39</xdr:row>
      <xdr:rowOff>56134</xdr:rowOff>
    </xdr:to>
    <xdr:sp macro="" textlink="">
      <xdr:nvSpPr>
        <xdr:cNvPr id="120" name="フローチャート: 判断 119">
          <a:extLst>
            <a:ext uri="{FF2B5EF4-FFF2-40B4-BE49-F238E27FC236}">
              <a16:creationId xmlns:a16="http://schemas.microsoft.com/office/drawing/2014/main" id="{EFE1792E-29DE-4206-A47D-3F4F631F8423}"/>
            </a:ext>
          </a:extLst>
        </xdr:cNvPr>
        <xdr:cNvSpPr/>
      </xdr:nvSpPr>
      <xdr:spPr>
        <a:xfrm>
          <a:off x="9588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135128</xdr:rowOff>
    </xdr:from>
    <xdr:to>
      <xdr:col>46</xdr:col>
      <xdr:colOff>38100</xdr:colOff>
      <xdr:row>39</xdr:row>
      <xdr:rowOff>65278</xdr:rowOff>
    </xdr:to>
    <xdr:sp macro="" textlink="">
      <xdr:nvSpPr>
        <xdr:cNvPr id="121" name="フローチャート: 判断 120">
          <a:extLst>
            <a:ext uri="{FF2B5EF4-FFF2-40B4-BE49-F238E27FC236}">
              <a16:creationId xmlns:a16="http://schemas.microsoft.com/office/drawing/2014/main" id="{F6B1E747-9EC2-41B0-B885-50D98B862555}"/>
            </a:ext>
          </a:extLst>
        </xdr:cNvPr>
        <xdr:cNvSpPr/>
      </xdr:nvSpPr>
      <xdr:spPr>
        <a:xfrm>
          <a:off x="8699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148844</xdr:rowOff>
    </xdr:from>
    <xdr:to>
      <xdr:col>41</xdr:col>
      <xdr:colOff>101600</xdr:colOff>
      <xdr:row>39</xdr:row>
      <xdr:rowOff>78994</xdr:rowOff>
    </xdr:to>
    <xdr:sp macro="" textlink="">
      <xdr:nvSpPr>
        <xdr:cNvPr id="122" name="フローチャート: 判断 121">
          <a:extLst>
            <a:ext uri="{FF2B5EF4-FFF2-40B4-BE49-F238E27FC236}">
              <a16:creationId xmlns:a16="http://schemas.microsoft.com/office/drawing/2014/main" id="{5BE315B4-A60B-4C44-8AC2-19DCE3AD6014}"/>
            </a:ext>
          </a:extLst>
        </xdr:cNvPr>
        <xdr:cNvSpPr/>
      </xdr:nvSpPr>
      <xdr:spPr>
        <a:xfrm>
          <a:off x="78105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167132</xdr:rowOff>
    </xdr:from>
    <xdr:to>
      <xdr:col>36</xdr:col>
      <xdr:colOff>165100</xdr:colOff>
      <xdr:row>39</xdr:row>
      <xdr:rowOff>97282</xdr:rowOff>
    </xdr:to>
    <xdr:sp macro="" textlink="">
      <xdr:nvSpPr>
        <xdr:cNvPr id="123" name="フローチャート: 判断 122">
          <a:extLst>
            <a:ext uri="{FF2B5EF4-FFF2-40B4-BE49-F238E27FC236}">
              <a16:creationId xmlns:a16="http://schemas.microsoft.com/office/drawing/2014/main" id="{74FA8D17-ABD1-41A4-B158-B279132FEF25}"/>
            </a:ext>
          </a:extLst>
        </xdr:cNvPr>
        <xdr:cNvSpPr/>
      </xdr:nvSpPr>
      <xdr:spPr>
        <a:xfrm>
          <a:off x="6921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90423BD9-25D3-4491-954E-19C08BDE1BB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CA4CB68F-AACE-41CE-B60A-A6E42BFA42F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01A99CC-F88D-4984-BCFF-80F95962361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D0AD2EDB-0711-4E4B-8203-CD3CAF93ABA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6BDA72AB-5FD7-4B80-B74F-B8788B8C323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61976</xdr:rowOff>
    </xdr:from>
    <xdr:to>
      <xdr:col>55</xdr:col>
      <xdr:colOff>50800</xdr:colOff>
      <xdr:row>40</xdr:row>
      <xdr:rowOff>163576</xdr:rowOff>
    </xdr:to>
    <xdr:sp macro="" textlink="">
      <xdr:nvSpPr>
        <xdr:cNvPr id="129" name="楕円 128">
          <a:extLst>
            <a:ext uri="{FF2B5EF4-FFF2-40B4-BE49-F238E27FC236}">
              <a16:creationId xmlns:a16="http://schemas.microsoft.com/office/drawing/2014/main" id="{0B9E325B-DD02-40C2-8697-9297C6557F25}"/>
            </a:ext>
          </a:extLst>
        </xdr:cNvPr>
        <xdr:cNvSpPr/>
      </xdr:nvSpPr>
      <xdr:spPr>
        <a:xfrm>
          <a:off x="10426700" y="69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40403</xdr:rowOff>
    </xdr:from>
    <xdr:ext cx="469744" cy="259045"/>
    <xdr:sp macro="" textlink="">
      <xdr:nvSpPr>
        <xdr:cNvPr id="130" name="【図書館】&#10;一人当たり面積該当値テキスト">
          <a:extLst>
            <a:ext uri="{FF2B5EF4-FFF2-40B4-BE49-F238E27FC236}">
              <a16:creationId xmlns:a16="http://schemas.microsoft.com/office/drawing/2014/main" id="{E13C00F6-83C3-4537-92A7-B6AD4DA26849}"/>
            </a:ext>
          </a:extLst>
        </xdr:cNvPr>
        <xdr:cNvSpPr txBox="1"/>
      </xdr:nvSpPr>
      <xdr:spPr>
        <a:xfrm>
          <a:off x="10515600" y="689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66548</xdr:rowOff>
    </xdr:from>
    <xdr:to>
      <xdr:col>50</xdr:col>
      <xdr:colOff>165100</xdr:colOff>
      <xdr:row>40</xdr:row>
      <xdr:rowOff>168148</xdr:rowOff>
    </xdr:to>
    <xdr:sp macro="" textlink="">
      <xdr:nvSpPr>
        <xdr:cNvPr id="131" name="楕円 130">
          <a:extLst>
            <a:ext uri="{FF2B5EF4-FFF2-40B4-BE49-F238E27FC236}">
              <a16:creationId xmlns:a16="http://schemas.microsoft.com/office/drawing/2014/main" id="{FD90DB8D-E6E1-45B1-8FA2-164716D098C7}"/>
            </a:ext>
          </a:extLst>
        </xdr:cNvPr>
        <xdr:cNvSpPr/>
      </xdr:nvSpPr>
      <xdr:spPr>
        <a:xfrm>
          <a:off x="95885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112776</xdr:rowOff>
    </xdr:from>
    <xdr:to>
      <xdr:col>55</xdr:col>
      <xdr:colOff>0</xdr:colOff>
      <xdr:row>40</xdr:row>
      <xdr:rowOff>117348</xdr:rowOff>
    </xdr:to>
    <xdr:cxnSp macro="">
      <xdr:nvCxnSpPr>
        <xdr:cNvPr id="132" name="直線コネクタ 131">
          <a:extLst>
            <a:ext uri="{FF2B5EF4-FFF2-40B4-BE49-F238E27FC236}">
              <a16:creationId xmlns:a16="http://schemas.microsoft.com/office/drawing/2014/main" id="{F35A3023-A71B-48FC-ABB7-4D78294BE3DC}"/>
            </a:ext>
          </a:extLst>
        </xdr:cNvPr>
        <xdr:cNvCxnSpPr/>
      </xdr:nvCxnSpPr>
      <xdr:spPr>
        <a:xfrm flipV="1">
          <a:off x="9639300" y="69707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71120</xdr:rowOff>
    </xdr:from>
    <xdr:to>
      <xdr:col>46</xdr:col>
      <xdr:colOff>38100</xdr:colOff>
      <xdr:row>41</xdr:row>
      <xdr:rowOff>1270</xdr:rowOff>
    </xdr:to>
    <xdr:sp macro="" textlink="">
      <xdr:nvSpPr>
        <xdr:cNvPr id="133" name="楕円 132">
          <a:extLst>
            <a:ext uri="{FF2B5EF4-FFF2-40B4-BE49-F238E27FC236}">
              <a16:creationId xmlns:a16="http://schemas.microsoft.com/office/drawing/2014/main" id="{58299116-34C6-4709-BF11-4221DD88FDE9}"/>
            </a:ext>
          </a:extLst>
        </xdr:cNvPr>
        <xdr:cNvSpPr/>
      </xdr:nvSpPr>
      <xdr:spPr>
        <a:xfrm>
          <a:off x="8699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117348</xdr:rowOff>
    </xdr:from>
    <xdr:to>
      <xdr:col>50</xdr:col>
      <xdr:colOff>114300</xdr:colOff>
      <xdr:row>40</xdr:row>
      <xdr:rowOff>121920</xdr:rowOff>
    </xdr:to>
    <xdr:cxnSp macro="">
      <xdr:nvCxnSpPr>
        <xdr:cNvPr id="134" name="直線コネクタ 133">
          <a:extLst>
            <a:ext uri="{FF2B5EF4-FFF2-40B4-BE49-F238E27FC236}">
              <a16:creationId xmlns:a16="http://schemas.microsoft.com/office/drawing/2014/main" id="{406E7A0B-8C96-4E1B-9BBE-1D2E011FB295}"/>
            </a:ext>
          </a:extLst>
        </xdr:cNvPr>
        <xdr:cNvCxnSpPr/>
      </xdr:nvCxnSpPr>
      <xdr:spPr>
        <a:xfrm flipV="1">
          <a:off x="8750300" y="6975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75692</xdr:rowOff>
    </xdr:from>
    <xdr:to>
      <xdr:col>41</xdr:col>
      <xdr:colOff>101600</xdr:colOff>
      <xdr:row>41</xdr:row>
      <xdr:rowOff>5842</xdr:rowOff>
    </xdr:to>
    <xdr:sp macro="" textlink="">
      <xdr:nvSpPr>
        <xdr:cNvPr id="135" name="楕円 134">
          <a:extLst>
            <a:ext uri="{FF2B5EF4-FFF2-40B4-BE49-F238E27FC236}">
              <a16:creationId xmlns:a16="http://schemas.microsoft.com/office/drawing/2014/main" id="{43B1E6D1-3C55-4E9F-81FC-7301B2D7DBBF}"/>
            </a:ext>
          </a:extLst>
        </xdr:cNvPr>
        <xdr:cNvSpPr/>
      </xdr:nvSpPr>
      <xdr:spPr>
        <a:xfrm>
          <a:off x="78105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121920</xdr:rowOff>
    </xdr:from>
    <xdr:to>
      <xdr:col>45</xdr:col>
      <xdr:colOff>177800</xdr:colOff>
      <xdr:row>40</xdr:row>
      <xdr:rowOff>126492</xdr:rowOff>
    </xdr:to>
    <xdr:cxnSp macro="">
      <xdr:nvCxnSpPr>
        <xdr:cNvPr id="136" name="直線コネクタ 135">
          <a:extLst>
            <a:ext uri="{FF2B5EF4-FFF2-40B4-BE49-F238E27FC236}">
              <a16:creationId xmlns:a16="http://schemas.microsoft.com/office/drawing/2014/main" id="{E7A004CF-00CE-4035-8096-3358BDC3A0B2}"/>
            </a:ext>
          </a:extLst>
        </xdr:cNvPr>
        <xdr:cNvCxnSpPr/>
      </xdr:nvCxnSpPr>
      <xdr:spPr>
        <a:xfrm flipV="1">
          <a:off x="7861300" y="6979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75692</xdr:rowOff>
    </xdr:from>
    <xdr:to>
      <xdr:col>36</xdr:col>
      <xdr:colOff>165100</xdr:colOff>
      <xdr:row>41</xdr:row>
      <xdr:rowOff>5842</xdr:rowOff>
    </xdr:to>
    <xdr:sp macro="" textlink="">
      <xdr:nvSpPr>
        <xdr:cNvPr id="137" name="楕円 136">
          <a:extLst>
            <a:ext uri="{FF2B5EF4-FFF2-40B4-BE49-F238E27FC236}">
              <a16:creationId xmlns:a16="http://schemas.microsoft.com/office/drawing/2014/main" id="{754ACBE6-AF34-46C9-B30E-E04D82D863B0}"/>
            </a:ext>
          </a:extLst>
        </xdr:cNvPr>
        <xdr:cNvSpPr/>
      </xdr:nvSpPr>
      <xdr:spPr>
        <a:xfrm>
          <a:off x="69215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126492</xdr:rowOff>
    </xdr:from>
    <xdr:to>
      <xdr:col>41</xdr:col>
      <xdr:colOff>50800</xdr:colOff>
      <xdr:row>40</xdr:row>
      <xdr:rowOff>126492</xdr:rowOff>
    </xdr:to>
    <xdr:cxnSp macro="">
      <xdr:nvCxnSpPr>
        <xdr:cNvPr id="138" name="直線コネクタ 137">
          <a:extLst>
            <a:ext uri="{FF2B5EF4-FFF2-40B4-BE49-F238E27FC236}">
              <a16:creationId xmlns:a16="http://schemas.microsoft.com/office/drawing/2014/main" id="{2FD591FF-5F02-4588-B92B-E5D37678ED62}"/>
            </a:ext>
          </a:extLst>
        </xdr:cNvPr>
        <xdr:cNvCxnSpPr/>
      </xdr:nvCxnSpPr>
      <xdr:spPr>
        <a:xfrm>
          <a:off x="6972300" y="6984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72661</xdr:rowOff>
    </xdr:from>
    <xdr:ext cx="469744" cy="259045"/>
    <xdr:sp macro="" textlink="">
      <xdr:nvSpPr>
        <xdr:cNvPr id="139" name="n_1aveValue【図書館】&#10;一人当たり面積">
          <a:extLst>
            <a:ext uri="{FF2B5EF4-FFF2-40B4-BE49-F238E27FC236}">
              <a16:creationId xmlns:a16="http://schemas.microsoft.com/office/drawing/2014/main" id="{F10897D6-879B-4961-B4A3-A1D31EC15125}"/>
            </a:ext>
          </a:extLst>
        </xdr:cNvPr>
        <xdr:cNvSpPr txBox="1"/>
      </xdr:nvSpPr>
      <xdr:spPr>
        <a:xfrm>
          <a:off x="9391727" y="641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81805</xdr:rowOff>
    </xdr:from>
    <xdr:ext cx="469744" cy="259045"/>
    <xdr:sp macro="" textlink="">
      <xdr:nvSpPr>
        <xdr:cNvPr id="140" name="n_2aveValue【図書館】&#10;一人当たり面積">
          <a:extLst>
            <a:ext uri="{FF2B5EF4-FFF2-40B4-BE49-F238E27FC236}">
              <a16:creationId xmlns:a16="http://schemas.microsoft.com/office/drawing/2014/main" id="{1B65DD3D-7996-435F-A2E2-8843782F6BEC}"/>
            </a:ext>
          </a:extLst>
        </xdr:cNvPr>
        <xdr:cNvSpPr txBox="1"/>
      </xdr:nvSpPr>
      <xdr:spPr>
        <a:xfrm>
          <a:off x="85154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95521</xdr:rowOff>
    </xdr:from>
    <xdr:ext cx="469744" cy="259045"/>
    <xdr:sp macro="" textlink="">
      <xdr:nvSpPr>
        <xdr:cNvPr id="141" name="n_3aveValue【図書館】&#10;一人当たり面積">
          <a:extLst>
            <a:ext uri="{FF2B5EF4-FFF2-40B4-BE49-F238E27FC236}">
              <a16:creationId xmlns:a16="http://schemas.microsoft.com/office/drawing/2014/main" id="{25F6ED89-2D7C-445B-99AA-4921B7D99838}"/>
            </a:ext>
          </a:extLst>
        </xdr:cNvPr>
        <xdr:cNvSpPr txBox="1"/>
      </xdr:nvSpPr>
      <xdr:spPr>
        <a:xfrm>
          <a:off x="7626427" y="643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113809</xdr:rowOff>
    </xdr:from>
    <xdr:ext cx="469744" cy="259045"/>
    <xdr:sp macro="" textlink="">
      <xdr:nvSpPr>
        <xdr:cNvPr id="142" name="n_4aveValue【図書館】&#10;一人当たり面積">
          <a:extLst>
            <a:ext uri="{FF2B5EF4-FFF2-40B4-BE49-F238E27FC236}">
              <a16:creationId xmlns:a16="http://schemas.microsoft.com/office/drawing/2014/main" id="{2D9E4ED3-A310-4237-B208-2A352209BBA3}"/>
            </a:ext>
          </a:extLst>
        </xdr:cNvPr>
        <xdr:cNvSpPr txBox="1"/>
      </xdr:nvSpPr>
      <xdr:spPr>
        <a:xfrm>
          <a:off x="6737427" y="645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159275</xdr:rowOff>
    </xdr:from>
    <xdr:ext cx="469744" cy="259045"/>
    <xdr:sp macro="" textlink="">
      <xdr:nvSpPr>
        <xdr:cNvPr id="143" name="n_1mainValue【図書館】&#10;一人当たり面積">
          <a:extLst>
            <a:ext uri="{FF2B5EF4-FFF2-40B4-BE49-F238E27FC236}">
              <a16:creationId xmlns:a16="http://schemas.microsoft.com/office/drawing/2014/main" id="{79AEC55E-672E-4653-8536-9B4855DFB98D}"/>
            </a:ext>
          </a:extLst>
        </xdr:cNvPr>
        <xdr:cNvSpPr txBox="1"/>
      </xdr:nvSpPr>
      <xdr:spPr>
        <a:xfrm>
          <a:off x="93917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163847</xdr:rowOff>
    </xdr:from>
    <xdr:ext cx="469744" cy="259045"/>
    <xdr:sp macro="" textlink="">
      <xdr:nvSpPr>
        <xdr:cNvPr id="144" name="n_2mainValue【図書館】&#10;一人当たり面積">
          <a:extLst>
            <a:ext uri="{FF2B5EF4-FFF2-40B4-BE49-F238E27FC236}">
              <a16:creationId xmlns:a16="http://schemas.microsoft.com/office/drawing/2014/main" id="{642EDE22-013E-4641-B7C6-103643B80A37}"/>
            </a:ext>
          </a:extLst>
        </xdr:cNvPr>
        <xdr:cNvSpPr txBox="1"/>
      </xdr:nvSpPr>
      <xdr:spPr>
        <a:xfrm>
          <a:off x="85154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168419</xdr:rowOff>
    </xdr:from>
    <xdr:ext cx="469744" cy="259045"/>
    <xdr:sp macro="" textlink="">
      <xdr:nvSpPr>
        <xdr:cNvPr id="145" name="n_3mainValue【図書館】&#10;一人当たり面積">
          <a:extLst>
            <a:ext uri="{FF2B5EF4-FFF2-40B4-BE49-F238E27FC236}">
              <a16:creationId xmlns:a16="http://schemas.microsoft.com/office/drawing/2014/main" id="{1D3AFF57-6AE7-4826-BE24-436C18C64D35}"/>
            </a:ext>
          </a:extLst>
        </xdr:cNvPr>
        <xdr:cNvSpPr txBox="1"/>
      </xdr:nvSpPr>
      <xdr:spPr>
        <a:xfrm>
          <a:off x="7626427" y="702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168419</xdr:rowOff>
    </xdr:from>
    <xdr:ext cx="469744" cy="259045"/>
    <xdr:sp macro="" textlink="">
      <xdr:nvSpPr>
        <xdr:cNvPr id="146" name="n_4mainValue【図書館】&#10;一人当たり面積">
          <a:extLst>
            <a:ext uri="{FF2B5EF4-FFF2-40B4-BE49-F238E27FC236}">
              <a16:creationId xmlns:a16="http://schemas.microsoft.com/office/drawing/2014/main" id="{DEBAD17E-D53E-4E25-A2FB-1393E4B31F7E}"/>
            </a:ext>
          </a:extLst>
        </xdr:cNvPr>
        <xdr:cNvSpPr txBox="1"/>
      </xdr:nvSpPr>
      <xdr:spPr>
        <a:xfrm>
          <a:off x="6737427" y="702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537DAD0-4C72-496D-B63B-1AFF2A63339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5F056B6B-9709-4D13-B5D5-F2C4F3CBD6A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18B59E56-5AD1-430A-9C97-B79C1AFD367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BC4D03AA-F7C6-4385-BF3C-EC549EFC32F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4D143792-00D0-452E-97C4-522395B6C65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A81B718-52E3-423D-A87B-0E9D31D2F9A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9B0320EE-ED37-4181-8061-DF89A8DB826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CFF7C673-DFB4-4A67-BEA3-D006B89EB30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B740C74-F7A4-4553-82FA-861B353AD5F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6004BD79-468E-4D39-B71C-C0E53D935FF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B7820DB2-2016-4433-B098-98A7821A069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6862812F-FF53-48B9-857F-4E84B989E9DF}"/>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68101A1B-59D6-42D7-9DB3-FBD36F3E9CA8}"/>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AE68C627-E41D-4B24-B6A0-B4124082B233}"/>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BBBE4340-3104-4D06-9F7D-4BACF859CA93}"/>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96F3799A-B86F-4E70-B0DB-08E9BDEDDE57}"/>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BF9692A6-5FB4-4B32-BF39-B70826389AE4}"/>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6F3CAFF8-CC2A-46E4-B0FA-308D08D6BC58}"/>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ECC634A6-1005-421F-8BCE-476AD66ABAB6}"/>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B74BBEF8-32CB-44C9-B82F-06751D88655E}"/>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B580EE1E-A09B-4E02-AB80-BF49DB2E3C87}"/>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4D5163C6-8B44-4DE6-9945-C8DE69A92B4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CF1DC697-C44C-4612-AADD-103841763E91}"/>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628226CE-6061-4666-B2A6-849433A617A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59055</xdr:rowOff>
    </xdr:from>
    <xdr:to>
      <xdr:col>24</xdr:col>
      <xdr:colOff>62865</xdr:colOff>
      <xdr:row>64</xdr:row>
      <xdr:rowOff>76200</xdr:rowOff>
    </xdr:to>
    <xdr:cxnSp macro="">
      <xdr:nvCxnSpPr>
        <xdr:cNvPr id="171" name="直線コネクタ 170">
          <a:extLst>
            <a:ext uri="{FF2B5EF4-FFF2-40B4-BE49-F238E27FC236}">
              <a16:creationId xmlns:a16="http://schemas.microsoft.com/office/drawing/2014/main" id="{8A0A95EB-BB51-4F5E-88B8-8A70F2BDB4D3}"/>
            </a:ext>
          </a:extLst>
        </xdr:cNvPr>
        <xdr:cNvCxnSpPr/>
      </xdr:nvCxnSpPr>
      <xdr:spPr>
        <a:xfrm flipV="1">
          <a:off x="4634865" y="9660255"/>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C5B8D1B9-E66D-4B44-ADF3-A8E3E7A5A659}"/>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a:extLst>
            <a:ext uri="{FF2B5EF4-FFF2-40B4-BE49-F238E27FC236}">
              <a16:creationId xmlns:a16="http://schemas.microsoft.com/office/drawing/2014/main" id="{7DE3B174-62FD-4CA1-8F37-FB82BD79E4F2}"/>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5732</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3FF3CF04-8A46-4661-9C9F-DEEA3C6CA104}"/>
            </a:ext>
          </a:extLst>
        </xdr:cNvPr>
        <xdr:cNvSpPr txBox="1"/>
      </xdr:nvSpPr>
      <xdr:spPr>
        <a:xfrm>
          <a:off x="4673600" y="943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59055</xdr:rowOff>
    </xdr:from>
    <xdr:to>
      <xdr:col>24</xdr:col>
      <xdr:colOff>152400</xdr:colOff>
      <xdr:row>56</xdr:row>
      <xdr:rowOff>59055</xdr:rowOff>
    </xdr:to>
    <xdr:cxnSp macro="">
      <xdr:nvCxnSpPr>
        <xdr:cNvPr id="175" name="直線コネクタ 174">
          <a:extLst>
            <a:ext uri="{FF2B5EF4-FFF2-40B4-BE49-F238E27FC236}">
              <a16:creationId xmlns:a16="http://schemas.microsoft.com/office/drawing/2014/main" id="{78AB32F2-CD3E-4C8B-BDA7-0EF8D2A837B4}"/>
            </a:ext>
          </a:extLst>
        </xdr:cNvPr>
        <xdr:cNvCxnSpPr/>
      </xdr:nvCxnSpPr>
      <xdr:spPr>
        <a:xfrm>
          <a:off x="4546600" y="966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53992</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66E63312-0CDE-42B7-A5E1-6C4FC7F10BCF}"/>
            </a:ext>
          </a:extLst>
        </xdr:cNvPr>
        <xdr:cNvSpPr txBox="1"/>
      </xdr:nvSpPr>
      <xdr:spPr>
        <a:xfrm>
          <a:off x="4673600" y="103409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31115</xdr:rowOff>
    </xdr:from>
    <xdr:to>
      <xdr:col>24</xdr:col>
      <xdr:colOff>114300</xdr:colOff>
      <xdr:row>61</xdr:row>
      <xdr:rowOff>132715</xdr:rowOff>
    </xdr:to>
    <xdr:sp macro="" textlink="">
      <xdr:nvSpPr>
        <xdr:cNvPr id="177" name="フローチャート: 判断 176">
          <a:extLst>
            <a:ext uri="{FF2B5EF4-FFF2-40B4-BE49-F238E27FC236}">
              <a16:creationId xmlns:a16="http://schemas.microsoft.com/office/drawing/2014/main" id="{8EEFAFE0-570C-45A3-9904-9A799F0761DB}"/>
            </a:ext>
          </a:extLst>
        </xdr:cNvPr>
        <xdr:cNvSpPr/>
      </xdr:nvSpPr>
      <xdr:spPr>
        <a:xfrm>
          <a:off x="45847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6350</xdr:rowOff>
    </xdr:from>
    <xdr:to>
      <xdr:col>20</xdr:col>
      <xdr:colOff>38100</xdr:colOff>
      <xdr:row>61</xdr:row>
      <xdr:rowOff>107950</xdr:rowOff>
    </xdr:to>
    <xdr:sp macro="" textlink="">
      <xdr:nvSpPr>
        <xdr:cNvPr id="178" name="フローチャート: 判断 177">
          <a:extLst>
            <a:ext uri="{FF2B5EF4-FFF2-40B4-BE49-F238E27FC236}">
              <a16:creationId xmlns:a16="http://schemas.microsoft.com/office/drawing/2014/main" id="{41BC892C-4CD3-43E0-B2CD-A5FB7B94168F}"/>
            </a:ext>
          </a:extLst>
        </xdr:cNvPr>
        <xdr:cNvSpPr/>
      </xdr:nvSpPr>
      <xdr:spPr>
        <a:xfrm>
          <a:off x="3746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79" name="フローチャート: 判断 178">
          <a:extLst>
            <a:ext uri="{FF2B5EF4-FFF2-40B4-BE49-F238E27FC236}">
              <a16:creationId xmlns:a16="http://schemas.microsoft.com/office/drawing/2014/main" id="{AA2A5F4C-99EA-41BE-BEF9-4223FF65AD81}"/>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78740</xdr:rowOff>
    </xdr:from>
    <xdr:to>
      <xdr:col>10</xdr:col>
      <xdr:colOff>165100</xdr:colOff>
      <xdr:row>61</xdr:row>
      <xdr:rowOff>8890</xdr:rowOff>
    </xdr:to>
    <xdr:sp macro="" textlink="">
      <xdr:nvSpPr>
        <xdr:cNvPr id="180" name="フローチャート: 判断 179">
          <a:extLst>
            <a:ext uri="{FF2B5EF4-FFF2-40B4-BE49-F238E27FC236}">
              <a16:creationId xmlns:a16="http://schemas.microsoft.com/office/drawing/2014/main" id="{DE66920B-7362-4478-B3DC-85C52AC1EC06}"/>
            </a:ext>
          </a:extLst>
        </xdr:cNvPr>
        <xdr:cNvSpPr/>
      </xdr:nvSpPr>
      <xdr:spPr>
        <a:xfrm>
          <a:off x="1968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164465</xdr:rowOff>
    </xdr:from>
    <xdr:to>
      <xdr:col>6</xdr:col>
      <xdr:colOff>38100</xdr:colOff>
      <xdr:row>61</xdr:row>
      <xdr:rowOff>94615</xdr:rowOff>
    </xdr:to>
    <xdr:sp macro="" textlink="">
      <xdr:nvSpPr>
        <xdr:cNvPr id="181" name="フローチャート: 判断 180">
          <a:extLst>
            <a:ext uri="{FF2B5EF4-FFF2-40B4-BE49-F238E27FC236}">
              <a16:creationId xmlns:a16="http://schemas.microsoft.com/office/drawing/2014/main" id="{6B85AE79-DE27-411F-9668-298034A2F27F}"/>
            </a:ext>
          </a:extLst>
        </xdr:cNvPr>
        <xdr:cNvSpPr/>
      </xdr:nvSpPr>
      <xdr:spPr>
        <a:xfrm>
          <a:off x="1079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541AD647-67A9-4323-870F-2B30CE0E4C6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9C1A7220-6EC9-43C4-AD1E-F4218FD7F02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DC3133F8-EFDF-446A-89C7-FC0EE14096C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6085D845-8688-4456-9D94-EB60FC4E6D8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AF3E1ED9-BD53-41C7-87F9-A04DE443FB0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147320</xdr:rowOff>
    </xdr:from>
    <xdr:to>
      <xdr:col>24</xdr:col>
      <xdr:colOff>114300</xdr:colOff>
      <xdr:row>63</xdr:row>
      <xdr:rowOff>77470</xdr:rowOff>
    </xdr:to>
    <xdr:sp macro="" textlink="">
      <xdr:nvSpPr>
        <xdr:cNvPr id="187" name="楕円 186">
          <a:extLst>
            <a:ext uri="{FF2B5EF4-FFF2-40B4-BE49-F238E27FC236}">
              <a16:creationId xmlns:a16="http://schemas.microsoft.com/office/drawing/2014/main" id="{793E9610-F95C-49AE-9E76-462BB80731DF}"/>
            </a:ext>
          </a:extLst>
        </xdr:cNvPr>
        <xdr:cNvSpPr/>
      </xdr:nvSpPr>
      <xdr:spPr>
        <a:xfrm>
          <a:off x="45847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125747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83885371-0AA0-4725-9CA1-D0D798873A25}"/>
            </a:ext>
          </a:extLst>
        </xdr:cNvPr>
        <xdr:cNvSpPr txBox="1"/>
      </xdr:nvSpPr>
      <xdr:spPr>
        <a:xfrm>
          <a:off x="4673600" y="1075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23495</xdr:rowOff>
    </xdr:from>
    <xdr:to>
      <xdr:col>20</xdr:col>
      <xdr:colOff>38100</xdr:colOff>
      <xdr:row>63</xdr:row>
      <xdr:rowOff>125095</xdr:rowOff>
    </xdr:to>
    <xdr:sp macro="" textlink="">
      <xdr:nvSpPr>
        <xdr:cNvPr id="189" name="楕円 188">
          <a:extLst>
            <a:ext uri="{FF2B5EF4-FFF2-40B4-BE49-F238E27FC236}">
              <a16:creationId xmlns:a16="http://schemas.microsoft.com/office/drawing/2014/main" id="{ACD4DC1D-84D5-48C7-B384-C0032F6DCE04}"/>
            </a:ext>
          </a:extLst>
        </xdr:cNvPr>
        <xdr:cNvSpPr/>
      </xdr:nvSpPr>
      <xdr:spPr>
        <a:xfrm>
          <a:off x="3746500" y="1082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26670</xdr:rowOff>
    </xdr:from>
    <xdr:to>
      <xdr:col>24</xdr:col>
      <xdr:colOff>63500</xdr:colOff>
      <xdr:row>63</xdr:row>
      <xdr:rowOff>74295</xdr:rowOff>
    </xdr:to>
    <xdr:cxnSp macro="">
      <xdr:nvCxnSpPr>
        <xdr:cNvPr id="190" name="直線コネクタ 189">
          <a:extLst>
            <a:ext uri="{FF2B5EF4-FFF2-40B4-BE49-F238E27FC236}">
              <a16:creationId xmlns:a16="http://schemas.microsoft.com/office/drawing/2014/main" id="{A31DDC66-055F-425D-96C1-3F8B289D34D0}"/>
            </a:ext>
          </a:extLst>
        </xdr:cNvPr>
        <xdr:cNvCxnSpPr/>
      </xdr:nvCxnSpPr>
      <xdr:spPr>
        <a:xfrm flipV="1">
          <a:off x="3797300" y="1082802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23495</xdr:rowOff>
    </xdr:from>
    <xdr:to>
      <xdr:col>15</xdr:col>
      <xdr:colOff>101600</xdr:colOff>
      <xdr:row>63</xdr:row>
      <xdr:rowOff>125095</xdr:rowOff>
    </xdr:to>
    <xdr:sp macro="" textlink="">
      <xdr:nvSpPr>
        <xdr:cNvPr id="191" name="楕円 190">
          <a:extLst>
            <a:ext uri="{FF2B5EF4-FFF2-40B4-BE49-F238E27FC236}">
              <a16:creationId xmlns:a16="http://schemas.microsoft.com/office/drawing/2014/main" id="{2B83DD9B-6E7B-4929-9E8D-ACDFF9CB50DC}"/>
            </a:ext>
          </a:extLst>
        </xdr:cNvPr>
        <xdr:cNvSpPr/>
      </xdr:nvSpPr>
      <xdr:spPr>
        <a:xfrm>
          <a:off x="2857500" y="1082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74295</xdr:rowOff>
    </xdr:from>
    <xdr:to>
      <xdr:col>19</xdr:col>
      <xdr:colOff>177800</xdr:colOff>
      <xdr:row>63</xdr:row>
      <xdr:rowOff>74295</xdr:rowOff>
    </xdr:to>
    <xdr:cxnSp macro="">
      <xdr:nvCxnSpPr>
        <xdr:cNvPr id="192" name="直線コネクタ 191">
          <a:extLst>
            <a:ext uri="{FF2B5EF4-FFF2-40B4-BE49-F238E27FC236}">
              <a16:creationId xmlns:a16="http://schemas.microsoft.com/office/drawing/2014/main" id="{51470A1C-0348-4143-928B-8E86E474A179}"/>
            </a:ext>
          </a:extLst>
        </xdr:cNvPr>
        <xdr:cNvCxnSpPr/>
      </xdr:nvCxnSpPr>
      <xdr:spPr>
        <a:xfrm>
          <a:off x="2908300" y="108756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23495</xdr:rowOff>
    </xdr:from>
    <xdr:to>
      <xdr:col>10</xdr:col>
      <xdr:colOff>165100</xdr:colOff>
      <xdr:row>63</xdr:row>
      <xdr:rowOff>125095</xdr:rowOff>
    </xdr:to>
    <xdr:sp macro="" textlink="">
      <xdr:nvSpPr>
        <xdr:cNvPr id="193" name="楕円 192">
          <a:extLst>
            <a:ext uri="{FF2B5EF4-FFF2-40B4-BE49-F238E27FC236}">
              <a16:creationId xmlns:a16="http://schemas.microsoft.com/office/drawing/2014/main" id="{89B720EA-6778-4A63-B0D7-77081E6E610D}"/>
            </a:ext>
          </a:extLst>
        </xdr:cNvPr>
        <xdr:cNvSpPr/>
      </xdr:nvSpPr>
      <xdr:spPr>
        <a:xfrm>
          <a:off x="1968500" y="1082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74295</xdr:rowOff>
    </xdr:from>
    <xdr:to>
      <xdr:col>15</xdr:col>
      <xdr:colOff>50800</xdr:colOff>
      <xdr:row>63</xdr:row>
      <xdr:rowOff>74295</xdr:rowOff>
    </xdr:to>
    <xdr:cxnSp macro="">
      <xdr:nvCxnSpPr>
        <xdr:cNvPr id="194" name="直線コネクタ 193">
          <a:extLst>
            <a:ext uri="{FF2B5EF4-FFF2-40B4-BE49-F238E27FC236}">
              <a16:creationId xmlns:a16="http://schemas.microsoft.com/office/drawing/2014/main" id="{EB03A609-62B2-4803-BA43-E95ECA4A45AE}"/>
            </a:ext>
          </a:extLst>
        </xdr:cNvPr>
        <xdr:cNvCxnSpPr/>
      </xdr:nvCxnSpPr>
      <xdr:spPr>
        <a:xfrm>
          <a:off x="2019300" y="108756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23495</xdr:rowOff>
    </xdr:from>
    <xdr:to>
      <xdr:col>6</xdr:col>
      <xdr:colOff>38100</xdr:colOff>
      <xdr:row>63</xdr:row>
      <xdr:rowOff>125095</xdr:rowOff>
    </xdr:to>
    <xdr:sp macro="" textlink="">
      <xdr:nvSpPr>
        <xdr:cNvPr id="195" name="楕円 194">
          <a:extLst>
            <a:ext uri="{FF2B5EF4-FFF2-40B4-BE49-F238E27FC236}">
              <a16:creationId xmlns:a16="http://schemas.microsoft.com/office/drawing/2014/main" id="{0B6912DB-2F22-4438-A7F0-3434A80D3AA8}"/>
            </a:ext>
          </a:extLst>
        </xdr:cNvPr>
        <xdr:cNvSpPr/>
      </xdr:nvSpPr>
      <xdr:spPr>
        <a:xfrm>
          <a:off x="1079500" y="1082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74295</xdr:rowOff>
    </xdr:from>
    <xdr:to>
      <xdr:col>10</xdr:col>
      <xdr:colOff>114300</xdr:colOff>
      <xdr:row>63</xdr:row>
      <xdr:rowOff>74295</xdr:rowOff>
    </xdr:to>
    <xdr:cxnSp macro="">
      <xdr:nvCxnSpPr>
        <xdr:cNvPr id="196" name="直線コネクタ 195">
          <a:extLst>
            <a:ext uri="{FF2B5EF4-FFF2-40B4-BE49-F238E27FC236}">
              <a16:creationId xmlns:a16="http://schemas.microsoft.com/office/drawing/2014/main" id="{D1B57323-A547-4907-BC07-AEB82A09C617}"/>
            </a:ext>
          </a:extLst>
        </xdr:cNvPr>
        <xdr:cNvCxnSpPr/>
      </xdr:nvCxnSpPr>
      <xdr:spPr>
        <a:xfrm>
          <a:off x="1130300" y="108756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124477</xdr:rowOff>
    </xdr:from>
    <xdr:ext cx="405111" cy="259045"/>
    <xdr:sp macro="" textlink="">
      <xdr:nvSpPr>
        <xdr:cNvPr id="197" name="n_1aveValue【体育館・プール】&#10;有形固定資産減価償却率">
          <a:extLst>
            <a:ext uri="{FF2B5EF4-FFF2-40B4-BE49-F238E27FC236}">
              <a16:creationId xmlns:a16="http://schemas.microsoft.com/office/drawing/2014/main" id="{DB3F2F42-665F-44D8-A0A6-18BA5340FEC6}"/>
            </a:ext>
          </a:extLst>
        </xdr:cNvPr>
        <xdr:cNvSpPr txBox="1"/>
      </xdr:nvSpPr>
      <xdr:spPr>
        <a:xfrm>
          <a:off x="3582044" y="1024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198" name="n_2aveValue【体育館・プール】&#10;有形固定資産減価償却率">
          <a:extLst>
            <a:ext uri="{FF2B5EF4-FFF2-40B4-BE49-F238E27FC236}">
              <a16:creationId xmlns:a16="http://schemas.microsoft.com/office/drawing/2014/main" id="{6EC57687-2D3B-4D00-B07C-22FCAF2D213B}"/>
            </a:ext>
          </a:extLst>
        </xdr:cNvPr>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25417</xdr:rowOff>
    </xdr:from>
    <xdr:ext cx="405111" cy="259045"/>
    <xdr:sp macro="" textlink="">
      <xdr:nvSpPr>
        <xdr:cNvPr id="199" name="n_3aveValue【体育館・プール】&#10;有形固定資産減価償却率">
          <a:extLst>
            <a:ext uri="{FF2B5EF4-FFF2-40B4-BE49-F238E27FC236}">
              <a16:creationId xmlns:a16="http://schemas.microsoft.com/office/drawing/2014/main" id="{BDD4E488-E1D1-4C2E-9029-96CA6A588772}"/>
            </a:ext>
          </a:extLst>
        </xdr:cNvPr>
        <xdr:cNvSpPr txBox="1"/>
      </xdr:nvSpPr>
      <xdr:spPr>
        <a:xfrm>
          <a:off x="1816744" y="1014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111142</xdr:rowOff>
    </xdr:from>
    <xdr:ext cx="405111" cy="259045"/>
    <xdr:sp macro="" textlink="">
      <xdr:nvSpPr>
        <xdr:cNvPr id="200" name="n_4aveValue【体育館・プール】&#10;有形固定資産減価償却率">
          <a:extLst>
            <a:ext uri="{FF2B5EF4-FFF2-40B4-BE49-F238E27FC236}">
              <a16:creationId xmlns:a16="http://schemas.microsoft.com/office/drawing/2014/main" id="{53D843FA-8FB2-4976-809F-1761D6E0C8CC}"/>
            </a:ext>
          </a:extLst>
        </xdr:cNvPr>
        <xdr:cNvSpPr txBox="1"/>
      </xdr:nvSpPr>
      <xdr:spPr>
        <a:xfrm>
          <a:off x="927744" y="1022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116222</xdr:rowOff>
    </xdr:from>
    <xdr:ext cx="405111" cy="259045"/>
    <xdr:sp macro="" textlink="">
      <xdr:nvSpPr>
        <xdr:cNvPr id="201" name="n_1mainValue【体育館・プール】&#10;有形固定資産減価償却率">
          <a:extLst>
            <a:ext uri="{FF2B5EF4-FFF2-40B4-BE49-F238E27FC236}">
              <a16:creationId xmlns:a16="http://schemas.microsoft.com/office/drawing/2014/main" id="{87942559-FECD-4C71-8645-CDF2A1FA97FC}"/>
            </a:ext>
          </a:extLst>
        </xdr:cNvPr>
        <xdr:cNvSpPr txBox="1"/>
      </xdr:nvSpPr>
      <xdr:spPr>
        <a:xfrm>
          <a:off x="3582044" y="109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116222</xdr:rowOff>
    </xdr:from>
    <xdr:ext cx="405111" cy="259045"/>
    <xdr:sp macro="" textlink="">
      <xdr:nvSpPr>
        <xdr:cNvPr id="202" name="n_2mainValue【体育館・プール】&#10;有形固定資産減価償却率">
          <a:extLst>
            <a:ext uri="{FF2B5EF4-FFF2-40B4-BE49-F238E27FC236}">
              <a16:creationId xmlns:a16="http://schemas.microsoft.com/office/drawing/2014/main" id="{146382E0-DAF2-43A1-9E35-D9E8AFA5495E}"/>
            </a:ext>
          </a:extLst>
        </xdr:cNvPr>
        <xdr:cNvSpPr txBox="1"/>
      </xdr:nvSpPr>
      <xdr:spPr>
        <a:xfrm>
          <a:off x="2705744" y="109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116222</xdr:rowOff>
    </xdr:from>
    <xdr:ext cx="405111" cy="259045"/>
    <xdr:sp macro="" textlink="">
      <xdr:nvSpPr>
        <xdr:cNvPr id="203" name="n_3mainValue【体育館・プール】&#10;有形固定資産減価償却率">
          <a:extLst>
            <a:ext uri="{FF2B5EF4-FFF2-40B4-BE49-F238E27FC236}">
              <a16:creationId xmlns:a16="http://schemas.microsoft.com/office/drawing/2014/main" id="{F57C01EA-D7E3-44B7-B584-BB8128205C88}"/>
            </a:ext>
          </a:extLst>
        </xdr:cNvPr>
        <xdr:cNvSpPr txBox="1"/>
      </xdr:nvSpPr>
      <xdr:spPr>
        <a:xfrm>
          <a:off x="1816744" y="109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116222</xdr:rowOff>
    </xdr:from>
    <xdr:ext cx="405111" cy="259045"/>
    <xdr:sp macro="" textlink="">
      <xdr:nvSpPr>
        <xdr:cNvPr id="204" name="n_4mainValue【体育館・プール】&#10;有形固定資産減価償却率">
          <a:extLst>
            <a:ext uri="{FF2B5EF4-FFF2-40B4-BE49-F238E27FC236}">
              <a16:creationId xmlns:a16="http://schemas.microsoft.com/office/drawing/2014/main" id="{33FE6593-E169-497A-931B-8A527E1DCA11}"/>
            </a:ext>
          </a:extLst>
        </xdr:cNvPr>
        <xdr:cNvSpPr txBox="1"/>
      </xdr:nvSpPr>
      <xdr:spPr>
        <a:xfrm>
          <a:off x="927744" y="109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80CDE789-B48E-47F3-A87A-659A9947FDA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F2B3A845-1AB4-4AB4-BBCE-63D2CAC8A30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FA4653FA-8163-4F48-AA89-528F887DDD9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26FE20B9-4207-4711-BE39-6E6D6EFD9CB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6B04C433-E51B-4366-B821-A1183482908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3CBA12B7-6748-4252-9AAB-D155BCAC08C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7ADC4E5D-FFC4-44C7-8709-D6ED20C1CC8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53CC5C7E-F80C-4D07-A8F4-E00940EE459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A15DF770-8A59-4D4D-8E2B-8EAB490B9DF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D36F25F-5F34-4985-A0A1-7204AA13BC7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5" name="直線コネクタ 214">
          <a:extLst>
            <a:ext uri="{FF2B5EF4-FFF2-40B4-BE49-F238E27FC236}">
              <a16:creationId xmlns:a16="http://schemas.microsoft.com/office/drawing/2014/main" id="{91070516-A4FB-451C-8C03-D2F95EC24DC8}"/>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6" name="テキスト ボックス 215">
          <a:extLst>
            <a:ext uri="{FF2B5EF4-FFF2-40B4-BE49-F238E27FC236}">
              <a16:creationId xmlns:a16="http://schemas.microsoft.com/office/drawing/2014/main" id="{553C5E38-3268-4320-8E2E-99C20EA6876A}"/>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a:extLst>
            <a:ext uri="{FF2B5EF4-FFF2-40B4-BE49-F238E27FC236}">
              <a16:creationId xmlns:a16="http://schemas.microsoft.com/office/drawing/2014/main" id="{A872BD5A-A3EB-4C21-8245-BBF0F2F70364}"/>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8" name="テキスト ボックス 217">
          <a:extLst>
            <a:ext uri="{FF2B5EF4-FFF2-40B4-BE49-F238E27FC236}">
              <a16:creationId xmlns:a16="http://schemas.microsoft.com/office/drawing/2014/main" id="{E925F436-A210-45F7-B406-131FCB953DB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9" name="直線コネクタ 218">
          <a:extLst>
            <a:ext uri="{FF2B5EF4-FFF2-40B4-BE49-F238E27FC236}">
              <a16:creationId xmlns:a16="http://schemas.microsoft.com/office/drawing/2014/main" id="{6166B128-05C0-47D0-940A-F4AA9CF206DD}"/>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0" name="テキスト ボックス 219">
          <a:extLst>
            <a:ext uri="{FF2B5EF4-FFF2-40B4-BE49-F238E27FC236}">
              <a16:creationId xmlns:a16="http://schemas.microsoft.com/office/drawing/2014/main" id="{EE20CF19-76B3-45EA-84D9-75AD2FEE9F13}"/>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1" name="直線コネクタ 220">
          <a:extLst>
            <a:ext uri="{FF2B5EF4-FFF2-40B4-BE49-F238E27FC236}">
              <a16:creationId xmlns:a16="http://schemas.microsoft.com/office/drawing/2014/main" id="{37295822-957D-470C-8FD7-A05B39E3DDA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2" name="テキスト ボックス 221">
          <a:extLst>
            <a:ext uri="{FF2B5EF4-FFF2-40B4-BE49-F238E27FC236}">
              <a16:creationId xmlns:a16="http://schemas.microsoft.com/office/drawing/2014/main" id="{179088F3-D97D-466C-B223-4E8A406F4BE2}"/>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3" name="【体育館・プール】&#10;一人当たり面積グラフ枠">
          <a:extLst>
            <a:ext uri="{FF2B5EF4-FFF2-40B4-BE49-F238E27FC236}">
              <a16:creationId xmlns:a16="http://schemas.microsoft.com/office/drawing/2014/main" id="{F3FED3DB-3261-4245-87F9-BE82B3DA9B9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36005</xdr:rowOff>
    </xdr:from>
    <xdr:to>
      <xdr:col>54</xdr:col>
      <xdr:colOff>189865</xdr:colOff>
      <xdr:row>63</xdr:row>
      <xdr:rowOff>55435</xdr:rowOff>
    </xdr:to>
    <xdr:cxnSp macro="">
      <xdr:nvCxnSpPr>
        <xdr:cNvPr id="224" name="直線コネクタ 223">
          <a:extLst>
            <a:ext uri="{FF2B5EF4-FFF2-40B4-BE49-F238E27FC236}">
              <a16:creationId xmlns:a16="http://schemas.microsoft.com/office/drawing/2014/main" id="{A960343B-86C7-4AD2-A3DB-E45B12088B30}"/>
            </a:ext>
          </a:extLst>
        </xdr:cNvPr>
        <xdr:cNvCxnSpPr/>
      </xdr:nvCxnSpPr>
      <xdr:spPr>
        <a:xfrm flipV="1">
          <a:off x="10476865" y="9637205"/>
          <a:ext cx="0" cy="1219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59262</xdr:rowOff>
    </xdr:from>
    <xdr:ext cx="469744" cy="259045"/>
    <xdr:sp macro="" textlink="">
      <xdr:nvSpPr>
        <xdr:cNvPr id="225" name="【体育館・プール】&#10;一人当たり面積最小値テキスト">
          <a:extLst>
            <a:ext uri="{FF2B5EF4-FFF2-40B4-BE49-F238E27FC236}">
              <a16:creationId xmlns:a16="http://schemas.microsoft.com/office/drawing/2014/main" id="{A9409918-5EC8-477F-B47F-B01B5E01DDF5}"/>
            </a:ext>
          </a:extLst>
        </xdr:cNvPr>
        <xdr:cNvSpPr txBox="1"/>
      </xdr:nvSpPr>
      <xdr:spPr>
        <a:xfrm>
          <a:off x="10515600" y="108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55435</xdr:rowOff>
    </xdr:from>
    <xdr:to>
      <xdr:col>55</xdr:col>
      <xdr:colOff>88900</xdr:colOff>
      <xdr:row>63</xdr:row>
      <xdr:rowOff>55435</xdr:rowOff>
    </xdr:to>
    <xdr:cxnSp macro="">
      <xdr:nvCxnSpPr>
        <xdr:cNvPr id="226" name="直線コネクタ 225">
          <a:extLst>
            <a:ext uri="{FF2B5EF4-FFF2-40B4-BE49-F238E27FC236}">
              <a16:creationId xmlns:a16="http://schemas.microsoft.com/office/drawing/2014/main" id="{C9CD59AC-F704-40AC-9A90-2063201262F1}"/>
            </a:ext>
          </a:extLst>
        </xdr:cNvPr>
        <xdr:cNvCxnSpPr/>
      </xdr:nvCxnSpPr>
      <xdr:spPr>
        <a:xfrm>
          <a:off x="10388600" y="1085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154132</xdr:rowOff>
    </xdr:from>
    <xdr:ext cx="469744" cy="259045"/>
    <xdr:sp macro="" textlink="">
      <xdr:nvSpPr>
        <xdr:cNvPr id="227" name="【体育館・プール】&#10;一人当たり面積最大値テキスト">
          <a:extLst>
            <a:ext uri="{FF2B5EF4-FFF2-40B4-BE49-F238E27FC236}">
              <a16:creationId xmlns:a16="http://schemas.microsoft.com/office/drawing/2014/main" id="{FBCC1E0D-54B3-4F47-9D24-79221CDF98EA}"/>
            </a:ext>
          </a:extLst>
        </xdr:cNvPr>
        <xdr:cNvSpPr txBox="1"/>
      </xdr:nvSpPr>
      <xdr:spPr>
        <a:xfrm>
          <a:off x="10515600" y="941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36005</xdr:rowOff>
    </xdr:from>
    <xdr:to>
      <xdr:col>55</xdr:col>
      <xdr:colOff>88900</xdr:colOff>
      <xdr:row>56</xdr:row>
      <xdr:rowOff>36005</xdr:rowOff>
    </xdr:to>
    <xdr:cxnSp macro="">
      <xdr:nvCxnSpPr>
        <xdr:cNvPr id="228" name="直線コネクタ 227">
          <a:extLst>
            <a:ext uri="{FF2B5EF4-FFF2-40B4-BE49-F238E27FC236}">
              <a16:creationId xmlns:a16="http://schemas.microsoft.com/office/drawing/2014/main" id="{46809AAB-20A0-4087-A653-CC6B4ABC34EF}"/>
            </a:ext>
          </a:extLst>
        </xdr:cNvPr>
        <xdr:cNvCxnSpPr/>
      </xdr:nvCxnSpPr>
      <xdr:spPr>
        <a:xfrm>
          <a:off x="10388600" y="9637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42371</xdr:rowOff>
    </xdr:from>
    <xdr:ext cx="469744" cy="259045"/>
    <xdr:sp macro="" textlink="">
      <xdr:nvSpPr>
        <xdr:cNvPr id="229" name="【体育館・プール】&#10;一人当たり面積平均値テキスト">
          <a:extLst>
            <a:ext uri="{FF2B5EF4-FFF2-40B4-BE49-F238E27FC236}">
              <a16:creationId xmlns:a16="http://schemas.microsoft.com/office/drawing/2014/main" id="{2C161E6D-6E48-4F54-836F-FB55AAED56E2}"/>
            </a:ext>
          </a:extLst>
        </xdr:cNvPr>
        <xdr:cNvSpPr txBox="1"/>
      </xdr:nvSpPr>
      <xdr:spPr>
        <a:xfrm>
          <a:off x="10515600" y="10329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19494</xdr:rowOff>
    </xdr:from>
    <xdr:to>
      <xdr:col>55</xdr:col>
      <xdr:colOff>50800</xdr:colOff>
      <xdr:row>61</xdr:row>
      <xdr:rowOff>121094</xdr:rowOff>
    </xdr:to>
    <xdr:sp macro="" textlink="">
      <xdr:nvSpPr>
        <xdr:cNvPr id="230" name="フローチャート: 判断 229">
          <a:extLst>
            <a:ext uri="{FF2B5EF4-FFF2-40B4-BE49-F238E27FC236}">
              <a16:creationId xmlns:a16="http://schemas.microsoft.com/office/drawing/2014/main" id="{ED897ECC-5AD6-4A44-9A8D-697D2D558A9B}"/>
            </a:ext>
          </a:extLst>
        </xdr:cNvPr>
        <xdr:cNvSpPr/>
      </xdr:nvSpPr>
      <xdr:spPr>
        <a:xfrm>
          <a:off x="10426700" y="1047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40069</xdr:rowOff>
    </xdr:from>
    <xdr:to>
      <xdr:col>50</xdr:col>
      <xdr:colOff>165100</xdr:colOff>
      <xdr:row>61</xdr:row>
      <xdr:rowOff>141669</xdr:rowOff>
    </xdr:to>
    <xdr:sp macro="" textlink="">
      <xdr:nvSpPr>
        <xdr:cNvPr id="231" name="フローチャート: 判断 230">
          <a:extLst>
            <a:ext uri="{FF2B5EF4-FFF2-40B4-BE49-F238E27FC236}">
              <a16:creationId xmlns:a16="http://schemas.microsoft.com/office/drawing/2014/main" id="{7B2EAFFF-5686-4685-A73C-BB1998BFA85B}"/>
            </a:ext>
          </a:extLst>
        </xdr:cNvPr>
        <xdr:cNvSpPr/>
      </xdr:nvSpPr>
      <xdr:spPr>
        <a:xfrm>
          <a:off x="9588500" y="1049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16637</xdr:rowOff>
    </xdr:from>
    <xdr:to>
      <xdr:col>46</xdr:col>
      <xdr:colOff>38100</xdr:colOff>
      <xdr:row>61</xdr:row>
      <xdr:rowOff>118237</xdr:rowOff>
    </xdr:to>
    <xdr:sp macro="" textlink="">
      <xdr:nvSpPr>
        <xdr:cNvPr id="232" name="フローチャート: 判断 231">
          <a:extLst>
            <a:ext uri="{FF2B5EF4-FFF2-40B4-BE49-F238E27FC236}">
              <a16:creationId xmlns:a16="http://schemas.microsoft.com/office/drawing/2014/main" id="{5376370D-0530-4578-A1AD-9D6C22BBFF1B}"/>
            </a:ext>
          </a:extLst>
        </xdr:cNvPr>
        <xdr:cNvSpPr/>
      </xdr:nvSpPr>
      <xdr:spPr>
        <a:xfrm>
          <a:off x="8699500" y="1047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52642</xdr:rowOff>
    </xdr:from>
    <xdr:to>
      <xdr:col>41</xdr:col>
      <xdr:colOff>101600</xdr:colOff>
      <xdr:row>61</xdr:row>
      <xdr:rowOff>154242</xdr:rowOff>
    </xdr:to>
    <xdr:sp macro="" textlink="">
      <xdr:nvSpPr>
        <xdr:cNvPr id="233" name="フローチャート: 判断 232">
          <a:extLst>
            <a:ext uri="{FF2B5EF4-FFF2-40B4-BE49-F238E27FC236}">
              <a16:creationId xmlns:a16="http://schemas.microsoft.com/office/drawing/2014/main" id="{3D5C0EA9-FDF3-4605-81D7-C45E1DB7D132}"/>
            </a:ext>
          </a:extLst>
        </xdr:cNvPr>
        <xdr:cNvSpPr/>
      </xdr:nvSpPr>
      <xdr:spPr>
        <a:xfrm>
          <a:off x="7810500" y="1051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76644</xdr:rowOff>
    </xdr:from>
    <xdr:to>
      <xdr:col>36</xdr:col>
      <xdr:colOff>165100</xdr:colOff>
      <xdr:row>62</xdr:row>
      <xdr:rowOff>6794</xdr:rowOff>
    </xdr:to>
    <xdr:sp macro="" textlink="">
      <xdr:nvSpPr>
        <xdr:cNvPr id="234" name="フローチャート: 判断 233">
          <a:extLst>
            <a:ext uri="{FF2B5EF4-FFF2-40B4-BE49-F238E27FC236}">
              <a16:creationId xmlns:a16="http://schemas.microsoft.com/office/drawing/2014/main" id="{ABF88ED5-8BC6-4D36-AF50-036B1F490802}"/>
            </a:ext>
          </a:extLst>
        </xdr:cNvPr>
        <xdr:cNvSpPr/>
      </xdr:nvSpPr>
      <xdr:spPr>
        <a:xfrm>
          <a:off x="6921500" y="105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11A9F639-1E04-4036-8725-622F82E03E1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88E1AE04-280B-4C4C-9F5F-A2E068E104B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8AC115DD-192F-4857-86B3-92264A40EF9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E5696D05-31B9-4A7E-9B28-84E57FEDED4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B171E984-69DF-43FE-A286-9C3BC734914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162941</xdr:rowOff>
    </xdr:from>
    <xdr:to>
      <xdr:col>55</xdr:col>
      <xdr:colOff>50800</xdr:colOff>
      <xdr:row>62</xdr:row>
      <xdr:rowOff>93091</xdr:rowOff>
    </xdr:to>
    <xdr:sp macro="" textlink="">
      <xdr:nvSpPr>
        <xdr:cNvPr id="240" name="楕円 239">
          <a:extLst>
            <a:ext uri="{FF2B5EF4-FFF2-40B4-BE49-F238E27FC236}">
              <a16:creationId xmlns:a16="http://schemas.microsoft.com/office/drawing/2014/main" id="{0C68A361-49B4-490B-AE7F-218FA0128235}"/>
            </a:ext>
          </a:extLst>
        </xdr:cNvPr>
        <xdr:cNvSpPr/>
      </xdr:nvSpPr>
      <xdr:spPr>
        <a:xfrm>
          <a:off x="10426700" y="1062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141368</xdr:rowOff>
    </xdr:from>
    <xdr:ext cx="469744" cy="259045"/>
    <xdr:sp macro="" textlink="">
      <xdr:nvSpPr>
        <xdr:cNvPr id="241" name="【体育館・プール】&#10;一人当たり面積該当値テキスト">
          <a:extLst>
            <a:ext uri="{FF2B5EF4-FFF2-40B4-BE49-F238E27FC236}">
              <a16:creationId xmlns:a16="http://schemas.microsoft.com/office/drawing/2014/main" id="{0CA0E7C3-48B9-48E1-964F-36C9743518E6}"/>
            </a:ext>
          </a:extLst>
        </xdr:cNvPr>
        <xdr:cNvSpPr txBox="1"/>
      </xdr:nvSpPr>
      <xdr:spPr>
        <a:xfrm>
          <a:off x="10515600" y="10599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166942</xdr:rowOff>
    </xdr:from>
    <xdr:to>
      <xdr:col>50</xdr:col>
      <xdr:colOff>165100</xdr:colOff>
      <xdr:row>62</xdr:row>
      <xdr:rowOff>97092</xdr:rowOff>
    </xdr:to>
    <xdr:sp macro="" textlink="">
      <xdr:nvSpPr>
        <xdr:cNvPr id="242" name="楕円 241">
          <a:extLst>
            <a:ext uri="{FF2B5EF4-FFF2-40B4-BE49-F238E27FC236}">
              <a16:creationId xmlns:a16="http://schemas.microsoft.com/office/drawing/2014/main" id="{3A7C2EEF-8E5F-45F4-BED1-03FE45BE46FA}"/>
            </a:ext>
          </a:extLst>
        </xdr:cNvPr>
        <xdr:cNvSpPr/>
      </xdr:nvSpPr>
      <xdr:spPr>
        <a:xfrm>
          <a:off x="9588500" y="1062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42291</xdr:rowOff>
    </xdr:from>
    <xdr:to>
      <xdr:col>55</xdr:col>
      <xdr:colOff>0</xdr:colOff>
      <xdr:row>62</xdr:row>
      <xdr:rowOff>46292</xdr:rowOff>
    </xdr:to>
    <xdr:cxnSp macro="">
      <xdr:nvCxnSpPr>
        <xdr:cNvPr id="243" name="直線コネクタ 242">
          <a:extLst>
            <a:ext uri="{FF2B5EF4-FFF2-40B4-BE49-F238E27FC236}">
              <a16:creationId xmlns:a16="http://schemas.microsoft.com/office/drawing/2014/main" id="{A94EBBCB-847F-45CF-BE4E-BC6D70DF53D0}"/>
            </a:ext>
          </a:extLst>
        </xdr:cNvPr>
        <xdr:cNvCxnSpPr/>
      </xdr:nvCxnSpPr>
      <xdr:spPr>
        <a:xfrm flipV="1">
          <a:off x="9639300" y="10672191"/>
          <a:ext cx="8382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1206</xdr:rowOff>
    </xdr:from>
    <xdr:to>
      <xdr:col>46</xdr:col>
      <xdr:colOff>38100</xdr:colOff>
      <xdr:row>62</xdr:row>
      <xdr:rowOff>102806</xdr:rowOff>
    </xdr:to>
    <xdr:sp macro="" textlink="">
      <xdr:nvSpPr>
        <xdr:cNvPr id="244" name="楕円 243">
          <a:extLst>
            <a:ext uri="{FF2B5EF4-FFF2-40B4-BE49-F238E27FC236}">
              <a16:creationId xmlns:a16="http://schemas.microsoft.com/office/drawing/2014/main" id="{B92CF483-3279-4644-9582-F6CCB2070D1E}"/>
            </a:ext>
          </a:extLst>
        </xdr:cNvPr>
        <xdr:cNvSpPr/>
      </xdr:nvSpPr>
      <xdr:spPr>
        <a:xfrm>
          <a:off x="8699500" y="1063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46292</xdr:rowOff>
    </xdr:from>
    <xdr:to>
      <xdr:col>50</xdr:col>
      <xdr:colOff>114300</xdr:colOff>
      <xdr:row>62</xdr:row>
      <xdr:rowOff>52006</xdr:rowOff>
    </xdr:to>
    <xdr:cxnSp macro="">
      <xdr:nvCxnSpPr>
        <xdr:cNvPr id="245" name="直線コネクタ 244">
          <a:extLst>
            <a:ext uri="{FF2B5EF4-FFF2-40B4-BE49-F238E27FC236}">
              <a16:creationId xmlns:a16="http://schemas.microsoft.com/office/drawing/2014/main" id="{F2C6CF9F-B085-4B52-994B-E63E5CDF8B7A}"/>
            </a:ext>
          </a:extLst>
        </xdr:cNvPr>
        <xdr:cNvCxnSpPr/>
      </xdr:nvCxnSpPr>
      <xdr:spPr>
        <a:xfrm flipV="1">
          <a:off x="8750300" y="10676192"/>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3493</xdr:rowOff>
    </xdr:from>
    <xdr:to>
      <xdr:col>41</xdr:col>
      <xdr:colOff>101600</xdr:colOff>
      <xdr:row>62</xdr:row>
      <xdr:rowOff>105093</xdr:rowOff>
    </xdr:to>
    <xdr:sp macro="" textlink="">
      <xdr:nvSpPr>
        <xdr:cNvPr id="246" name="楕円 245">
          <a:extLst>
            <a:ext uri="{FF2B5EF4-FFF2-40B4-BE49-F238E27FC236}">
              <a16:creationId xmlns:a16="http://schemas.microsoft.com/office/drawing/2014/main" id="{C1CA2808-E94D-4945-8AAF-1DC8384A4331}"/>
            </a:ext>
          </a:extLst>
        </xdr:cNvPr>
        <xdr:cNvSpPr/>
      </xdr:nvSpPr>
      <xdr:spPr>
        <a:xfrm>
          <a:off x="7810500" y="1063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52006</xdr:rowOff>
    </xdr:from>
    <xdr:to>
      <xdr:col>45</xdr:col>
      <xdr:colOff>177800</xdr:colOff>
      <xdr:row>62</xdr:row>
      <xdr:rowOff>54293</xdr:rowOff>
    </xdr:to>
    <xdr:cxnSp macro="">
      <xdr:nvCxnSpPr>
        <xdr:cNvPr id="247" name="直線コネクタ 246">
          <a:extLst>
            <a:ext uri="{FF2B5EF4-FFF2-40B4-BE49-F238E27FC236}">
              <a16:creationId xmlns:a16="http://schemas.microsoft.com/office/drawing/2014/main" id="{0538049A-352D-4B90-B330-4AF503B5B8C9}"/>
            </a:ext>
          </a:extLst>
        </xdr:cNvPr>
        <xdr:cNvCxnSpPr/>
      </xdr:nvCxnSpPr>
      <xdr:spPr>
        <a:xfrm flipV="1">
          <a:off x="7861300" y="10681906"/>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8065</xdr:rowOff>
    </xdr:from>
    <xdr:to>
      <xdr:col>36</xdr:col>
      <xdr:colOff>165100</xdr:colOff>
      <xdr:row>62</xdr:row>
      <xdr:rowOff>109665</xdr:rowOff>
    </xdr:to>
    <xdr:sp macro="" textlink="">
      <xdr:nvSpPr>
        <xdr:cNvPr id="248" name="楕円 247">
          <a:extLst>
            <a:ext uri="{FF2B5EF4-FFF2-40B4-BE49-F238E27FC236}">
              <a16:creationId xmlns:a16="http://schemas.microsoft.com/office/drawing/2014/main" id="{5468AF0F-18EA-4684-B391-0A64AD677D3E}"/>
            </a:ext>
          </a:extLst>
        </xdr:cNvPr>
        <xdr:cNvSpPr/>
      </xdr:nvSpPr>
      <xdr:spPr>
        <a:xfrm>
          <a:off x="6921500" y="1063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54293</xdr:rowOff>
    </xdr:from>
    <xdr:to>
      <xdr:col>41</xdr:col>
      <xdr:colOff>50800</xdr:colOff>
      <xdr:row>62</xdr:row>
      <xdr:rowOff>58865</xdr:rowOff>
    </xdr:to>
    <xdr:cxnSp macro="">
      <xdr:nvCxnSpPr>
        <xdr:cNvPr id="249" name="直線コネクタ 248">
          <a:extLst>
            <a:ext uri="{FF2B5EF4-FFF2-40B4-BE49-F238E27FC236}">
              <a16:creationId xmlns:a16="http://schemas.microsoft.com/office/drawing/2014/main" id="{F9F84BC4-B2DE-40A5-8786-394B22FA17C1}"/>
            </a:ext>
          </a:extLst>
        </xdr:cNvPr>
        <xdr:cNvCxnSpPr/>
      </xdr:nvCxnSpPr>
      <xdr:spPr>
        <a:xfrm flipV="1">
          <a:off x="6972300" y="1068419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158196</xdr:rowOff>
    </xdr:from>
    <xdr:ext cx="469744" cy="259045"/>
    <xdr:sp macro="" textlink="">
      <xdr:nvSpPr>
        <xdr:cNvPr id="250" name="n_1aveValue【体育館・プール】&#10;一人当たり面積">
          <a:extLst>
            <a:ext uri="{FF2B5EF4-FFF2-40B4-BE49-F238E27FC236}">
              <a16:creationId xmlns:a16="http://schemas.microsoft.com/office/drawing/2014/main" id="{D4F7135D-8124-4702-A951-1BC2757F6411}"/>
            </a:ext>
          </a:extLst>
        </xdr:cNvPr>
        <xdr:cNvSpPr txBox="1"/>
      </xdr:nvSpPr>
      <xdr:spPr>
        <a:xfrm>
          <a:off x="9391727" y="102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134764</xdr:rowOff>
    </xdr:from>
    <xdr:ext cx="469744" cy="259045"/>
    <xdr:sp macro="" textlink="">
      <xdr:nvSpPr>
        <xdr:cNvPr id="251" name="n_2aveValue【体育館・プール】&#10;一人当たり面積">
          <a:extLst>
            <a:ext uri="{FF2B5EF4-FFF2-40B4-BE49-F238E27FC236}">
              <a16:creationId xmlns:a16="http://schemas.microsoft.com/office/drawing/2014/main" id="{F797CB83-DC79-46FB-AF91-F22706CDE86F}"/>
            </a:ext>
          </a:extLst>
        </xdr:cNvPr>
        <xdr:cNvSpPr txBox="1"/>
      </xdr:nvSpPr>
      <xdr:spPr>
        <a:xfrm>
          <a:off x="8515427" y="1025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170769</xdr:rowOff>
    </xdr:from>
    <xdr:ext cx="469744" cy="259045"/>
    <xdr:sp macro="" textlink="">
      <xdr:nvSpPr>
        <xdr:cNvPr id="252" name="n_3aveValue【体育館・プール】&#10;一人当たり面積">
          <a:extLst>
            <a:ext uri="{FF2B5EF4-FFF2-40B4-BE49-F238E27FC236}">
              <a16:creationId xmlns:a16="http://schemas.microsoft.com/office/drawing/2014/main" id="{7DF77B64-7192-4723-84A7-086C49E8459C}"/>
            </a:ext>
          </a:extLst>
        </xdr:cNvPr>
        <xdr:cNvSpPr txBox="1"/>
      </xdr:nvSpPr>
      <xdr:spPr>
        <a:xfrm>
          <a:off x="7626427" y="10286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23321</xdr:rowOff>
    </xdr:from>
    <xdr:ext cx="469744" cy="259045"/>
    <xdr:sp macro="" textlink="">
      <xdr:nvSpPr>
        <xdr:cNvPr id="253" name="n_4aveValue【体育館・プール】&#10;一人当たり面積">
          <a:extLst>
            <a:ext uri="{FF2B5EF4-FFF2-40B4-BE49-F238E27FC236}">
              <a16:creationId xmlns:a16="http://schemas.microsoft.com/office/drawing/2014/main" id="{7229F13D-A553-439F-A0A8-BB2FF045BF52}"/>
            </a:ext>
          </a:extLst>
        </xdr:cNvPr>
        <xdr:cNvSpPr txBox="1"/>
      </xdr:nvSpPr>
      <xdr:spPr>
        <a:xfrm>
          <a:off x="6737427" y="1031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88219</xdr:rowOff>
    </xdr:from>
    <xdr:ext cx="469744" cy="259045"/>
    <xdr:sp macro="" textlink="">
      <xdr:nvSpPr>
        <xdr:cNvPr id="254" name="n_1mainValue【体育館・プール】&#10;一人当たり面積">
          <a:extLst>
            <a:ext uri="{FF2B5EF4-FFF2-40B4-BE49-F238E27FC236}">
              <a16:creationId xmlns:a16="http://schemas.microsoft.com/office/drawing/2014/main" id="{203D08E1-737C-4D53-BEC8-C5723760088D}"/>
            </a:ext>
          </a:extLst>
        </xdr:cNvPr>
        <xdr:cNvSpPr txBox="1"/>
      </xdr:nvSpPr>
      <xdr:spPr>
        <a:xfrm>
          <a:off x="9391727" y="10718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93933</xdr:rowOff>
    </xdr:from>
    <xdr:ext cx="469744" cy="259045"/>
    <xdr:sp macro="" textlink="">
      <xdr:nvSpPr>
        <xdr:cNvPr id="255" name="n_2mainValue【体育館・プール】&#10;一人当たり面積">
          <a:extLst>
            <a:ext uri="{FF2B5EF4-FFF2-40B4-BE49-F238E27FC236}">
              <a16:creationId xmlns:a16="http://schemas.microsoft.com/office/drawing/2014/main" id="{79375DE2-E783-4A42-9CF8-DBBEF1DCC95E}"/>
            </a:ext>
          </a:extLst>
        </xdr:cNvPr>
        <xdr:cNvSpPr txBox="1"/>
      </xdr:nvSpPr>
      <xdr:spPr>
        <a:xfrm>
          <a:off x="8515427" y="10723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96220</xdr:rowOff>
    </xdr:from>
    <xdr:ext cx="469744" cy="259045"/>
    <xdr:sp macro="" textlink="">
      <xdr:nvSpPr>
        <xdr:cNvPr id="256" name="n_3mainValue【体育館・プール】&#10;一人当たり面積">
          <a:extLst>
            <a:ext uri="{FF2B5EF4-FFF2-40B4-BE49-F238E27FC236}">
              <a16:creationId xmlns:a16="http://schemas.microsoft.com/office/drawing/2014/main" id="{EB3408A2-70DE-45CA-959F-43B8E6E128B6}"/>
            </a:ext>
          </a:extLst>
        </xdr:cNvPr>
        <xdr:cNvSpPr txBox="1"/>
      </xdr:nvSpPr>
      <xdr:spPr>
        <a:xfrm>
          <a:off x="7626427" y="10726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100792</xdr:rowOff>
    </xdr:from>
    <xdr:ext cx="469744" cy="259045"/>
    <xdr:sp macro="" textlink="">
      <xdr:nvSpPr>
        <xdr:cNvPr id="257" name="n_4mainValue【体育館・プール】&#10;一人当たり面積">
          <a:extLst>
            <a:ext uri="{FF2B5EF4-FFF2-40B4-BE49-F238E27FC236}">
              <a16:creationId xmlns:a16="http://schemas.microsoft.com/office/drawing/2014/main" id="{33FF2917-C71D-4B5C-A34F-6EDD0BEB2807}"/>
            </a:ext>
          </a:extLst>
        </xdr:cNvPr>
        <xdr:cNvSpPr txBox="1"/>
      </xdr:nvSpPr>
      <xdr:spPr>
        <a:xfrm>
          <a:off x="6737427" y="1073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8" name="正方形/長方形 257">
          <a:extLst>
            <a:ext uri="{FF2B5EF4-FFF2-40B4-BE49-F238E27FC236}">
              <a16:creationId xmlns:a16="http://schemas.microsoft.com/office/drawing/2014/main" id="{9EE2F96E-D131-4C29-AB9E-848D549877C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9" name="正方形/長方形 258">
          <a:extLst>
            <a:ext uri="{FF2B5EF4-FFF2-40B4-BE49-F238E27FC236}">
              <a16:creationId xmlns:a16="http://schemas.microsoft.com/office/drawing/2014/main" id="{2CF62EB5-470B-472B-9F56-1B9C74E4B0E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0" name="正方形/長方形 259">
          <a:extLst>
            <a:ext uri="{FF2B5EF4-FFF2-40B4-BE49-F238E27FC236}">
              <a16:creationId xmlns:a16="http://schemas.microsoft.com/office/drawing/2014/main" id="{D4F38348-3146-400C-9292-0A99586A25C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1" name="正方形/長方形 260">
          <a:extLst>
            <a:ext uri="{FF2B5EF4-FFF2-40B4-BE49-F238E27FC236}">
              <a16:creationId xmlns:a16="http://schemas.microsoft.com/office/drawing/2014/main" id="{0A0EF3E2-8C59-47BB-B428-651B1A2ACB3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2" name="正方形/長方形 261">
          <a:extLst>
            <a:ext uri="{FF2B5EF4-FFF2-40B4-BE49-F238E27FC236}">
              <a16:creationId xmlns:a16="http://schemas.microsoft.com/office/drawing/2014/main" id="{8B40CA83-CB2E-4728-AD05-5B4FFEC65C8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3" name="正方形/長方形 262">
          <a:extLst>
            <a:ext uri="{FF2B5EF4-FFF2-40B4-BE49-F238E27FC236}">
              <a16:creationId xmlns:a16="http://schemas.microsoft.com/office/drawing/2014/main" id="{F489BB1C-59C6-414D-B224-FD286E7B14E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4" name="正方形/長方形 263">
          <a:extLst>
            <a:ext uri="{FF2B5EF4-FFF2-40B4-BE49-F238E27FC236}">
              <a16:creationId xmlns:a16="http://schemas.microsoft.com/office/drawing/2014/main" id="{7741DA97-B498-417F-AF25-056912AF322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5" name="正方形/長方形 264">
          <a:extLst>
            <a:ext uri="{FF2B5EF4-FFF2-40B4-BE49-F238E27FC236}">
              <a16:creationId xmlns:a16="http://schemas.microsoft.com/office/drawing/2014/main" id="{573D784E-7284-4072-950D-89B778A4379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6" name="テキスト ボックス 265">
          <a:extLst>
            <a:ext uri="{FF2B5EF4-FFF2-40B4-BE49-F238E27FC236}">
              <a16:creationId xmlns:a16="http://schemas.microsoft.com/office/drawing/2014/main" id="{B6E15C30-4A4F-4214-AEE1-6A1B718549D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7" name="直線コネクタ 266">
          <a:extLst>
            <a:ext uri="{FF2B5EF4-FFF2-40B4-BE49-F238E27FC236}">
              <a16:creationId xmlns:a16="http://schemas.microsoft.com/office/drawing/2014/main" id="{B8390557-E719-4683-B88B-9D0C815D851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8" name="テキスト ボックス 267">
          <a:extLst>
            <a:ext uri="{FF2B5EF4-FFF2-40B4-BE49-F238E27FC236}">
              <a16:creationId xmlns:a16="http://schemas.microsoft.com/office/drawing/2014/main" id="{D962BD4B-F782-4B98-95C3-A3B7F4EA61B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9" name="直線コネクタ 268">
          <a:extLst>
            <a:ext uri="{FF2B5EF4-FFF2-40B4-BE49-F238E27FC236}">
              <a16:creationId xmlns:a16="http://schemas.microsoft.com/office/drawing/2014/main" id="{8653B3EE-BF84-44D8-B8CE-4FA4041275E9}"/>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0" name="テキスト ボックス 269">
          <a:extLst>
            <a:ext uri="{FF2B5EF4-FFF2-40B4-BE49-F238E27FC236}">
              <a16:creationId xmlns:a16="http://schemas.microsoft.com/office/drawing/2014/main" id="{4EE47555-47EF-4C86-A49F-2B74D5ACF807}"/>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1" name="直線コネクタ 270">
          <a:extLst>
            <a:ext uri="{FF2B5EF4-FFF2-40B4-BE49-F238E27FC236}">
              <a16:creationId xmlns:a16="http://schemas.microsoft.com/office/drawing/2014/main" id="{3D01D5C6-1FFB-4030-9316-66FD0315444E}"/>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2" name="テキスト ボックス 271">
          <a:extLst>
            <a:ext uri="{FF2B5EF4-FFF2-40B4-BE49-F238E27FC236}">
              <a16:creationId xmlns:a16="http://schemas.microsoft.com/office/drawing/2014/main" id="{A69DBE1D-3207-4F24-92BE-93F7C6A83578}"/>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3" name="直線コネクタ 272">
          <a:extLst>
            <a:ext uri="{FF2B5EF4-FFF2-40B4-BE49-F238E27FC236}">
              <a16:creationId xmlns:a16="http://schemas.microsoft.com/office/drawing/2014/main" id="{5BC5AA9A-425D-4A30-8F0E-DB205046B53D}"/>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4" name="テキスト ボックス 273">
          <a:extLst>
            <a:ext uri="{FF2B5EF4-FFF2-40B4-BE49-F238E27FC236}">
              <a16:creationId xmlns:a16="http://schemas.microsoft.com/office/drawing/2014/main" id="{7054924A-F049-4D02-9EEC-C8920F4A2339}"/>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5" name="直線コネクタ 274">
          <a:extLst>
            <a:ext uri="{FF2B5EF4-FFF2-40B4-BE49-F238E27FC236}">
              <a16:creationId xmlns:a16="http://schemas.microsoft.com/office/drawing/2014/main" id="{A253CB5F-750E-4209-80F3-DF5B03F5E465}"/>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6" name="テキスト ボックス 275">
          <a:extLst>
            <a:ext uri="{FF2B5EF4-FFF2-40B4-BE49-F238E27FC236}">
              <a16:creationId xmlns:a16="http://schemas.microsoft.com/office/drawing/2014/main" id="{AEBBF153-62F3-4A39-AF9E-C75BCACF1A13}"/>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7" name="直線コネクタ 276">
          <a:extLst>
            <a:ext uri="{FF2B5EF4-FFF2-40B4-BE49-F238E27FC236}">
              <a16:creationId xmlns:a16="http://schemas.microsoft.com/office/drawing/2014/main" id="{F66A1729-B2FC-4A7E-A4B0-421937F6CCE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8" name="テキスト ボックス 277">
          <a:extLst>
            <a:ext uri="{FF2B5EF4-FFF2-40B4-BE49-F238E27FC236}">
              <a16:creationId xmlns:a16="http://schemas.microsoft.com/office/drawing/2014/main" id="{AE7FE553-6A95-4E38-B03D-5F6D2A3BCD9D}"/>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9" name="【福祉施設】&#10;有形固定資産減価償却率グラフ枠">
          <a:extLst>
            <a:ext uri="{FF2B5EF4-FFF2-40B4-BE49-F238E27FC236}">
              <a16:creationId xmlns:a16="http://schemas.microsoft.com/office/drawing/2014/main" id="{BBC43F03-4B89-4E5C-AFC9-B717D1D9154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24385</xdr:rowOff>
    </xdr:from>
    <xdr:to>
      <xdr:col>24</xdr:col>
      <xdr:colOff>62865</xdr:colOff>
      <xdr:row>86</xdr:row>
      <xdr:rowOff>38100</xdr:rowOff>
    </xdr:to>
    <xdr:cxnSp macro="">
      <xdr:nvCxnSpPr>
        <xdr:cNvPr id="280" name="直線コネクタ 279">
          <a:extLst>
            <a:ext uri="{FF2B5EF4-FFF2-40B4-BE49-F238E27FC236}">
              <a16:creationId xmlns:a16="http://schemas.microsoft.com/office/drawing/2014/main" id="{18AC4333-8D1D-4985-B248-24727C16280A}"/>
            </a:ext>
          </a:extLst>
        </xdr:cNvPr>
        <xdr:cNvCxnSpPr/>
      </xdr:nvCxnSpPr>
      <xdr:spPr>
        <a:xfrm flipV="1">
          <a:off x="4634865" y="13397485"/>
          <a:ext cx="0" cy="1385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1" name="【福祉施設】&#10;有形固定資産減価償却率最小値テキスト">
          <a:extLst>
            <a:ext uri="{FF2B5EF4-FFF2-40B4-BE49-F238E27FC236}">
              <a16:creationId xmlns:a16="http://schemas.microsoft.com/office/drawing/2014/main" id="{270FB079-1901-471C-8402-7A24BDF82699}"/>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2" name="直線コネクタ 281">
          <a:extLst>
            <a:ext uri="{FF2B5EF4-FFF2-40B4-BE49-F238E27FC236}">
              <a16:creationId xmlns:a16="http://schemas.microsoft.com/office/drawing/2014/main" id="{B6059522-5388-4D53-84D8-61CC6E378019}"/>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142512</xdr:rowOff>
    </xdr:from>
    <xdr:ext cx="405111" cy="259045"/>
    <xdr:sp macro="" textlink="">
      <xdr:nvSpPr>
        <xdr:cNvPr id="283" name="【福祉施設】&#10;有形固定資産減価償却率最大値テキスト">
          <a:extLst>
            <a:ext uri="{FF2B5EF4-FFF2-40B4-BE49-F238E27FC236}">
              <a16:creationId xmlns:a16="http://schemas.microsoft.com/office/drawing/2014/main" id="{12547705-875E-406C-978D-81C3F424C8D7}"/>
            </a:ext>
          </a:extLst>
        </xdr:cNvPr>
        <xdr:cNvSpPr txBox="1"/>
      </xdr:nvSpPr>
      <xdr:spPr>
        <a:xfrm>
          <a:off x="4673600" y="1317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24385</xdr:rowOff>
    </xdr:from>
    <xdr:to>
      <xdr:col>24</xdr:col>
      <xdr:colOff>152400</xdr:colOff>
      <xdr:row>78</xdr:row>
      <xdr:rowOff>24385</xdr:rowOff>
    </xdr:to>
    <xdr:cxnSp macro="">
      <xdr:nvCxnSpPr>
        <xdr:cNvPr id="284" name="直線コネクタ 283">
          <a:extLst>
            <a:ext uri="{FF2B5EF4-FFF2-40B4-BE49-F238E27FC236}">
              <a16:creationId xmlns:a16="http://schemas.microsoft.com/office/drawing/2014/main" id="{94FCA78F-6225-4A98-A675-660A95BE48B2}"/>
            </a:ext>
          </a:extLst>
        </xdr:cNvPr>
        <xdr:cNvCxnSpPr/>
      </xdr:nvCxnSpPr>
      <xdr:spPr>
        <a:xfrm>
          <a:off x="4546600" y="133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77740</xdr:rowOff>
    </xdr:from>
    <xdr:ext cx="405111" cy="259045"/>
    <xdr:sp macro="" textlink="">
      <xdr:nvSpPr>
        <xdr:cNvPr id="285" name="【福祉施設】&#10;有形固定資産減価償却率平均値テキスト">
          <a:extLst>
            <a:ext uri="{FF2B5EF4-FFF2-40B4-BE49-F238E27FC236}">
              <a16:creationId xmlns:a16="http://schemas.microsoft.com/office/drawing/2014/main" id="{13D46EAF-B8E6-4201-94D9-A5F79C58EA8E}"/>
            </a:ext>
          </a:extLst>
        </xdr:cNvPr>
        <xdr:cNvSpPr txBox="1"/>
      </xdr:nvSpPr>
      <xdr:spPr>
        <a:xfrm>
          <a:off x="4673600" y="139651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99313</xdr:rowOff>
    </xdr:from>
    <xdr:to>
      <xdr:col>24</xdr:col>
      <xdr:colOff>114300</xdr:colOff>
      <xdr:row>82</xdr:row>
      <xdr:rowOff>29463</xdr:rowOff>
    </xdr:to>
    <xdr:sp macro="" textlink="">
      <xdr:nvSpPr>
        <xdr:cNvPr id="286" name="フローチャート: 判断 285">
          <a:extLst>
            <a:ext uri="{FF2B5EF4-FFF2-40B4-BE49-F238E27FC236}">
              <a16:creationId xmlns:a16="http://schemas.microsoft.com/office/drawing/2014/main" id="{FDDD5264-EA5A-4215-8D6A-AA883FA4FB86}"/>
            </a:ext>
          </a:extLst>
        </xdr:cNvPr>
        <xdr:cNvSpPr/>
      </xdr:nvSpPr>
      <xdr:spPr>
        <a:xfrm>
          <a:off x="4584700" y="1398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122174</xdr:rowOff>
    </xdr:from>
    <xdr:to>
      <xdr:col>20</xdr:col>
      <xdr:colOff>38100</xdr:colOff>
      <xdr:row>81</xdr:row>
      <xdr:rowOff>52324</xdr:rowOff>
    </xdr:to>
    <xdr:sp macro="" textlink="">
      <xdr:nvSpPr>
        <xdr:cNvPr id="287" name="フローチャート: 判断 286">
          <a:extLst>
            <a:ext uri="{FF2B5EF4-FFF2-40B4-BE49-F238E27FC236}">
              <a16:creationId xmlns:a16="http://schemas.microsoft.com/office/drawing/2014/main" id="{858145F8-2F91-4D37-BC0B-299D30280CD2}"/>
            </a:ext>
          </a:extLst>
        </xdr:cNvPr>
        <xdr:cNvSpPr/>
      </xdr:nvSpPr>
      <xdr:spPr>
        <a:xfrm>
          <a:off x="3746500" y="1383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7874</xdr:rowOff>
    </xdr:from>
    <xdr:to>
      <xdr:col>15</xdr:col>
      <xdr:colOff>101600</xdr:colOff>
      <xdr:row>81</xdr:row>
      <xdr:rowOff>109474</xdr:rowOff>
    </xdr:to>
    <xdr:sp macro="" textlink="">
      <xdr:nvSpPr>
        <xdr:cNvPr id="288" name="フローチャート: 判断 287">
          <a:extLst>
            <a:ext uri="{FF2B5EF4-FFF2-40B4-BE49-F238E27FC236}">
              <a16:creationId xmlns:a16="http://schemas.microsoft.com/office/drawing/2014/main" id="{C17D0CCE-99FD-458C-AC68-405118832480}"/>
            </a:ext>
          </a:extLst>
        </xdr:cNvPr>
        <xdr:cNvSpPr/>
      </xdr:nvSpPr>
      <xdr:spPr>
        <a:xfrm>
          <a:off x="2857500" y="138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129032</xdr:rowOff>
    </xdr:from>
    <xdr:to>
      <xdr:col>10</xdr:col>
      <xdr:colOff>165100</xdr:colOff>
      <xdr:row>81</xdr:row>
      <xdr:rowOff>59182</xdr:rowOff>
    </xdr:to>
    <xdr:sp macro="" textlink="">
      <xdr:nvSpPr>
        <xdr:cNvPr id="289" name="フローチャート: 判断 288">
          <a:extLst>
            <a:ext uri="{FF2B5EF4-FFF2-40B4-BE49-F238E27FC236}">
              <a16:creationId xmlns:a16="http://schemas.microsoft.com/office/drawing/2014/main" id="{F5E69C80-0AF6-4176-B58F-4F1DC2369754}"/>
            </a:ext>
          </a:extLst>
        </xdr:cNvPr>
        <xdr:cNvSpPr/>
      </xdr:nvSpPr>
      <xdr:spPr>
        <a:xfrm>
          <a:off x="1968500" y="138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55880</xdr:rowOff>
    </xdr:from>
    <xdr:to>
      <xdr:col>6</xdr:col>
      <xdr:colOff>38100</xdr:colOff>
      <xdr:row>80</xdr:row>
      <xdr:rowOff>157480</xdr:rowOff>
    </xdr:to>
    <xdr:sp macro="" textlink="">
      <xdr:nvSpPr>
        <xdr:cNvPr id="290" name="フローチャート: 判断 289">
          <a:extLst>
            <a:ext uri="{FF2B5EF4-FFF2-40B4-BE49-F238E27FC236}">
              <a16:creationId xmlns:a16="http://schemas.microsoft.com/office/drawing/2014/main" id="{7BA13872-D794-40DF-963A-88FE3B5C1778}"/>
            </a:ext>
          </a:extLst>
        </xdr:cNvPr>
        <xdr:cNvSpPr/>
      </xdr:nvSpPr>
      <xdr:spPr>
        <a:xfrm>
          <a:off x="1079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7ECEE40B-28D4-48AD-9D7C-8A893E5B5CD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BA4957FB-84B7-4891-A4FA-B86681375DD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893C21AF-547D-4094-8DFF-1838CF73231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513E7D91-7E53-42CC-AA80-FA98CAE8F1F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8217BC0C-8462-49E6-B903-3B324113684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103887</xdr:rowOff>
    </xdr:from>
    <xdr:to>
      <xdr:col>24</xdr:col>
      <xdr:colOff>114300</xdr:colOff>
      <xdr:row>80</xdr:row>
      <xdr:rowOff>34037</xdr:rowOff>
    </xdr:to>
    <xdr:sp macro="" textlink="">
      <xdr:nvSpPr>
        <xdr:cNvPr id="296" name="楕円 295">
          <a:extLst>
            <a:ext uri="{FF2B5EF4-FFF2-40B4-BE49-F238E27FC236}">
              <a16:creationId xmlns:a16="http://schemas.microsoft.com/office/drawing/2014/main" id="{E43592C9-8236-471B-A2D1-411048E391AF}"/>
            </a:ext>
          </a:extLst>
        </xdr:cNvPr>
        <xdr:cNvSpPr/>
      </xdr:nvSpPr>
      <xdr:spPr>
        <a:xfrm>
          <a:off x="4584700" y="1364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126764</xdr:rowOff>
    </xdr:from>
    <xdr:ext cx="405111" cy="259045"/>
    <xdr:sp macro="" textlink="">
      <xdr:nvSpPr>
        <xdr:cNvPr id="297" name="【福祉施設】&#10;有形固定資産減価償却率該当値テキスト">
          <a:extLst>
            <a:ext uri="{FF2B5EF4-FFF2-40B4-BE49-F238E27FC236}">
              <a16:creationId xmlns:a16="http://schemas.microsoft.com/office/drawing/2014/main" id="{41E6E9D8-A588-49B8-85E1-AF06A99E2226}"/>
            </a:ext>
          </a:extLst>
        </xdr:cNvPr>
        <xdr:cNvSpPr txBox="1"/>
      </xdr:nvSpPr>
      <xdr:spPr>
        <a:xfrm>
          <a:off x="4673600" y="13499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30735</xdr:rowOff>
    </xdr:from>
    <xdr:to>
      <xdr:col>20</xdr:col>
      <xdr:colOff>38100</xdr:colOff>
      <xdr:row>80</xdr:row>
      <xdr:rowOff>132335</xdr:rowOff>
    </xdr:to>
    <xdr:sp macro="" textlink="">
      <xdr:nvSpPr>
        <xdr:cNvPr id="298" name="楕円 297">
          <a:extLst>
            <a:ext uri="{FF2B5EF4-FFF2-40B4-BE49-F238E27FC236}">
              <a16:creationId xmlns:a16="http://schemas.microsoft.com/office/drawing/2014/main" id="{9A9237C3-F0B8-4B36-B959-50809AC407E9}"/>
            </a:ext>
          </a:extLst>
        </xdr:cNvPr>
        <xdr:cNvSpPr/>
      </xdr:nvSpPr>
      <xdr:spPr>
        <a:xfrm>
          <a:off x="3746500" y="1374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154687</xdr:rowOff>
    </xdr:from>
    <xdr:to>
      <xdr:col>24</xdr:col>
      <xdr:colOff>63500</xdr:colOff>
      <xdr:row>80</xdr:row>
      <xdr:rowOff>81535</xdr:rowOff>
    </xdr:to>
    <xdr:cxnSp macro="">
      <xdr:nvCxnSpPr>
        <xdr:cNvPr id="299" name="直線コネクタ 298">
          <a:extLst>
            <a:ext uri="{FF2B5EF4-FFF2-40B4-BE49-F238E27FC236}">
              <a16:creationId xmlns:a16="http://schemas.microsoft.com/office/drawing/2014/main" id="{C8CEB917-851B-4A0A-AA58-1F602D333B70}"/>
            </a:ext>
          </a:extLst>
        </xdr:cNvPr>
        <xdr:cNvCxnSpPr/>
      </xdr:nvCxnSpPr>
      <xdr:spPr>
        <a:xfrm flipV="1">
          <a:off x="3797300" y="13699237"/>
          <a:ext cx="8382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85598</xdr:rowOff>
    </xdr:from>
    <xdr:to>
      <xdr:col>15</xdr:col>
      <xdr:colOff>101600</xdr:colOff>
      <xdr:row>79</xdr:row>
      <xdr:rowOff>15748</xdr:rowOff>
    </xdr:to>
    <xdr:sp macro="" textlink="">
      <xdr:nvSpPr>
        <xdr:cNvPr id="300" name="楕円 299">
          <a:extLst>
            <a:ext uri="{FF2B5EF4-FFF2-40B4-BE49-F238E27FC236}">
              <a16:creationId xmlns:a16="http://schemas.microsoft.com/office/drawing/2014/main" id="{066AE301-8869-4332-ADDB-0036165B294B}"/>
            </a:ext>
          </a:extLst>
        </xdr:cNvPr>
        <xdr:cNvSpPr/>
      </xdr:nvSpPr>
      <xdr:spPr>
        <a:xfrm>
          <a:off x="2857500" y="1345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136398</xdr:rowOff>
    </xdr:from>
    <xdr:to>
      <xdr:col>19</xdr:col>
      <xdr:colOff>177800</xdr:colOff>
      <xdr:row>80</xdr:row>
      <xdr:rowOff>81535</xdr:rowOff>
    </xdr:to>
    <xdr:cxnSp macro="">
      <xdr:nvCxnSpPr>
        <xdr:cNvPr id="301" name="直線コネクタ 300">
          <a:extLst>
            <a:ext uri="{FF2B5EF4-FFF2-40B4-BE49-F238E27FC236}">
              <a16:creationId xmlns:a16="http://schemas.microsoft.com/office/drawing/2014/main" id="{25F1F0D3-5C39-449A-BF91-C0659E3C8791}"/>
            </a:ext>
          </a:extLst>
        </xdr:cNvPr>
        <xdr:cNvCxnSpPr/>
      </xdr:nvCxnSpPr>
      <xdr:spPr>
        <a:xfrm>
          <a:off x="2908300" y="13509498"/>
          <a:ext cx="889000" cy="28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37592</xdr:rowOff>
    </xdr:from>
    <xdr:to>
      <xdr:col>10</xdr:col>
      <xdr:colOff>165100</xdr:colOff>
      <xdr:row>78</xdr:row>
      <xdr:rowOff>139192</xdr:rowOff>
    </xdr:to>
    <xdr:sp macro="" textlink="">
      <xdr:nvSpPr>
        <xdr:cNvPr id="302" name="楕円 301">
          <a:extLst>
            <a:ext uri="{FF2B5EF4-FFF2-40B4-BE49-F238E27FC236}">
              <a16:creationId xmlns:a16="http://schemas.microsoft.com/office/drawing/2014/main" id="{0E99DEFC-2B67-41AC-B0AC-2B1BA3BBCD28}"/>
            </a:ext>
          </a:extLst>
        </xdr:cNvPr>
        <xdr:cNvSpPr/>
      </xdr:nvSpPr>
      <xdr:spPr>
        <a:xfrm>
          <a:off x="1968500" y="1341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88392</xdr:rowOff>
    </xdr:from>
    <xdr:to>
      <xdr:col>15</xdr:col>
      <xdr:colOff>50800</xdr:colOff>
      <xdr:row>78</xdr:row>
      <xdr:rowOff>136398</xdr:rowOff>
    </xdr:to>
    <xdr:cxnSp macro="">
      <xdr:nvCxnSpPr>
        <xdr:cNvPr id="303" name="直線コネクタ 302">
          <a:extLst>
            <a:ext uri="{FF2B5EF4-FFF2-40B4-BE49-F238E27FC236}">
              <a16:creationId xmlns:a16="http://schemas.microsoft.com/office/drawing/2014/main" id="{ED277D57-8A50-4AAA-A804-147CFE73E408}"/>
            </a:ext>
          </a:extLst>
        </xdr:cNvPr>
        <xdr:cNvCxnSpPr/>
      </xdr:nvCxnSpPr>
      <xdr:spPr>
        <a:xfrm>
          <a:off x="2019300" y="1346149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161037</xdr:rowOff>
    </xdr:from>
    <xdr:to>
      <xdr:col>6</xdr:col>
      <xdr:colOff>38100</xdr:colOff>
      <xdr:row>78</xdr:row>
      <xdr:rowOff>91187</xdr:rowOff>
    </xdr:to>
    <xdr:sp macro="" textlink="">
      <xdr:nvSpPr>
        <xdr:cNvPr id="304" name="楕円 303">
          <a:extLst>
            <a:ext uri="{FF2B5EF4-FFF2-40B4-BE49-F238E27FC236}">
              <a16:creationId xmlns:a16="http://schemas.microsoft.com/office/drawing/2014/main" id="{0DC72A85-1631-4609-880E-FD0E9011A510}"/>
            </a:ext>
          </a:extLst>
        </xdr:cNvPr>
        <xdr:cNvSpPr/>
      </xdr:nvSpPr>
      <xdr:spPr>
        <a:xfrm>
          <a:off x="1079500" y="1336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40387</xdr:rowOff>
    </xdr:from>
    <xdr:to>
      <xdr:col>10</xdr:col>
      <xdr:colOff>114300</xdr:colOff>
      <xdr:row>78</xdr:row>
      <xdr:rowOff>88392</xdr:rowOff>
    </xdr:to>
    <xdr:cxnSp macro="">
      <xdr:nvCxnSpPr>
        <xdr:cNvPr id="305" name="直線コネクタ 304">
          <a:extLst>
            <a:ext uri="{FF2B5EF4-FFF2-40B4-BE49-F238E27FC236}">
              <a16:creationId xmlns:a16="http://schemas.microsoft.com/office/drawing/2014/main" id="{6E4AA90F-62C7-4D65-88E3-E400BB4E42E2}"/>
            </a:ext>
          </a:extLst>
        </xdr:cNvPr>
        <xdr:cNvCxnSpPr/>
      </xdr:nvCxnSpPr>
      <xdr:spPr>
        <a:xfrm>
          <a:off x="1130300" y="13413487"/>
          <a:ext cx="8890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43451</xdr:rowOff>
    </xdr:from>
    <xdr:ext cx="405111" cy="259045"/>
    <xdr:sp macro="" textlink="">
      <xdr:nvSpPr>
        <xdr:cNvPr id="306" name="n_1aveValue【福祉施設】&#10;有形固定資産減価償却率">
          <a:extLst>
            <a:ext uri="{FF2B5EF4-FFF2-40B4-BE49-F238E27FC236}">
              <a16:creationId xmlns:a16="http://schemas.microsoft.com/office/drawing/2014/main" id="{7F792934-F290-4B5E-A9AF-167C1398278C}"/>
            </a:ext>
          </a:extLst>
        </xdr:cNvPr>
        <xdr:cNvSpPr txBox="1"/>
      </xdr:nvSpPr>
      <xdr:spPr>
        <a:xfrm>
          <a:off x="3582044" y="13930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100601</xdr:rowOff>
    </xdr:from>
    <xdr:ext cx="405111" cy="259045"/>
    <xdr:sp macro="" textlink="">
      <xdr:nvSpPr>
        <xdr:cNvPr id="307" name="n_2aveValue【福祉施設】&#10;有形固定資産減価償却率">
          <a:extLst>
            <a:ext uri="{FF2B5EF4-FFF2-40B4-BE49-F238E27FC236}">
              <a16:creationId xmlns:a16="http://schemas.microsoft.com/office/drawing/2014/main" id="{14CCD4C4-955E-44A9-8215-3C84601F8093}"/>
            </a:ext>
          </a:extLst>
        </xdr:cNvPr>
        <xdr:cNvSpPr txBox="1"/>
      </xdr:nvSpPr>
      <xdr:spPr>
        <a:xfrm>
          <a:off x="2705744" y="1398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50309</xdr:rowOff>
    </xdr:from>
    <xdr:ext cx="405111" cy="259045"/>
    <xdr:sp macro="" textlink="">
      <xdr:nvSpPr>
        <xdr:cNvPr id="308" name="n_3aveValue【福祉施設】&#10;有形固定資産減価償却率">
          <a:extLst>
            <a:ext uri="{FF2B5EF4-FFF2-40B4-BE49-F238E27FC236}">
              <a16:creationId xmlns:a16="http://schemas.microsoft.com/office/drawing/2014/main" id="{B11BDD90-6B68-4A7D-8357-A0C780ABFEC5}"/>
            </a:ext>
          </a:extLst>
        </xdr:cNvPr>
        <xdr:cNvSpPr txBox="1"/>
      </xdr:nvSpPr>
      <xdr:spPr>
        <a:xfrm>
          <a:off x="1816744" y="1393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148607</xdr:rowOff>
    </xdr:from>
    <xdr:ext cx="405111" cy="259045"/>
    <xdr:sp macro="" textlink="">
      <xdr:nvSpPr>
        <xdr:cNvPr id="309" name="n_4aveValue【福祉施設】&#10;有形固定資産減価償却率">
          <a:extLst>
            <a:ext uri="{FF2B5EF4-FFF2-40B4-BE49-F238E27FC236}">
              <a16:creationId xmlns:a16="http://schemas.microsoft.com/office/drawing/2014/main" id="{413B8F03-C3F4-48DA-A55C-4E2189C32B91}"/>
            </a:ext>
          </a:extLst>
        </xdr:cNvPr>
        <xdr:cNvSpPr txBox="1"/>
      </xdr:nvSpPr>
      <xdr:spPr>
        <a:xfrm>
          <a:off x="927744" y="1386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148862</xdr:rowOff>
    </xdr:from>
    <xdr:ext cx="405111" cy="259045"/>
    <xdr:sp macro="" textlink="">
      <xdr:nvSpPr>
        <xdr:cNvPr id="310" name="n_1mainValue【福祉施設】&#10;有形固定資産減価償却率">
          <a:extLst>
            <a:ext uri="{FF2B5EF4-FFF2-40B4-BE49-F238E27FC236}">
              <a16:creationId xmlns:a16="http://schemas.microsoft.com/office/drawing/2014/main" id="{5DBC941D-2476-4BA2-A45E-984573ECE766}"/>
            </a:ext>
          </a:extLst>
        </xdr:cNvPr>
        <xdr:cNvSpPr txBox="1"/>
      </xdr:nvSpPr>
      <xdr:spPr>
        <a:xfrm>
          <a:off x="3582044" y="13521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32275</xdr:rowOff>
    </xdr:from>
    <xdr:ext cx="405111" cy="259045"/>
    <xdr:sp macro="" textlink="">
      <xdr:nvSpPr>
        <xdr:cNvPr id="311" name="n_2mainValue【福祉施設】&#10;有形固定資産減価償却率">
          <a:extLst>
            <a:ext uri="{FF2B5EF4-FFF2-40B4-BE49-F238E27FC236}">
              <a16:creationId xmlns:a16="http://schemas.microsoft.com/office/drawing/2014/main" id="{AF9C7CA7-D594-4834-8216-D62C741660D4}"/>
            </a:ext>
          </a:extLst>
        </xdr:cNvPr>
        <xdr:cNvSpPr txBox="1"/>
      </xdr:nvSpPr>
      <xdr:spPr>
        <a:xfrm>
          <a:off x="2705744" y="13233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155719</xdr:rowOff>
    </xdr:from>
    <xdr:ext cx="405111" cy="259045"/>
    <xdr:sp macro="" textlink="">
      <xdr:nvSpPr>
        <xdr:cNvPr id="312" name="n_3mainValue【福祉施設】&#10;有形固定資産減価償却率">
          <a:extLst>
            <a:ext uri="{FF2B5EF4-FFF2-40B4-BE49-F238E27FC236}">
              <a16:creationId xmlns:a16="http://schemas.microsoft.com/office/drawing/2014/main" id="{B4B69C47-1137-4558-B07F-8494C8EDDD82}"/>
            </a:ext>
          </a:extLst>
        </xdr:cNvPr>
        <xdr:cNvSpPr txBox="1"/>
      </xdr:nvSpPr>
      <xdr:spPr>
        <a:xfrm>
          <a:off x="1816744" y="13185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107714</xdr:rowOff>
    </xdr:from>
    <xdr:ext cx="405111" cy="259045"/>
    <xdr:sp macro="" textlink="">
      <xdr:nvSpPr>
        <xdr:cNvPr id="313" name="n_4mainValue【福祉施設】&#10;有形固定資産減価償却率">
          <a:extLst>
            <a:ext uri="{FF2B5EF4-FFF2-40B4-BE49-F238E27FC236}">
              <a16:creationId xmlns:a16="http://schemas.microsoft.com/office/drawing/2014/main" id="{058E4096-6160-4A7C-A107-81B3CD1853E5}"/>
            </a:ext>
          </a:extLst>
        </xdr:cNvPr>
        <xdr:cNvSpPr txBox="1"/>
      </xdr:nvSpPr>
      <xdr:spPr>
        <a:xfrm>
          <a:off x="927744" y="13137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4" name="正方形/長方形 313">
          <a:extLst>
            <a:ext uri="{FF2B5EF4-FFF2-40B4-BE49-F238E27FC236}">
              <a16:creationId xmlns:a16="http://schemas.microsoft.com/office/drawing/2014/main" id="{E71923D9-332C-4EAA-B4C2-E413693AB73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5" name="正方形/長方形 314">
          <a:extLst>
            <a:ext uri="{FF2B5EF4-FFF2-40B4-BE49-F238E27FC236}">
              <a16:creationId xmlns:a16="http://schemas.microsoft.com/office/drawing/2014/main" id="{585719AD-7997-401A-ACFB-A4643DB242F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6" name="正方形/長方形 315">
          <a:extLst>
            <a:ext uri="{FF2B5EF4-FFF2-40B4-BE49-F238E27FC236}">
              <a16:creationId xmlns:a16="http://schemas.microsoft.com/office/drawing/2014/main" id="{46670310-E534-4671-B571-4771611A9C6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7" name="正方形/長方形 316">
          <a:extLst>
            <a:ext uri="{FF2B5EF4-FFF2-40B4-BE49-F238E27FC236}">
              <a16:creationId xmlns:a16="http://schemas.microsoft.com/office/drawing/2014/main" id="{507D0079-71A0-498E-A103-023389CB592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8" name="正方形/長方形 317">
          <a:extLst>
            <a:ext uri="{FF2B5EF4-FFF2-40B4-BE49-F238E27FC236}">
              <a16:creationId xmlns:a16="http://schemas.microsoft.com/office/drawing/2014/main" id="{E2349271-BC42-4576-BA17-4433FF7367A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9" name="正方形/長方形 318">
          <a:extLst>
            <a:ext uri="{FF2B5EF4-FFF2-40B4-BE49-F238E27FC236}">
              <a16:creationId xmlns:a16="http://schemas.microsoft.com/office/drawing/2014/main" id="{CD880F53-69AC-4873-B4CB-E0D52EF53A9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0" name="正方形/長方形 319">
          <a:extLst>
            <a:ext uri="{FF2B5EF4-FFF2-40B4-BE49-F238E27FC236}">
              <a16:creationId xmlns:a16="http://schemas.microsoft.com/office/drawing/2014/main" id="{DA48118C-DE82-4929-85A4-742A00B3F56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1" name="正方形/長方形 320">
          <a:extLst>
            <a:ext uri="{FF2B5EF4-FFF2-40B4-BE49-F238E27FC236}">
              <a16:creationId xmlns:a16="http://schemas.microsoft.com/office/drawing/2014/main" id="{BD26D761-5D61-46A7-8B7F-ECC0F7E5AE4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2" name="テキスト ボックス 321">
          <a:extLst>
            <a:ext uri="{FF2B5EF4-FFF2-40B4-BE49-F238E27FC236}">
              <a16:creationId xmlns:a16="http://schemas.microsoft.com/office/drawing/2014/main" id="{32AA67EA-0049-43B0-A721-66C386DE911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3" name="直線コネクタ 322">
          <a:extLst>
            <a:ext uri="{FF2B5EF4-FFF2-40B4-BE49-F238E27FC236}">
              <a16:creationId xmlns:a16="http://schemas.microsoft.com/office/drawing/2014/main" id="{91DDA9FB-836C-4799-98E1-6FD624DF267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4" name="直線コネクタ 323">
          <a:extLst>
            <a:ext uri="{FF2B5EF4-FFF2-40B4-BE49-F238E27FC236}">
              <a16:creationId xmlns:a16="http://schemas.microsoft.com/office/drawing/2014/main" id="{E03024FE-CCCA-4916-BF8F-F92D1AFEB9AD}"/>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5" name="テキスト ボックス 324">
          <a:extLst>
            <a:ext uri="{FF2B5EF4-FFF2-40B4-BE49-F238E27FC236}">
              <a16:creationId xmlns:a16="http://schemas.microsoft.com/office/drawing/2014/main" id="{A6F1FC35-3EE7-4301-9E90-BDD06D580F01}"/>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6" name="直線コネクタ 325">
          <a:extLst>
            <a:ext uri="{FF2B5EF4-FFF2-40B4-BE49-F238E27FC236}">
              <a16:creationId xmlns:a16="http://schemas.microsoft.com/office/drawing/2014/main" id="{FB420354-A386-46DE-94C4-155745E5A812}"/>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7" name="テキスト ボックス 326">
          <a:extLst>
            <a:ext uri="{FF2B5EF4-FFF2-40B4-BE49-F238E27FC236}">
              <a16:creationId xmlns:a16="http://schemas.microsoft.com/office/drawing/2014/main" id="{FCDCE911-02A5-49D7-91B5-2FA881E6B17C}"/>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8" name="直線コネクタ 327">
          <a:extLst>
            <a:ext uri="{FF2B5EF4-FFF2-40B4-BE49-F238E27FC236}">
              <a16:creationId xmlns:a16="http://schemas.microsoft.com/office/drawing/2014/main" id="{654B66B9-F6BE-4699-96CB-EA4FD1BB35A1}"/>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9" name="テキスト ボックス 328">
          <a:extLst>
            <a:ext uri="{FF2B5EF4-FFF2-40B4-BE49-F238E27FC236}">
              <a16:creationId xmlns:a16="http://schemas.microsoft.com/office/drawing/2014/main" id="{03372C7C-8123-49B7-B38A-05145BF3EDBB}"/>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0" name="直線コネクタ 329">
          <a:extLst>
            <a:ext uri="{FF2B5EF4-FFF2-40B4-BE49-F238E27FC236}">
              <a16:creationId xmlns:a16="http://schemas.microsoft.com/office/drawing/2014/main" id="{DC69E71C-8F6A-4467-9D02-B159C53783B8}"/>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1" name="テキスト ボックス 330">
          <a:extLst>
            <a:ext uri="{FF2B5EF4-FFF2-40B4-BE49-F238E27FC236}">
              <a16:creationId xmlns:a16="http://schemas.microsoft.com/office/drawing/2014/main" id="{53394313-CEAB-47BB-872B-E26D1D7012DF}"/>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2" name="直線コネクタ 331">
          <a:extLst>
            <a:ext uri="{FF2B5EF4-FFF2-40B4-BE49-F238E27FC236}">
              <a16:creationId xmlns:a16="http://schemas.microsoft.com/office/drawing/2014/main" id="{CC51C6CC-8064-4E85-BDD4-4CE682A8944F}"/>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3" name="テキスト ボックス 332">
          <a:extLst>
            <a:ext uri="{FF2B5EF4-FFF2-40B4-BE49-F238E27FC236}">
              <a16:creationId xmlns:a16="http://schemas.microsoft.com/office/drawing/2014/main" id="{7E65428C-95D1-4439-BBDD-29EC61F33F95}"/>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a:extLst>
            <a:ext uri="{FF2B5EF4-FFF2-40B4-BE49-F238E27FC236}">
              <a16:creationId xmlns:a16="http://schemas.microsoft.com/office/drawing/2014/main" id="{AC01BCB1-4C26-43DF-AE17-10F2AF33750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a:extLst>
            <a:ext uri="{FF2B5EF4-FFF2-40B4-BE49-F238E27FC236}">
              <a16:creationId xmlns:a16="http://schemas.microsoft.com/office/drawing/2014/main" id="{CFA0A3C1-354C-4CFA-8162-041E458815B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福祉施設】&#10;一人当たり面積グラフ枠">
          <a:extLst>
            <a:ext uri="{FF2B5EF4-FFF2-40B4-BE49-F238E27FC236}">
              <a16:creationId xmlns:a16="http://schemas.microsoft.com/office/drawing/2014/main" id="{8B22837E-B3B9-451C-ABF9-2170B0B94A7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105411</xdr:rowOff>
    </xdr:from>
    <xdr:to>
      <xdr:col>54</xdr:col>
      <xdr:colOff>189865</xdr:colOff>
      <xdr:row>86</xdr:row>
      <xdr:rowOff>87630</xdr:rowOff>
    </xdr:to>
    <xdr:cxnSp macro="">
      <xdr:nvCxnSpPr>
        <xdr:cNvPr id="337" name="直線コネクタ 336">
          <a:extLst>
            <a:ext uri="{FF2B5EF4-FFF2-40B4-BE49-F238E27FC236}">
              <a16:creationId xmlns:a16="http://schemas.microsoft.com/office/drawing/2014/main" id="{35E3500E-FD5C-4C83-9DC8-AB068DA63EF0}"/>
            </a:ext>
          </a:extLst>
        </xdr:cNvPr>
        <xdr:cNvCxnSpPr/>
      </xdr:nvCxnSpPr>
      <xdr:spPr>
        <a:xfrm flipV="1">
          <a:off x="10476865" y="13478511"/>
          <a:ext cx="0" cy="1353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338" name="【福祉施設】&#10;一人当たり面積最小値テキスト">
          <a:extLst>
            <a:ext uri="{FF2B5EF4-FFF2-40B4-BE49-F238E27FC236}">
              <a16:creationId xmlns:a16="http://schemas.microsoft.com/office/drawing/2014/main" id="{4D8993A8-5D0E-4CAD-97F1-C77D0AB07892}"/>
            </a:ext>
          </a:extLst>
        </xdr:cNvPr>
        <xdr:cNvSpPr txBox="1"/>
      </xdr:nvSpPr>
      <xdr:spPr>
        <a:xfrm>
          <a:off x="10515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339" name="直線コネクタ 338">
          <a:extLst>
            <a:ext uri="{FF2B5EF4-FFF2-40B4-BE49-F238E27FC236}">
              <a16:creationId xmlns:a16="http://schemas.microsoft.com/office/drawing/2014/main" id="{599EE93C-B883-4B69-9EF2-0122D937C0B4}"/>
            </a:ext>
          </a:extLst>
        </xdr:cNvPr>
        <xdr:cNvCxnSpPr/>
      </xdr:nvCxnSpPr>
      <xdr:spPr>
        <a:xfrm>
          <a:off x="10388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52088</xdr:rowOff>
    </xdr:from>
    <xdr:ext cx="469744" cy="259045"/>
    <xdr:sp macro="" textlink="">
      <xdr:nvSpPr>
        <xdr:cNvPr id="340" name="【福祉施設】&#10;一人当たり面積最大値テキスト">
          <a:extLst>
            <a:ext uri="{FF2B5EF4-FFF2-40B4-BE49-F238E27FC236}">
              <a16:creationId xmlns:a16="http://schemas.microsoft.com/office/drawing/2014/main" id="{41AC2A27-5147-4206-B259-CF1F4F9800DB}"/>
            </a:ext>
          </a:extLst>
        </xdr:cNvPr>
        <xdr:cNvSpPr txBox="1"/>
      </xdr:nvSpPr>
      <xdr:spPr>
        <a:xfrm>
          <a:off x="10515600" y="1325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105411</xdr:rowOff>
    </xdr:from>
    <xdr:to>
      <xdr:col>55</xdr:col>
      <xdr:colOff>88900</xdr:colOff>
      <xdr:row>78</xdr:row>
      <xdr:rowOff>105411</xdr:rowOff>
    </xdr:to>
    <xdr:cxnSp macro="">
      <xdr:nvCxnSpPr>
        <xdr:cNvPr id="341" name="直線コネクタ 340">
          <a:extLst>
            <a:ext uri="{FF2B5EF4-FFF2-40B4-BE49-F238E27FC236}">
              <a16:creationId xmlns:a16="http://schemas.microsoft.com/office/drawing/2014/main" id="{1A372304-6DA1-42EC-A3B1-A159C4C4CB7A}"/>
            </a:ext>
          </a:extLst>
        </xdr:cNvPr>
        <xdr:cNvCxnSpPr/>
      </xdr:nvCxnSpPr>
      <xdr:spPr>
        <a:xfrm>
          <a:off x="10388600" y="1347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64788</xdr:rowOff>
    </xdr:from>
    <xdr:ext cx="469744" cy="259045"/>
    <xdr:sp macro="" textlink="">
      <xdr:nvSpPr>
        <xdr:cNvPr id="342" name="【福祉施設】&#10;一人当たり面積平均値テキスト">
          <a:extLst>
            <a:ext uri="{FF2B5EF4-FFF2-40B4-BE49-F238E27FC236}">
              <a16:creationId xmlns:a16="http://schemas.microsoft.com/office/drawing/2014/main" id="{652EA60D-CA5F-49A6-8005-CB2BC3C2C7DA}"/>
            </a:ext>
          </a:extLst>
        </xdr:cNvPr>
        <xdr:cNvSpPr txBox="1"/>
      </xdr:nvSpPr>
      <xdr:spPr>
        <a:xfrm>
          <a:off x="10515600" y="14295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41911</xdr:rowOff>
    </xdr:from>
    <xdr:to>
      <xdr:col>55</xdr:col>
      <xdr:colOff>50800</xdr:colOff>
      <xdr:row>84</xdr:row>
      <xdr:rowOff>143511</xdr:rowOff>
    </xdr:to>
    <xdr:sp macro="" textlink="">
      <xdr:nvSpPr>
        <xdr:cNvPr id="343" name="フローチャート: 判断 342">
          <a:extLst>
            <a:ext uri="{FF2B5EF4-FFF2-40B4-BE49-F238E27FC236}">
              <a16:creationId xmlns:a16="http://schemas.microsoft.com/office/drawing/2014/main" id="{5E458171-F0E2-4A9D-B922-399FB841F178}"/>
            </a:ext>
          </a:extLst>
        </xdr:cNvPr>
        <xdr:cNvSpPr/>
      </xdr:nvSpPr>
      <xdr:spPr>
        <a:xfrm>
          <a:off x="10426700" y="1444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21589</xdr:rowOff>
    </xdr:from>
    <xdr:to>
      <xdr:col>50</xdr:col>
      <xdr:colOff>165100</xdr:colOff>
      <xdr:row>84</xdr:row>
      <xdr:rowOff>123189</xdr:rowOff>
    </xdr:to>
    <xdr:sp macro="" textlink="">
      <xdr:nvSpPr>
        <xdr:cNvPr id="344" name="フローチャート: 判断 343">
          <a:extLst>
            <a:ext uri="{FF2B5EF4-FFF2-40B4-BE49-F238E27FC236}">
              <a16:creationId xmlns:a16="http://schemas.microsoft.com/office/drawing/2014/main" id="{7EF9A105-1834-440A-BD5E-321343C21EE6}"/>
            </a:ext>
          </a:extLst>
        </xdr:cNvPr>
        <xdr:cNvSpPr/>
      </xdr:nvSpPr>
      <xdr:spPr>
        <a:xfrm>
          <a:off x="9588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24130</xdr:rowOff>
    </xdr:from>
    <xdr:to>
      <xdr:col>46</xdr:col>
      <xdr:colOff>38100</xdr:colOff>
      <xdr:row>84</xdr:row>
      <xdr:rowOff>125730</xdr:rowOff>
    </xdr:to>
    <xdr:sp macro="" textlink="">
      <xdr:nvSpPr>
        <xdr:cNvPr id="345" name="フローチャート: 判断 344">
          <a:extLst>
            <a:ext uri="{FF2B5EF4-FFF2-40B4-BE49-F238E27FC236}">
              <a16:creationId xmlns:a16="http://schemas.microsoft.com/office/drawing/2014/main" id="{782E7847-F5F0-4710-8E8F-C8C8B5C4330E}"/>
            </a:ext>
          </a:extLst>
        </xdr:cNvPr>
        <xdr:cNvSpPr/>
      </xdr:nvSpPr>
      <xdr:spPr>
        <a:xfrm>
          <a:off x="8699500" y="1442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57150</xdr:rowOff>
    </xdr:from>
    <xdr:to>
      <xdr:col>41</xdr:col>
      <xdr:colOff>101600</xdr:colOff>
      <xdr:row>84</xdr:row>
      <xdr:rowOff>158750</xdr:rowOff>
    </xdr:to>
    <xdr:sp macro="" textlink="">
      <xdr:nvSpPr>
        <xdr:cNvPr id="346" name="フローチャート: 判断 345">
          <a:extLst>
            <a:ext uri="{FF2B5EF4-FFF2-40B4-BE49-F238E27FC236}">
              <a16:creationId xmlns:a16="http://schemas.microsoft.com/office/drawing/2014/main" id="{D22EF8D8-7D90-4A1E-99A8-67C96393CA02}"/>
            </a:ext>
          </a:extLst>
        </xdr:cNvPr>
        <xdr:cNvSpPr/>
      </xdr:nvSpPr>
      <xdr:spPr>
        <a:xfrm>
          <a:off x="7810500" y="1445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40639</xdr:rowOff>
    </xdr:from>
    <xdr:to>
      <xdr:col>36</xdr:col>
      <xdr:colOff>165100</xdr:colOff>
      <xdr:row>84</xdr:row>
      <xdr:rowOff>142239</xdr:rowOff>
    </xdr:to>
    <xdr:sp macro="" textlink="">
      <xdr:nvSpPr>
        <xdr:cNvPr id="347" name="フローチャート: 判断 346">
          <a:extLst>
            <a:ext uri="{FF2B5EF4-FFF2-40B4-BE49-F238E27FC236}">
              <a16:creationId xmlns:a16="http://schemas.microsoft.com/office/drawing/2014/main" id="{6DB12153-D44B-4866-AE35-4346B36B2E16}"/>
            </a:ext>
          </a:extLst>
        </xdr:cNvPr>
        <xdr:cNvSpPr/>
      </xdr:nvSpPr>
      <xdr:spPr>
        <a:xfrm>
          <a:off x="6921500" y="1444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437A7A12-6A6E-4B6D-9D5D-DF6B17882D0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99FB7B22-1E61-4D28-96C2-A8F3A55292F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2340BB41-5E5E-4DC7-8F2A-110AC588101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FFE759C7-FA17-499E-9C37-1A5E4BADDC3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FE167FC8-7901-4618-803F-92B34B0774F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31750</xdr:rowOff>
    </xdr:from>
    <xdr:to>
      <xdr:col>55</xdr:col>
      <xdr:colOff>50800</xdr:colOff>
      <xdr:row>85</xdr:row>
      <xdr:rowOff>133350</xdr:rowOff>
    </xdr:to>
    <xdr:sp macro="" textlink="">
      <xdr:nvSpPr>
        <xdr:cNvPr id="353" name="楕円 352">
          <a:extLst>
            <a:ext uri="{FF2B5EF4-FFF2-40B4-BE49-F238E27FC236}">
              <a16:creationId xmlns:a16="http://schemas.microsoft.com/office/drawing/2014/main" id="{94869525-462E-4374-A7FD-13EAC7FCE01E}"/>
            </a:ext>
          </a:extLst>
        </xdr:cNvPr>
        <xdr:cNvSpPr/>
      </xdr:nvSpPr>
      <xdr:spPr>
        <a:xfrm>
          <a:off x="10426700" y="1460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10177</xdr:rowOff>
    </xdr:from>
    <xdr:ext cx="469744" cy="259045"/>
    <xdr:sp macro="" textlink="">
      <xdr:nvSpPr>
        <xdr:cNvPr id="354" name="【福祉施設】&#10;一人当たり面積該当値テキスト">
          <a:extLst>
            <a:ext uri="{FF2B5EF4-FFF2-40B4-BE49-F238E27FC236}">
              <a16:creationId xmlns:a16="http://schemas.microsoft.com/office/drawing/2014/main" id="{0AEEA72E-7ED4-40B0-91F8-8C83A8DD5DB3}"/>
            </a:ext>
          </a:extLst>
        </xdr:cNvPr>
        <xdr:cNvSpPr txBox="1"/>
      </xdr:nvSpPr>
      <xdr:spPr>
        <a:xfrm>
          <a:off x="10515600" y="145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110489</xdr:rowOff>
    </xdr:from>
    <xdr:to>
      <xdr:col>50</xdr:col>
      <xdr:colOff>165100</xdr:colOff>
      <xdr:row>85</xdr:row>
      <xdr:rowOff>40639</xdr:rowOff>
    </xdr:to>
    <xdr:sp macro="" textlink="">
      <xdr:nvSpPr>
        <xdr:cNvPr id="355" name="楕円 354">
          <a:extLst>
            <a:ext uri="{FF2B5EF4-FFF2-40B4-BE49-F238E27FC236}">
              <a16:creationId xmlns:a16="http://schemas.microsoft.com/office/drawing/2014/main" id="{23430F95-CE0C-46F5-BF03-67BAFF7CDBFB}"/>
            </a:ext>
          </a:extLst>
        </xdr:cNvPr>
        <xdr:cNvSpPr/>
      </xdr:nvSpPr>
      <xdr:spPr>
        <a:xfrm>
          <a:off x="9588500" y="1451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161289</xdr:rowOff>
    </xdr:from>
    <xdr:to>
      <xdr:col>55</xdr:col>
      <xdr:colOff>0</xdr:colOff>
      <xdr:row>85</xdr:row>
      <xdr:rowOff>82550</xdr:rowOff>
    </xdr:to>
    <xdr:cxnSp macro="">
      <xdr:nvCxnSpPr>
        <xdr:cNvPr id="356" name="直線コネクタ 355">
          <a:extLst>
            <a:ext uri="{FF2B5EF4-FFF2-40B4-BE49-F238E27FC236}">
              <a16:creationId xmlns:a16="http://schemas.microsoft.com/office/drawing/2014/main" id="{A1CF34F9-A097-4B88-AE37-C37CE3A3C43E}"/>
            </a:ext>
          </a:extLst>
        </xdr:cNvPr>
        <xdr:cNvCxnSpPr/>
      </xdr:nvCxnSpPr>
      <xdr:spPr>
        <a:xfrm>
          <a:off x="9639300" y="14563089"/>
          <a:ext cx="838200" cy="9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119380</xdr:rowOff>
    </xdr:from>
    <xdr:to>
      <xdr:col>46</xdr:col>
      <xdr:colOff>38100</xdr:colOff>
      <xdr:row>85</xdr:row>
      <xdr:rowOff>49530</xdr:rowOff>
    </xdr:to>
    <xdr:sp macro="" textlink="">
      <xdr:nvSpPr>
        <xdr:cNvPr id="357" name="楕円 356">
          <a:extLst>
            <a:ext uri="{FF2B5EF4-FFF2-40B4-BE49-F238E27FC236}">
              <a16:creationId xmlns:a16="http://schemas.microsoft.com/office/drawing/2014/main" id="{0DD82989-A623-47ED-8C0F-78E95C30A68E}"/>
            </a:ext>
          </a:extLst>
        </xdr:cNvPr>
        <xdr:cNvSpPr/>
      </xdr:nvSpPr>
      <xdr:spPr>
        <a:xfrm>
          <a:off x="8699500" y="1452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161289</xdr:rowOff>
    </xdr:from>
    <xdr:to>
      <xdr:col>50</xdr:col>
      <xdr:colOff>114300</xdr:colOff>
      <xdr:row>84</xdr:row>
      <xdr:rowOff>170180</xdr:rowOff>
    </xdr:to>
    <xdr:cxnSp macro="">
      <xdr:nvCxnSpPr>
        <xdr:cNvPr id="358" name="直線コネクタ 357">
          <a:extLst>
            <a:ext uri="{FF2B5EF4-FFF2-40B4-BE49-F238E27FC236}">
              <a16:creationId xmlns:a16="http://schemas.microsoft.com/office/drawing/2014/main" id="{5B53434C-7AED-4829-B01A-9C818C41B9F3}"/>
            </a:ext>
          </a:extLst>
        </xdr:cNvPr>
        <xdr:cNvCxnSpPr/>
      </xdr:nvCxnSpPr>
      <xdr:spPr>
        <a:xfrm flipV="1">
          <a:off x="8750300" y="14563089"/>
          <a:ext cx="8890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123189</xdr:rowOff>
    </xdr:from>
    <xdr:to>
      <xdr:col>41</xdr:col>
      <xdr:colOff>101600</xdr:colOff>
      <xdr:row>85</xdr:row>
      <xdr:rowOff>53339</xdr:rowOff>
    </xdr:to>
    <xdr:sp macro="" textlink="">
      <xdr:nvSpPr>
        <xdr:cNvPr id="359" name="楕円 358">
          <a:extLst>
            <a:ext uri="{FF2B5EF4-FFF2-40B4-BE49-F238E27FC236}">
              <a16:creationId xmlns:a16="http://schemas.microsoft.com/office/drawing/2014/main" id="{F53B89BB-C9FC-4143-8967-49BF31AAE241}"/>
            </a:ext>
          </a:extLst>
        </xdr:cNvPr>
        <xdr:cNvSpPr/>
      </xdr:nvSpPr>
      <xdr:spPr>
        <a:xfrm>
          <a:off x="7810500" y="1452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170180</xdr:rowOff>
    </xdr:from>
    <xdr:to>
      <xdr:col>45</xdr:col>
      <xdr:colOff>177800</xdr:colOff>
      <xdr:row>85</xdr:row>
      <xdr:rowOff>2539</xdr:rowOff>
    </xdr:to>
    <xdr:cxnSp macro="">
      <xdr:nvCxnSpPr>
        <xdr:cNvPr id="360" name="直線コネクタ 359">
          <a:extLst>
            <a:ext uri="{FF2B5EF4-FFF2-40B4-BE49-F238E27FC236}">
              <a16:creationId xmlns:a16="http://schemas.microsoft.com/office/drawing/2014/main" id="{E8850D77-5C8E-4802-91B0-60B9BEAF146C}"/>
            </a:ext>
          </a:extLst>
        </xdr:cNvPr>
        <xdr:cNvCxnSpPr/>
      </xdr:nvCxnSpPr>
      <xdr:spPr>
        <a:xfrm flipV="1">
          <a:off x="7861300" y="145719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130811</xdr:rowOff>
    </xdr:from>
    <xdr:to>
      <xdr:col>36</xdr:col>
      <xdr:colOff>165100</xdr:colOff>
      <xdr:row>85</xdr:row>
      <xdr:rowOff>60961</xdr:rowOff>
    </xdr:to>
    <xdr:sp macro="" textlink="">
      <xdr:nvSpPr>
        <xdr:cNvPr id="361" name="楕円 360">
          <a:extLst>
            <a:ext uri="{FF2B5EF4-FFF2-40B4-BE49-F238E27FC236}">
              <a16:creationId xmlns:a16="http://schemas.microsoft.com/office/drawing/2014/main" id="{90F957C0-7658-4121-A9CF-E5E0712C2018}"/>
            </a:ext>
          </a:extLst>
        </xdr:cNvPr>
        <xdr:cNvSpPr/>
      </xdr:nvSpPr>
      <xdr:spPr>
        <a:xfrm>
          <a:off x="6921500" y="1453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2539</xdr:rowOff>
    </xdr:from>
    <xdr:to>
      <xdr:col>41</xdr:col>
      <xdr:colOff>50800</xdr:colOff>
      <xdr:row>85</xdr:row>
      <xdr:rowOff>10161</xdr:rowOff>
    </xdr:to>
    <xdr:cxnSp macro="">
      <xdr:nvCxnSpPr>
        <xdr:cNvPr id="362" name="直線コネクタ 361">
          <a:extLst>
            <a:ext uri="{FF2B5EF4-FFF2-40B4-BE49-F238E27FC236}">
              <a16:creationId xmlns:a16="http://schemas.microsoft.com/office/drawing/2014/main" id="{0337BD19-2A86-4C46-9AAE-FA5ACC50B824}"/>
            </a:ext>
          </a:extLst>
        </xdr:cNvPr>
        <xdr:cNvCxnSpPr/>
      </xdr:nvCxnSpPr>
      <xdr:spPr>
        <a:xfrm flipV="1">
          <a:off x="6972300" y="145757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139716</xdr:rowOff>
    </xdr:from>
    <xdr:ext cx="469744" cy="259045"/>
    <xdr:sp macro="" textlink="">
      <xdr:nvSpPr>
        <xdr:cNvPr id="363" name="n_1aveValue【福祉施設】&#10;一人当たり面積">
          <a:extLst>
            <a:ext uri="{FF2B5EF4-FFF2-40B4-BE49-F238E27FC236}">
              <a16:creationId xmlns:a16="http://schemas.microsoft.com/office/drawing/2014/main" id="{413CA1B0-5D98-4E41-ABBB-1583E29AEF8D}"/>
            </a:ext>
          </a:extLst>
        </xdr:cNvPr>
        <xdr:cNvSpPr txBox="1"/>
      </xdr:nvSpPr>
      <xdr:spPr>
        <a:xfrm>
          <a:off x="9391727" y="141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142257</xdr:rowOff>
    </xdr:from>
    <xdr:ext cx="469744" cy="259045"/>
    <xdr:sp macro="" textlink="">
      <xdr:nvSpPr>
        <xdr:cNvPr id="364" name="n_2aveValue【福祉施設】&#10;一人当たり面積">
          <a:extLst>
            <a:ext uri="{FF2B5EF4-FFF2-40B4-BE49-F238E27FC236}">
              <a16:creationId xmlns:a16="http://schemas.microsoft.com/office/drawing/2014/main" id="{3AB37AD4-911F-4D34-94B4-E32D1C64727A}"/>
            </a:ext>
          </a:extLst>
        </xdr:cNvPr>
        <xdr:cNvSpPr txBox="1"/>
      </xdr:nvSpPr>
      <xdr:spPr>
        <a:xfrm>
          <a:off x="8515427" y="1420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3827</xdr:rowOff>
    </xdr:from>
    <xdr:ext cx="469744" cy="259045"/>
    <xdr:sp macro="" textlink="">
      <xdr:nvSpPr>
        <xdr:cNvPr id="365" name="n_3aveValue【福祉施設】&#10;一人当たり面積">
          <a:extLst>
            <a:ext uri="{FF2B5EF4-FFF2-40B4-BE49-F238E27FC236}">
              <a16:creationId xmlns:a16="http://schemas.microsoft.com/office/drawing/2014/main" id="{95837D58-A7B2-4579-A052-40BD834E44CD}"/>
            </a:ext>
          </a:extLst>
        </xdr:cNvPr>
        <xdr:cNvSpPr txBox="1"/>
      </xdr:nvSpPr>
      <xdr:spPr>
        <a:xfrm>
          <a:off x="7626427" y="1423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158766</xdr:rowOff>
    </xdr:from>
    <xdr:ext cx="469744" cy="259045"/>
    <xdr:sp macro="" textlink="">
      <xdr:nvSpPr>
        <xdr:cNvPr id="366" name="n_4aveValue【福祉施設】&#10;一人当たり面積">
          <a:extLst>
            <a:ext uri="{FF2B5EF4-FFF2-40B4-BE49-F238E27FC236}">
              <a16:creationId xmlns:a16="http://schemas.microsoft.com/office/drawing/2014/main" id="{C4DC38FC-3B57-4385-8FFD-7E40AFACCB84}"/>
            </a:ext>
          </a:extLst>
        </xdr:cNvPr>
        <xdr:cNvSpPr txBox="1"/>
      </xdr:nvSpPr>
      <xdr:spPr>
        <a:xfrm>
          <a:off x="6737427" y="142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31766</xdr:rowOff>
    </xdr:from>
    <xdr:ext cx="469744" cy="259045"/>
    <xdr:sp macro="" textlink="">
      <xdr:nvSpPr>
        <xdr:cNvPr id="367" name="n_1mainValue【福祉施設】&#10;一人当たり面積">
          <a:extLst>
            <a:ext uri="{FF2B5EF4-FFF2-40B4-BE49-F238E27FC236}">
              <a16:creationId xmlns:a16="http://schemas.microsoft.com/office/drawing/2014/main" id="{4CAF9942-9C93-4A5F-AEF1-9B28752BF1FD}"/>
            </a:ext>
          </a:extLst>
        </xdr:cNvPr>
        <xdr:cNvSpPr txBox="1"/>
      </xdr:nvSpPr>
      <xdr:spPr>
        <a:xfrm>
          <a:off x="9391727" y="1460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40657</xdr:rowOff>
    </xdr:from>
    <xdr:ext cx="469744" cy="259045"/>
    <xdr:sp macro="" textlink="">
      <xdr:nvSpPr>
        <xdr:cNvPr id="368" name="n_2mainValue【福祉施設】&#10;一人当たり面積">
          <a:extLst>
            <a:ext uri="{FF2B5EF4-FFF2-40B4-BE49-F238E27FC236}">
              <a16:creationId xmlns:a16="http://schemas.microsoft.com/office/drawing/2014/main" id="{A7601EFA-C379-402D-A40B-F8D7E1455713}"/>
            </a:ext>
          </a:extLst>
        </xdr:cNvPr>
        <xdr:cNvSpPr txBox="1"/>
      </xdr:nvSpPr>
      <xdr:spPr>
        <a:xfrm>
          <a:off x="8515427" y="1461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44466</xdr:rowOff>
    </xdr:from>
    <xdr:ext cx="469744" cy="259045"/>
    <xdr:sp macro="" textlink="">
      <xdr:nvSpPr>
        <xdr:cNvPr id="369" name="n_3mainValue【福祉施設】&#10;一人当たり面積">
          <a:extLst>
            <a:ext uri="{FF2B5EF4-FFF2-40B4-BE49-F238E27FC236}">
              <a16:creationId xmlns:a16="http://schemas.microsoft.com/office/drawing/2014/main" id="{BE1B46B0-0012-40F5-A23B-90D3B949959F}"/>
            </a:ext>
          </a:extLst>
        </xdr:cNvPr>
        <xdr:cNvSpPr txBox="1"/>
      </xdr:nvSpPr>
      <xdr:spPr>
        <a:xfrm>
          <a:off x="7626427" y="1461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52088</xdr:rowOff>
    </xdr:from>
    <xdr:ext cx="469744" cy="259045"/>
    <xdr:sp macro="" textlink="">
      <xdr:nvSpPr>
        <xdr:cNvPr id="370" name="n_4mainValue【福祉施設】&#10;一人当たり面積">
          <a:extLst>
            <a:ext uri="{FF2B5EF4-FFF2-40B4-BE49-F238E27FC236}">
              <a16:creationId xmlns:a16="http://schemas.microsoft.com/office/drawing/2014/main" id="{314AA7B0-F314-4A27-B10E-0B3F6B299C14}"/>
            </a:ext>
          </a:extLst>
        </xdr:cNvPr>
        <xdr:cNvSpPr txBox="1"/>
      </xdr:nvSpPr>
      <xdr:spPr>
        <a:xfrm>
          <a:off x="6737427" y="1462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a:extLst>
            <a:ext uri="{FF2B5EF4-FFF2-40B4-BE49-F238E27FC236}">
              <a16:creationId xmlns:a16="http://schemas.microsoft.com/office/drawing/2014/main" id="{FD70E12C-3E1B-419D-A957-2510BA91A59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a:extLst>
            <a:ext uri="{FF2B5EF4-FFF2-40B4-BE49-F238E27FC236}">
              <a16:creationId xmlns:a16="http://schemas.microsoft.com/office/drawing/2014/main" id="{4C005B37-7ABB-4552-92D3-CE37300F679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a:extLst>
            <a:ext uri="{FF2B5EF4-FFF2-40B4-BE49-F238E27FC236}">
              <a16:creationId xmlns:a16="http://schemas.microsoft.com/office/drawing/2014/main" id="{79FE335A-7BD5-41DD-A64C-0BF413EF563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a:extLst>
            <a:ext uri="{FF2B5EF4-FFF2-40B4-BE49-F238E27FC236}">
              <a16:creationId xmlns:a16="http://schemas.microsoft.com/office/drawing/2014/main" id="{BAF22D3E-DE46-446A-AF08-CA7C059882B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a:extLst>
            <a:ext uri="{FF2B5EF4-FFF2-40B4-BE49-F238E27FC236}">
              <a16:creationId xmlns:a16="http://schemas.microsoft.com/office/drawing/2014/main" id="{49F9B7FF-85B8-4E5D-84D7-814A6226D6B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a:extLst>
            <a:ext uri="{FF2B5EF4-FFF2-40B4-BE49-F238E27FC236}">
              <a16:creationId xmlns:a16="http://schemas.microsoft.com/office/drawing/2014/main" id="{AF0F115B-3C93-4EBD-BA7A-0D7F45A3238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a:extLst>
            <a:ext uri="{FF2B5EF4-FFF2-40B4-BE49-F238E27FC236}">
              <a16:creationId xmlns:a16="http://schemas.microsoft.com/office/drawing/2014/main" id="{DA7F0E5D-01CA-4995-BCF1-788B345C85D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a:extLst>
            <a:ext uri="{FF2B5EF4-FFF2-40B4-BE49-F238E27FC236}">
              <a16:creationId xmlns:a16="http://schemas.microsoft.com/office/drawing/2014/main" id="{CA3BB51C-ECAA-4749-8F8B-62B610A29B0E}"/>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9" name="テキスト ボックス 378">
          <a:extLst>
            <a:ext uri="{FF2B5EF4-FFF2-40B4-BE49-F238E27FC236}">
              <a16:creationId xmlns:a16="http://schemas.microsoft.com/office/drawing/2014/main" id="{67B36036-29C6-4532-B7DF-E108E87B3333}"/>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0" name="直線コネクタ 379">
          <a:extLst>
            <a:ext uri="{FF2B5EF4-FFF2-40B4-BE49-F238E27FC236}">
              <a16:creationId xmlns:a16="http://schemas.microsoft.com/office/drawing/2014/main" id="{948F7989-C02E-4AFA-A7C3-39B8CF69FE9D}"/>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1" name="テキスト ボックス 380">
          <a:extLst>
            <a:ext uri="{FF2B5EF4-FFF2-40B4-BE49-F238E27FC236}">
              <a16:creationId xmlns:a16="http://schemas.microsoft.com/office/drawing/2014/main" id="{5051D1B5-3543-4AFF-A54D-A88C598D15F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2" name="直線コネクタ 381">
          <a:extLst>
            <a:ext uri="{FF2B5EF4-FFF2-40B4-BE49-F238E27FC236}">
              <a16:creationId xmlns:a16="http://schemas.microsoft.com/office/drawing/2014/main" id="{5D2959FF-81C0-4972-AD15-70A8CD3DCC9D}"/>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3" name="テキスト ボックス 382">
          <a:extLst>
            <a:ext uri="{FF2B5EF4-FFF2-40B4-BE49-F238E27FC236}">
              <a16:creationId xmlns:a16="http://schemas.microsoft.com/office/drawing/2014/main" id="{9BBDF9D4-82A2-476F-B9A2-2FE54F9DB10C}"/>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4" name="直線コネクタ 383">
          <a:extLst>
            <a:ext uri="{FF2B5EF4-FFF2-40B4-BE49-F238E27FC236}">
              <a16:creationId xmlns:a16="http://schemas.microsoft.com/office/drawing/2014/main" id="{8150877C-F24C-49BC-BD92-C194A1155B1B}"/>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5" name="テキスト ボックス 384">
          <a:extLst>
            <a:ext uri="{FF2B5EF4-FFF2-40B4-BE49-F238E27FC236}">
              <a16:creationId xmlns:a16="http://schemas.microsoft.com/office/drawing/2014/main" id="{68A97EA1-4AAA-41C8-A838-BE71FD314BFC}"/>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6" name="直線コネクタ 385">
          <a:extLst>
            <a:ext uri="{FF2B5EF4-FFF2-40B4-BE49-F238E27FC236}">
              <a16:creationId xmlns:a16="http://schemas.microsoft.com/office/drawing/2014/main" id="{C2C884E9-4DF4-49EF-9441-B648C4F741EB}"/>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7" name="テキスト ボックス 386">
          <a:extLst>
            <a:ext uri="{FF2B5EF4-FFF2-40B4-BE49-F238E27FC236}">
              <a16:creationId xmlns:a16="http://schemas.microsoft.com/office/drawing/2014/main" id="{7413803D-377C-483D-A4C3-BE0F71A75EC3}"/>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8" name="直線コネクタ 387">
          <a:extLst>
            <a:ext uri="{FF2B5EF4-FFF2-40B4-BE49-F238E27FC236}">
              <a16:creationId xmlns:a16="http://schemas.microsoft.com/office/drawing/2014/main" id="{6F0EC714-3615-403E-A9B2-BE4C9C996E32}"/>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9" name="テキスト ボックス 388">
          <a:extLst>
            <a:ext uri="{FF2B5EF4-FFF2-40B4-BE49-F238E27FC236}">
              <a16:creationId xmlns:a16="http://schemas.microsoft.com/office/drawing/2014/main" id="{74EB1E4C-3963-4206-9CF7-7D4328FBFCF1}"/>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0" name="直線コネクタ 389">
          <a:extLst>
            <a:ext uri="{FF2B5EF4-FFF2-40B4-BE49-F238E27FC236}">
              <a16:creationId xmlns:a16="http://schemas.microsoft.com/office/drawing/2014/main" id="{98EE8081-8C1C-4BE0-BEF9-19952E08A5A3}"/>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1" name="テキスト ボックス 390">
          <a:extLst>
            <a:ext uri="{FF2B5EF4-FFF2-40B4-BE49-F238E27FC236}">
              <a16:creationId xmlns:a16="http://schemas.microsoft.com/office/drawing/2014/main" id="{BC97549B-5D81-4DC9-93EA-A2497627781F}"/>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2" name="直線コネクタ 391">
          <a:extLst>
            <a:ext uri="{FF2B5EF4-FFF2-40B4-BE49-F238E27FC236}">
              <a16:creationId xmlns:a16="http://schemas.microsoft.com/office/drawing/2014/main" id="{D2212EA5-A843-4345-B0C8-5969C5596FF4}"/>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93" name="テキスト ボックス 392">
          <a:extLst>
            <a:ext uri="{FF2B5EF4-FFF2-40B4-BE49-F238E27FC236}">
              <a16:creationId xmlns:a16="http://schemas.microsoft.com/office/drawing/2014/main" id="{EC0AA4AE-1BE5-4C77-B97E-3A31915D6C99}"/>
            </a:ext>
          </a:extLst>
        </xdr:cNvPr>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a:extLst>
            <a:ext uri="{FF2B5EF4-FFF2-40B4-BE49-F238E27FC236}">
              <a16:creationId xmlns:a16="http://schemas.microsoft.com/office/drawing/2014/main" id="{55B46685-A77F-4EA4-B59B-F6209B5FB07F}"/>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95" name="テキスト ボックス 394">
          <a:extLst>
            <a:ext uri="{FF2B5EF4-FFF2-40B4-BE49-F238E27FC236}">
              <a16:creationId xmlns:a16="http://schemas.microsoft.com/office/drawing/2014/main" id="{5634880B-7321-4E00-A2E0-D486DC91DF3D}"/>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6" name="【市民会館】&#10;有形固定資産減価償却率グラフ枠">
          <a:extLst>
            <a:ext uri="{FF2B5EF4-FFF2-40B4-BE49-F238E27FC236}">
              <a16:creationId xmlns:a16="http://schemas.microsoft.com/office/drawing/2014/main" id="{B103A2D6-3289-448C-8866-83AFEF6B8274}"/>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109</xdr:row>
      <xdr:rowOff>35379</xdr:rowOff>
    </xdr:to>
    <xdr:cxnSp macro="">
      <xdr:nvCxnSpPr>
        <xdr:cNvPr id="397" name="直線コネクタ 396">
          <a:extLst>
            <a:ext uri="{FF2B5EF4-FFF2-40B4-BE49-F238E27FC236}">
              <a16:creationId xmlns:a16="http://schemas.microsoft.com/office/drawing/2014/main" id="{6433A94E-0415-42DE-B555-462356445BBC}"/>
            </a:ext>
          </a:extLst>
        </xdr:cNvPr>
        <xdr:cNvCxnSpPr/>
      </xdr:nvCxnSpPr>
      <xdr:spPr>
        <a:xfrm flipV="1">
          <a:off x="4634865" y="1722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8" name="【市民会館】&#10;有形固定資産減価償却率最小値テキスト">
          <a:extLst>
            <a:ext uri="{FF2B5EF4-FFF2-40B4-BE49-F238E27FC236}">
              <a16:creationId xmlns:a16="http://schemas.microsoft.com/office/drawing/2014/main" id="{60601964-C59E-47D8-9562-6E7DC673A406}"/>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9" name="直線コネクタ 398">
          <a:extLst>
            <a:ext uri="{FF2B5EF4-FFF2-40B4-BE49-F238E27FC236}">
              <a16:creationId xmlns:a16="http://schemas.microsoft.com/office/drawing/2014/main" id="{222544B3-EB57-4F91-A34F-85D18B4CE141}"/>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400" name="【市民会館】&#10;有形固定資産減価償却率最大値テキスト">
          <a:extLst>
            <a:ext uri="{FF2B5EF4-FFF2-40B4-BE49-F238E27FC236}">
              <a16:creationId xmlns:a16="http://schemas.microsoft.com/office/drawing/2014/main" id="{0690B4CC-58BF-4B3C-B261-8F1ECAED026D}"/>
            </a:ext>
          </a:extLst>
        </xdr:cNvPr>
        <xdr:cNvSpPr txBox="1"/>
      </xdr:nvSpPr>
      <xdr:spPr>
        <a:xfrm>
          <a:off x="46736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401" name="直線コネクタ 400">
          <a:extLst>
            <a:ext uri="{FF2B5EF4-FFF2-40B4-BE49-F238E27FC236}">
              <a16:creationId xmlns:a16="http://schemas.microsoft.com/office/drawing/2014/main" id="{B4E5D6CD-C2A1-48BB-A944-57EDCE3C507C}"/>
            </a:ext>
          </a:extLst>
        </xdr:cNvPr>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48277</xdr:rowOff>
    </xdr:from>
    <xdr:ext cx="405111" cy="259045"/>
    <xdr:sp macro="" textlink="">
      <xdr:nvSpPr>
        <xdr:cNvPr id="402" name="【市民会館】&#10;有形固定資産減価償却率平均値テキスト">
          <a:extLst>
            <a:ext uri="{FF2B5EF4-FFF2-40B4-BE49-F238E27FC236}">
              <a16:creationId xmlns:a16="http://schemas.microsoft.com/office/drawing/2014/main" id="{BFF113AD-1FE3-4892-8A74-1A5A22A9DDBE}"/>
            </a:ext>
          </a:extLst>
        </xdr:cNvPr>
        <xdr:cNvSpPr txBox="1"/>
      </xdr:nvSpPr>
      <xdr:spPr>
        <a:xfrm>
          <a:off x="4673600" y="17364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25400</xdr:rowOff>
    </xdr:from>
    <xdr:to>
      <xdr:col>24</xdr:col>
      <xdr:colOff>114300</xdr:colOff>
      <xdr:row>102</xdr:row>
      <xdr:rowOff>127000</xdr:rowOff>
    </xdr:to>
    <xdr:sp macro="" textlink="">
      <xdr:nvSpPr>
        <xdr:cNvPr id="403" name="フローチャート: 判断 402">
          <a:extLst>
            <a:ext uri="{FF2B5EF4-FFF2-40B4-BE49-F238E27FC236}">
              <a16:creationId xmlns:a16="http://schemas.microsoft.com/office/drawing/2014/main" id="{F5AF12C8-1BD6-4519-B977-BDB09CC9B861}"/>
            </a:ext>
          </a:extLst>
        </xdr:cNvPr>
        <xdr:cNvSpPr/>
      </xdr:nvSpPr>
      <xdr:spPr>
        <a:xfrm>
          <a:off x="4584700" y="1751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147864</xdr:rowOff>
    </xdr:from>
    <xdr:to>
      <xdr:col>20</xdr:col>
      <xdr:colOff>38100</xdr:colOff>
      <xdr:row>102</xdr:row>
      <xdr:rowOff>78014</xdr:rowOff>
    </xdr:to>
    <xdr:sp macro="" textlink="">
      <xdr:nvSpPr>
        <xdr:cNvPr id="404" name="フローチャート: 判断 403">
          <a:extLst>
            <a:ext uri="{FF2B5EF4-FFF2-40B4-BE49-F238E27FC236}">
              <a16:creationId xmlns:a16="http://schemas.microsoft.com/office/drawing/2014/main" id="{7C7BF068-6C66-4597-87F5-D4B1BA13526F}"/>
            </a:ext>
          </a:extLst>
        </xdr:cNvPr>
        <xdr:cNvSpPr/>
      </xdr:nvSpPr>
      <xdr:spPr>
        <a:xfrm>
          <a:off x="3746500" y="1746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56424</xdr:rowOff>
    </xdr:from>
    <xdr:to>
      <xdr:col>15</xdr:col>
      <xdr:colOff>101600</xdr:colOff>
      <xdr:row>101</xdr:row>
      <xdr:rowOff>158024</xdr:rowOff>
    </xdr:to>
    <xdr:sp macro="" textlink="">
      <xdr:nvSpPr>
        <xdr:cNvPr id="405" name="フローチャート: 判断 404">
          <a:extLst>
            <a:ext uri="{FF2B5EF4-FFF2-40B4-BE49-F238E27FC236}">
              <a16:creationId xmlns:a16="http://schemas.microsoft.com/office/drawing/2014/main" id="{1E9A924A-151D-4095-B6F7-4DB565755ADC}"/>
            </a:ext>
          </a:extLst>
        </xdr:cNvPr>
        <xdr:cNvSpPr/>
      </xdr:nvSpPr>
      <xdr:spPr>
        <a:xfrm>
          <a:off x="2857500" y="1737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101</xdr:row>
      <xdr:rowOff>69487</xdr:rowOff>
    </xdr:from>
    <xdr:to>
      <xdr:col>10</xdr:col>
      <xdr:colOff>165100</xdr:colOff>
      <xdr:row>101</xdr:row>
      <xdr:rowOff>171087</xdr:rowOff>
    </xdr:to>
    <xdr:sp macro="" textlink="">
      <xdr:nvSpPr>
        <xdr:cNvPr id="406" name="フローチャート: 判断 405">
          <a:extLst>
            <a:ext uri="{FF2B5EF4-FFF2-40B4-BE49-F238E27FC236}">
              <a16:creationId xmlns:a16="http://schemas.microsoft.com/office/drawing/2014/main" id="{767284F8-62E3-4733-B407-3B6283A3D228}"/>
            </a:ext>
          </a:extLst>
        </xdr:cNvPr>
        <xdr:cNvSpPr/>
      </xdr:nvSpPr>
      <xdr:spPr>
        <a:xfrm>
          <a:off x="1968500" y="1738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101</xdr:row>
      <xdr:rowOff>46627</xdr:rowOff>
    </xdr:from>
    <xdr:to>
      <xdr:col>6</xdr:col>
      <xdr:colOff>38100</xdr:colOff>
      <xdr:row>101</xdr:row>
      <xdr:rowOff>148227</xdr:rowOff>
    </xdr:to>
    <xdr:sp macro="" textlink="">
      <xdr:nvSpPr>
        <xdr:cNvPr id="407" name="フローチャート: 判断 406">
          <a:extLst>
            <a:ext uri="{FF2B5EF4-FFF2-40B4-BE49-F238E27FC236}">
              <a16:creationId xmlns:a16="http://schemas.microsoft.com/office/drawing/2014/main" id="{A9BAFE76-CCA6-4026-9CC4-6136762250A3}"/>
            </a:ext>
          </a:extLst>
        </xdr:cNvPr>
        <xdr:cNvSpPr/>
      </xdr:nvSpPr>
      <xdr:spPr>
        <a:xfrm>
          <a:off x="1079500" y="1736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F68689DF-ABAF-4D79-85B3-7667E3A83A3A}"/>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28E000D9-E514-4048-BD97-3AADD57A6A2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21A61DDA-84A4-4CFD-9432-A8B8F44DCCA6}"/>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AC7ECBDD-4F61-4673-A3AF-AEB5868C2D66}"/>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69349985-1684-4469-9865-0467FE68E26C}"/>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12337</xdr:rowOff>
    </xdr:from>
    <xdr:to>
      <xdr:col>24</xdr:col>
      <xdr:colOff>114300</xdr:colOff>
      <xdr:row>108</xdr:row>
      <xdr:rowOff>113937</xdr:rowOff>
    </xdr:to>
    <xdr:sp macro="" textlink="">
      <xdr:nvSpPr>
        <xdr:cNvPr id="413" name="楕円 412">
          <a:extLst>
            <a:ext uri="{FF2B5EF4-FFF2-40B4-BE49-F238E27FC236}">
              <a16:creationId xmlns:a16="http://schemas.microsoft.com/office/drawing/2014/main" id="{26E98546-3270-4F27-ABD8-6D724CFC4557}"/>
            </a:ext>
          </a:extLst>
        </xdr:cNvPr>
        <xdr:cNvSpPr/>
      </xdr:nvSpPr>
      <xdr:spPr>
        <a:xfrm>
          <a:off x="4584700" y="185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162214</xdr:rowOff>
    </xdr:from>
    <xdr:ext cx="405111" cy="259045"/>
    <xdr:sp macro="" textlink="">
      <xdr:nvSpPr>
        <xdr:cNvPr id="414" name="【市民会館】&#10;有形固定資産減価償却率該当値テキスト">
          <a:extLst>
            <a:ext uri="{FF2B5EF4-FFF2-40B4-BE49-F238E27FC236}">
              <a16:creationId xmlns:a16="http://schemas.microsoft.com/office/drawing/2014/main" id="{50AC9A97-D776-46B6-A05D-F9EA99A127FC}"/>
            </a:ext>
          </a:extLst>
        </xdr:cNvPr>
        <xdr:cNvSpPr txBox="1"/>
      </xdr:nvSpPr>
      <xdr:spPr>
        <a:xfrm>
          <a:off x="4673600" y="1850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43362</xdr:rowOff>
    </xdr:from>
    <xdr:to>
      <xdr:col>20</xdr:col>
      <xdr:colOff>38100</xdr:colOff>
      <xdr:row>107</xdr:row>
      <xdr:rowOff>144962</xdr:rowOff>
    </xdr:to>
    <xdr:sp macro="" textlink="">
      <xdr:nvSpPr>
        <xdr:cNvPr id="415" name="楕円 414">
          <a:extLst>
            <a:ext uri="{FF2B5EF4-FFF2-40B4-BE49-F238E27FC236}">
              <a16:creationId xmlns:a16="http://schemas.microsoft.com/office/drawing/2014/main" id="{BE4C5784-4C13-4D91-AFC0-30FE3DA4CCB3}"/>
            </a:ext>
          </a:extLst>
        </xdr:cNvPr>
        <xdr:cNvSpPr/>
      </xdr:nvSpPr>
      <xdr:spPr>
        <a:xfrm>
          <a:off x="3746500" y="183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94162</xdr:rowOff>
    </xdr:from>
    <xdr:to>
      <xdr:col>24</xdr:col>
      <xdr:colOff>63500</xdr:colOff>
      <xdr:row>108</xdr:row>
      <xdr:rowOff>63137</xdr:rowOff>
    </xdr:to>
    <xdr:cxnSp macro="">
      <xdr:nvCxnSpPr>
        <xdr:cNvPr id="416" name="直線コネクタ 415">
          <a:extLst>
            <a:ext uri="{FF2B5EF4-FFF2-40B4-BE49-F238E27FC236}">
              <a16:creationId xmlns:a16="http://schemas.microsoft.com/office/drawing/2014/main" id="{51357779-94A5-4A98-A489-64FBDFA32B8E}"/>
            </a:ext>
          </a:extLst>
        </xdr:cNvPr>
        <xdr:cNvCxnSpPr/>
      </xdr:nvCxnSpPr>
      <xdr:spPr>
        <a:xfrm>
          <a:off x="3797300" y="18439312"/>
          <a:ext cx="838200" cy="14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77651</xdr:rowOff>
    </xdr:from>
    <xdr:to>
      <xdr:col>15</xdr:col>
      <xdr:colOff>101600</xdr:colOff>
      <xdr:row>107</xdr:row>
      <xdr:rowOff>7801</xdr:rowOff>
    </xdr:to>
    <xdr:sp macro="" textlink="">
      <xdr:nvSpPr>
        <xdr:cNvPr id="417" name="楕円 416">
          <a:extLst>
            <a:ext uri="{FF2B5EF4-FFF2-40B4-BE49-F238E27FC236}">
              <a16:creationId xmlns:a16="http://schemas.microsoft.com/office/drawing/2014/main" id="{D90D406D-89BC-4702-AA1B-7DF29FFF0F37}"/>
            </a:ext>
          </a:extLst>
        </xdr:cNvPr>
        <xdr:cNvSpPr/>
      </xdr:nvSpPr>
      <xdr:spPr>
        <a:xfrm>
          <a:off x="2857500"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128451</xdr:rowOff>
    </xdr:from>
    <xdr:to>
      <xdr:col>19</xdr:col>
      <xdr:colOff>177800</xdr:colOff>
      <xdr:row>107</xdr:row>
      <xdr:rowOff>94162</xdr:rowOff>
    </xdr:to>
    <xdr:cxnSp macro="">
      <xdr:nvCxnSpPr>
        <xdr:cNvPr id="418" name="直線コネクタ 417">
          <a:extLst>
            <a:ext uri="{FF2B5EF4-FFF2-40B4-BE49-F238E27FC236}">
              <a16:creationId xmlns:a16="http://schemas.microsoft.com/office/drawing/2014/main" id="{F4579660-AE12-4861-ACE3-561CC9463AAA}"/>
            </a:ext>
          </a:extLst>
        </xdr:cNvPr>
        <xdr:cNvCxnSpPr/>
      </xdr:nvCxnSpPr>
      <xdr:spPr>
        <a:xfrm>
          <a:off x="2908300" y="18302151"/>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125005</xdr:rowOff>
    </xdr:from>
    <xdr:to>
      <xdr:col>10</xdr:col>
      <xdr:colOff>165100</xdr:colOff>
      <xdr:row>106</xdr:row>
      <xdr:rowOff>55155</xdr:rowOff>
    </xdr:to>
    <xdr:sp macro="" textlink="">
      <xdr:nvSpPr>
        <xdr:cNvPr id="419" name="楕円 418">
          <a:extLst>
            <a:ext uri="{FF2B5EF4-FFF2-40B4-BE49-F238E27FC236}">
              <a16:creationId xmlns:a16="http://schemas.microsoft.com/office/drawing/2014/main" id="{4D8A369B-C9FC-460B-90D5-FAF40B3A48AF}"/>
            </a:ext>
          </a:extLst>
        </xdr:cNvPr>
        <xdr:cNvSpPr/>
      </xdr:nvSpPr>
      <xdr:spPr>
        <a:xfrm>
          <a:off x="1968500" y="1812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4355</xdr:rowOff>
    </xdr:from>
    <xdr:to>
      <xdr:col>15</xdr:col>
      <xdr:colOff>50800</xdr:colOff>
      <xdr:row>106</xdr:row>
      <xdr:rowOff>128451</xdr:rowOff>
    </xdr:to>
    <xdr:cxnSp macro="">
      <xdr:nvCxnSpPr>
        <xdr:cNvPr id="420" name="直線コネクタ 419">
          <a:extLst>
            <a:ext uri="{FF2B5EF4-FFF2-40B4-BE49-F238E27FC236}">
              <a16:creationId xmlns:a16="http://schemas.microsoft.com/office/drawing/2014/main" id="{6D55D10E-7CA7-4714-9B01-55AC1CF8F156}"/>
            </a:ext>
          </a:extLst>
        </xdr:cNvPr>
        <xdr:cNvCxnSpPr/>
      </xdr:nvCxnSpPr>
      <xdr:spPr>
        <a:xfrm>
          <a:off x="2019300" y="18178055"/>
          <a:ext cx="889000" cy="12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159294</xdr:rowOff>
    </xdr:from>
    <xdr:to>
      <xdr:col>6</xdr:col>
      <xdr:colOff>38100</xdr:colOff>
      <xdr:row>105</xdr:row>
      <xdr:rowOff>89444</xdr:rowOff>
    </xdr:to>
    <xdr:sp macro="" textlink="">
      <xdr:nvSpPr>
        <xdr:cNvPr id="421" name="楕円 420">
          <a:extLst>
            <a:ext uri="{FF2B5EF4-FFF2-40B4-BE49-F238E27FC236}">
              <a16:creationId xmlns:a16="http://schemas.microsoft.com/office/drawing/2014/main" id="{3340A09C-D5CF-4666-B8D9-C4795B3F9FC7}"/>
            </a:ext>
          </a:extLst>
        </xdr:cNvPr>
        <xdr:cNvSpPr/>
      </xdr:nvSpPr>
      <xdr:spPr>
        <a:xfrm>
          <a:off x="1079500" y="179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38644</xdr:rowOff>
    </xdr:from>
    <xdr:to>
      <xdr:col>10</xdr:col>
      <xdr:colOff>114300</xdr:colOff>
      <xdr:row>106</xdr:row>
      <xdr:rowOff>4355</xdr:rowOff>
    </xdr:to>
    <xdr:cxnSp macro="">
      <xdr:nvCxnSpPr>
        <xdr:cNvPr id="422" name="直線コネクタ 421">
          <a:extLst>
            <a:ext uri="{FF2B5EF4-FFF2-40B4-BE49-F238E27FC236}">
              <a16:creationId xmlns:a16="http://schemas.microsoft.com/office/drawing/2014/main" id="{92D0BE47-3D86-41DD-A17E-2E05992BDA3F}"/>
            </a:ext>
          </a:extLst>
        </xdr:cNvPr>
        <xdr:cNvCxnSpPr/>
      </xdr:nvCxnSpPr>
      <xdr:spPr>
        <a:xfrm>
          <a:off x="1130300" y="18040894"/>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94541</xdr:rowOff>
    </xdr:from>
    <xdr:ext cx="405111" cy="259045"/>
    <xdr:sp macro="" textlink="">
      <xdr:nvSpPr>
        <xdr:cNvPr id="423" name="n_1aveValue【市民会館】&#10;有形固定資産減価償却率">
          <a:extLst>
            <a:ext uri="{FF2B5EF4-FFF2-40B4-BE49-F238E27FC236}">
              <a16:creationId xmlns:a16="http://schemas.microsoft.com/office/drawing/2014/main" id="{EC240A5D-D887-4BAC-ADE8-A0B688E49C12}"/>
            </a:ext>
          </a:extLst>
        </xdr:cNvPr>
        <xdr:cNvSpPr txBox="1"/>
      </xdr:nvSpPr>
      <xdr:spPr>
        <a:xfrm>
          <a:off x="3582044" y="1723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3101</xdr:rowOff>
    </xdr:from>
    <xdr:ext cx="405111" cy="259045"/>
    <xdr:sp macro="" textlink="">
      <xdr:nvSpPr>
        <xdr:cNvPr id="424" name="n_2aveValue【市民会館】&#10;有形固定資産減価償却率">
          <a:extLst>
            <a:ext uri="{FF2B5EF4-FFF2-40B4-BE49-F238E27FC236}">
              <a16:creationId xmlns:a16="http://schemas.microsoft.com/office/drawing/2014/main" id="{91927520-F70A-4637-B049-7B2B5E081A02}"/>
            </a:ext>
          </a:extLst>
        </xdr:cNvPr>
        <xdr:cNvSpPr txBox="1"/>
      </xdr:nvSpPr>
      <xdr:spPr>
        <a:xfrm>
          <a:off x="2705744" y="1714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16164</xdr:rowOff>
    </xdr:from>
    <xdr:ext cx="405111" cy="259045"/>
    <xdr:sp macro="" textlink="">
      <xdr:nvSpPr>
        <xdr:cNvPr id="425" name="n_3aveValue【市民会館】&#10;有形固定資産減価償却率">
          <a:extLst>
            <a:ext uri="{FF2B5EF4-FFF2-40B4-BE49-F238E27FC236}">
              <a16:creationId xmlns:a16="http://schemas.microsoft.com/office/drawing/2014/main" id="{D618545A-C7F6-4F37-BF88-C53AB9B174E7}"/>
            </a:ext>
          </a:extLst>
        </xdr:cNvPr>
        <xdr:cNvSpPr txBox="1"/>
      </xdr:nvSpPr>
      <xdr:spPr>
        <a:xfrm>
          <a:off x="1816744" y="1716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164754</xdr:rowOff>
    </xdr:from>
    <xdr:ext cx="405111" cy="259045"/>
    <xdr:sp macro="" textlink="">
      <xdr:nvSpPr>
        <xdr:cNvPr id="426" name="n_4aveValue【市民会館】&#10;有形固定資産減価償却率">
          <a:extLst>
            <a:ext uri="{FF2B5EF4-FFF2-40B4-BE49-F238E27FC236}">
              <a16:creationId xmlns:a16="http://schemas.microsoft.com/office/drawing/2014/main" id="{4D35869D-FC2F-4CC1-BADA-C6E56C260BB1}"/>
            </a:ext>
          </a:extLst>
        </xdr:cNvPr>
        <xdr:cNvSpPr txBox="1"/>
      </xdr:nvSpPr>
      <xdr:spPr>
        <a:xfrm>
          <a:off x="927744" y="1713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136089</xdr:rowOff>
    </xdr:from>
    <xdr:ext cx="405111" cy="259045"/>
    <xdr:sp macro="" textlink="">
      <xdr:nvSpPr>
        <xdr:cNvPr id="427" name="n_1mainValue【市民会館】&#10;有形固定資産減価償却率">
          <a:extLst>
            <a:ext uri="{FF2B5EF4-FFF2-40B4-BE49-F238E27FC236}">
              <a16:creationId xmlns:a16="http://schemas.microsoft.com/office/drawing/2014/main" id="{1FA23A65-ABDB-42D1-B5D6-26945A66E09A}"/>
            </a:ext>
          </a:extLst>
        </xdr:cNvPr>
        <xdr:cNvSpPr txBox="1"/>
      </xdr:nvSpPr>
      <xdr:spPr>
        <a:xfrm>
          <a:off x="3582044" y="1848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170378</xdr:rowOff>
    </xdr:from>
    <xdr:ext cx="405111" cy="259045"/>
    <xdr:sp macro="" textlink="">
      <xdr:nvSpPr>
        <xdr:cNvPr id="428" name="n_2mainValue【市民会館】&#10;有形固定資産減価償却率">
          <a:extLst>
            <a:ext uri="{FF2B5EF4-FFF2-40B4-BE49-F238E27FC236}">
              <a16:creationId xmlns:a16="http://schemas.microsoft.com/office/drawing/2014/main" id="{916F009B-C77F-4485-B4C5-20A7B8F6DC9F}"/>
            </a:ext>
          </a:extLst>
        </xdr:cNvPr>
        <xdr:cNvSpPr txBox="1"/>
      </xdr:nvSpPr>
      <xdr:spPr>
        <a:xfrm>
          <a:off x="2705744" y="1834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46282</xdr:rowOff>
    </xdr:from>
    <xdr:ext cx="405111" cy="259045"/>
    <xdr:sp macro="" textlink="">
      <xdr:nvSpPr>
        <xdr:cNvPr id="429" name="n_3mainValue【市民会館】&#10;有形固定資産減価償却率">
          <a:extLst>
            <a:ext uri="{FF2B5EF4-FFF2-40B4-BE49-F238E27FC236}">
              <a16:creationId xmlns:a16="http://schemas.microsoft.com/office/drawing/2014/main" id="{60F551E7-81E9-426A-98AD-9BC9CC47C943}"/>
            </a:ext>
          </a:extLst>
        </xdr:cNvPr>
        <xdr:cNvSpPr txBox="1"/>
      </xdr:nvSpPr>
      <xdr:spPr>
        <a:xfrm>
          <a:off x="1816744" y="1821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80571</xdr:rowOff>
    </xdr:from>
    <xdr:ext cx="405111" cy="259045"/>
    <xdr:sp macro="" textlink="">
      <xdr:nvSpPr>
        <xdr:cNvPr id="430" name="n_4mainValue【市民会館】&#10;有形固定資産減価償却率">
          <a:extLst>
            <a:ext uri="{FF2B5EF4-FFF2-40B4-BE49-F238E27FC236}">
              <a16:creationId xmlns:a16="http://schemas.microsoft.com/office/drawing/2014/main" id="{C31C3E0C-5C31-49B7-BDE2-3412358B9613}"/>
            </a:ext>
          </a:extLst>
        </xdr:cNvPr>
        <xdr:cNvSpPr txBox="1"/>
      </xdr:nvSpPr>
      <xdr:spPr>
        <a:xfrm>
          <a:off x="9277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1" name="正方形/長方形 430">
          <a:extLst>
            <a:ext uri="{FF2B5EF4-FFF2-40B4-BE49-F238E27FC236}">
              <a16:creationId xmlns:a16="http://schemas.microsoft.com/office/drawing/2014/main" id="{718BB0A3-9DC4-46A2-B4E1-8C9C681E16D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2" name="正方形/長方形 431">
          <a:extLst>
            <a:ext uri="{FF2B5EF4-FFF2-40B4-BE49-F238E27FC236}">
              <a16:creationId xmlns:a16="http://schemas.microsoft.com/office/drawing/2014/main" id="{A5BA769C-19A2-4417-BCA6-0E40379BDE6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3" name="正方形/長方形 432">
          <a:extLst>
            <a:ext uri="{FF2B5EF4-FFF2-40B4-BE49-F238E27FC236}">
              <a16:creationId xmlns:a16="http://schemas.microsoft.com/office/drawing/2014/main" id="{44643994-A899-4C4B-9D87-507E3A93F37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4" name="正方形/長方形 433">
          <a:extLst>
            <a:ext uri="{FF2B5EF4-FFF2-40B4-BE49-F238E27FC236}">
              <a16:creationId xmlns:a16="http://schemas.microsoft.com/office/drawing/2014/main" id="{5787CE5A-487D-4A01-8ABF-E9E1EAFE9B4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5" name="正方形/長方形 434">
          <a:extLst>
            <a:ext uri="{FF2B5EF4-FFF2-40B4-BE49-F238E27FC236}">
              <a16:creationId xmlns:a16="http://schemas.microsoft.com/office/drawing/2014/main" id="{6225909D-9B20-4662-A10C-6EF1F2D23D7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6" name="正方形/長方形 435">
          <a:extLst>
            <a:ext uri="{FF2B5EF4-FFF2-40B4-BE49-F238E27FC236}">
              <a16:creationId xmlns:a16="http://schemas.microsoft.com/office/drawing/2014/main" id="{53B62FA8-264A-4C0D-885D-12567B8A21F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7" name="正方形/長方形 436">
          <a:extLst>
            <a:ext uri="{FF2B5EF4-FFF2-40B4-BE49-F238E27FC236}">
              <a16:creationId xmlns:a16="http://schemas.microsoft.com/office/drawing/2014/main" id="{56A7D6DF-7B35-49AA-A3F3-0B9C9944D74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8" name="正方形/長方形 437">
          <a:extLst>
            <a:ext uri="{FF2B5EF4-FFF2-40B4-BE49-F238E27FC236}">
              <a16:creationId xmlns:a16="http://schemas.microsoft.com/office/drawing/2014/main" id="{44640414-010F-473E-AD19-3B79CD46ED6A}"/>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9" name="テキスト ボックス 438">
          <a:extLst>
            <a:ext uri="{FF2B5EF4-FFF2-40B4-BE49-F238E27FC236}">
              <a16:creationId xmlns:a16="http://schemas.microsoft.com/office/drawing/2014/main" id="{7A144B6D-0E68-4102-91BB-E13DF9A711F4}"/>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0" name="直線コネクタ 439">
          <a:extLst>
            <a:ext uri="{FF2B5EF4-FFF2-40B4-BE49-F238E27FC236}">
              <a16:creationId xmlns:a16="http://schemas.microsoft.com/office/drawing/2014/main" id="{AF93DED2-FF13-45C4-97EC-EB994AD6B3A6}"/>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1" name="直線コネクタ 440">
          <a:extLst>
            <a:ext uri="{FF2B5EF4-FFF2-40B4-BE49-F238E27FC236}">
              <a16:creationId xmlns:a16="http://schemas.microsoft.com/office/drawing/2014/main" id="{AE95FFA8-53D6-4CB7-8F70-E1EF367D1921}"/>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2" name="テキスト ボックス 441">
          <a:extLst>
            <a:ext uri="{FF2B5EF4-FFF2-40B4-BE49-F238E27FC236}">
              <a16:creationId xmlns:a16="http://schemas.microsoft.com/office/drawing/2014/main" id="{166FBFBA-CB43-49B5-8E02-8E748BF2410B}"/>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3" name="直線コネクタ 442">
          <a:extLst>
            <a:ext uri="{FF2B5EF4-FFF2-40B4-BE49-F238E27FC236}">
              <a16:creationId xmlns:a16="http://schemas.microsoft.com/office/drawing/2014/main" id="{2E84393A-8A52-4245-9860-53C03C4AE642}"/>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4" name="テキスト ボックス 443">
          <a:extLst>
            <a:ext uri="{FF2B5EF4-FFF2-40B4-BE49-F238E27FC236}">
              <a16:creationId xmlns:a16="http://schemas.microsoft.com/office/drawing/2014/main" id="{3854D884-9A1F-472C-8DC0-0FCD227D8B4E}"/>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5" name="直線コネクタ 444">
          <a:extLst>
            <a:ext uri="{FF2B5EF4-FFF2-40B4-BE49-F238E27FC236}">
              <a16:creationId xmlns:a16="http://schemas.microsoft.com/office/drawing/2014/main" id="{A14A02A1-DBE5-4E6B-98D6-7501C885DE75}"/>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6" name="テキスト ボックス 445">
          <a:extLst>
            <a:ext uri="{FF2B5EF4-FFF2-40B4-BE49-F238E27FC236}">
              <a16:creationId xmlns:a16="http://schemas.microsoft.com/office/drawing/2014/main" id="{82D4E1FE-D17B-4E2A-800A-5F693BEFF42A}"/>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7" name="直線コネクタ 446">
          <a:extLst>
            <a:ext uri="{FF2B5EF4-FFF2-40B4-BE49-F238E27FC236}">
              <a16:creationId xmlns:a16="http://schemas.microsoft.com/office/drawing/2014/main" id="{A0A3D5FB-6729-42EF-92C8-36E470ECF83C}"/>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8" name="テキスト ボックス 447">
          <a:extLst>
            <a:ext uri="{FF2B5EF4-FFF2-40B4-BE49-F238E27FC236}">
              <a16:creationId xmlns:a16="http://schemas.microsoft.com/office/drawing/2014/main" id="{2BA737B6-EC02-4460-9350-7A7173AC8AD3}"/>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9" name="直線コネクタ 448">
          <a:extLst>
            <a:ext uri="{FF2B5EF4-FFF2-40B4-BE49-F238E27FC236}">
              <a16:creationId xmlns:a16="http://schemas.microsoft.com/office/drawing/2014/main" id="{F6616135-7E2C-405C-BD48-F2C4C80BD101}"/>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0" name="テキスト ボックス 449">
          <a:extLst>
            <a:ext uri="{FF2B5EF4-FFF2-40B4-BE49-F238E27FC236}">
              <a16:creationId xmlns:a16="http://schemas.microsoft.com/office/drawing/2014/main" id="{FE3261F8-F918-4DE9-9227-C80E389ADFCC}"/>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1" name="直線コネクタ 450">
          <a:extLst>
            <a:ext uri="{FF2B5EF4-FFF2-40B4-BE49-F238E27FC236}">
              <a16:creationId xmlns:a16="http://schemas.microsoft.com/office/drawing/2014/main" id="{6C766270-5320-4915-A40F-7EF458720DC9}"/>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2" name="テキスト ボックス 451">
          <a:extLst>
            <a:ext uri="{FF2B5EF4-FFF2-40B4-BE49-F238E27FC236}">
              <a16:creationId xmlns:a16="http://schemas.microsoft.com/office/drawing/2014/main" id="{E4C297D1-3BF3-440F-A402-D58A1641611E}"/>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a:extLst>
            <a:ext uri="{FF2B5EF4-FFF2-40B4-BE49-F238E27FC236}">
              <a16:creationId xmlns:a16="http://schemas.microsoft.com/office/drawing/2014/main" id="{E4F34E37-2206-43F0-BA4C-64431E304184}"/>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4" name="テキスト ボックス 453">
          <a:extLst>
            <a:ext uri="{FF2B5EF4-FFF2-40B4-BE49-F238E27FC236}">
              <a16:creationId xmlns:a16="http://schemas.microsoft.com/office/drawing/2014/main" id="{2DEBB61B-119D-48AB-BC91-66642354B02F}"/>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市民会館】&#10;一人当たり面積グラフ枠">
          <a:extLst>
            <a:ext uri="{FF2B5EF4-FFF2-40B4-BE49-F238E27FC236}">
              <a16:creationId xmlns:a16="http://schemas.microsoft.com/office/drawing/2014/main" id="{BE452F3F-4A1D-4F4F-86EB-798CBA742D7C}"/>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108857</xdr:rowOff>
    </xdr:from>
    <xdr:to>
      <xdr:col>54</xdr:col>
      <xdr:colOff>189865</xdr:colOff>
      <xdr:row>108</xdr:row>
      <xdr:rowOff>10886</xdr:rowOff>
    </xdr:to>
    <xdr:cxnSp macro="">
      <xdr:nvCxnSpPr>
        <xdr:cNvPr id="456" name="直線コネクタ 455">
          <a:extLst>
            <a:ext uri="{FF2B5EF4-FFF2-40B4-BE49-F238E27FC236}">
              <a16:creationId xmlns:a16="http://schemas.microsoft.com/office/drawing/2014/main" id="{B033F3C9-DFAA-4AF3-B1F2-5E23EB85202B}"/>
            </a:ext>
          </a:extLst>
        </xdr:cNvPr>
        <xdr:cNvCxnSpPr/>
      </xdr:nvCxnSpPr>
      <xdr:spPr>
        <a:xfrm flipV="1">
          <a:off x="10476865" y="17253857"/>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14713</xdr:rowOff>
    </xdr:from>
    <xdr:ext cx="469744" cy="259045"/>
    <xdr:sp macro="" textlink="">
      <xdr:nvSpPr>
        <xdr:cNvPr id="457" name="【市民会館】&#10;一人当たり面積最小値テキスト">
          <a:extLst>
            <a:ext uri="{FF2B5EF4-FFF2-40B4-BE49-F238E27FC236}">
              <a16:creationId xmlns:a16="http://schemas.microsoft.com/office/drawing/2014/main" id="{AF1AFFF0-1F1A-43A8-9559-19865D003EAE}"/>
            </a:ext>
          </a:extLst>
        </xdr:cNvPr>
        <xdr:cNvSpPr txBox="1"/>
      </xdr:nvSpPr>
      <xdr:spPr>
        <a:xfrm>
          <a:off x="10515600" y="1853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10886</xdr:rowOff>
    </xdr:from>
    <xdr:to>
      <xdr:col>55</xdr:col>
      <xdr:colOff>88900</xdr:colOff>
      <xdr:row>108</xdr:row>
      <xdr:rowOff>10886</xdr:rowOff>
    </xdr:to>
    <xdr:cxnSp macro="">
      <xdr:nvCxnSpPr>
        <xdr:cNvPr id="458" name="直線コネクタ 457">
          <a:extLst>
            <a:ext uri="{FF2B5EF4-FFF2-40B4-BE49-F238E27FC236}">
              <a16:creationId xmlns:a16="http://schemas.microsoft.com/office/drawing/2014/main" id="{334DC8F9-8E53-49F8-AFF8-43473FCFA21F}"/>
            </a:ext>
          </a:extLst>
        </xdr:cNvPr>
        <xdr:cNvCxnSpPr/>
      </xdr:nvCxnSpPr>
      <xdr:spPr>
        <a:xfrm>
          <a:off x="10388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55534</xdr:rowOff>
    </xdr:from>
    <xdr:ext cx="469744" cy="259045"/>
    <xdr:sp macro="" textlink="">
      <xdr:nvSpPr>
        <xdr:cNvPr id="459" name="【市民会館】&#10;一人当たり面積最大値テキスト">
          <a:extLst>
            <a:ext uri="{FF2B5EF4-FFF2-40B4-BE49-F238E27FC236}">
              <a16:creationId xmlns:a16="http://schemas.microsoft.com/office/drawing/2014/main" id="{D85282A4-1364-467D-A188-BC90CCAF2D40}"/>
            </a:ext>
          </a:extLst>
        </xdr:cNvPr>
        <xdr:cNvSpPr txBox="1"/>
      </xdr:nvSpPr>
      <xdr:spPr>
        <a:xfrm>
          <a:off x="10515600" y="1702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108857</xdr:rowOff>
    </xdr:from>
    <xdr:to>
      <xdr:col>55</xdr:col>
      <xdr:colOff>88900</xdr:colOff>
      <xdr:row>100</xdr:row>
      <xdr:rowOff>108857</xdr:rowOff>
    </xdr:to>
    <xdr:cxnSp macro="">
      <xdr:nvCxnSpPr>
        <xdr:cNvPr id="460" name="直線コネクタ 459">
          <a:extLst>
            <a:ext uri="{FF2B5EF4-FFF2-40B4-BE49-F238E27FC236}">
              <a16:creationId xmlns:a16="http://schemas.microsoft.com/office/drawing/2014/main" id="{CFA5E5E1-A885-403C-954F-6938C8D16BEE}"/>
            </a:ext>
          </a:extLst>
        </xdr:cNvPr>
        <xdr:cNvCxnSpPr/>
      </xdr:nvCxnSpPr>
      <xdr:spPr>
        <a:xfrm>
          <a:off x="10388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45011</xdr:rowOff>
    </xdr:from>
    <xdr:ext cx="469744" cy="259045"/>
    <xdr:sp macro="" textlink="">
      <xdr:nvSpPr>
        <xdr:cNvPr id="461" name="【市民会館】&#10;一人当たり面積平均値テキスト">
          <a:extLst>
            <a:ext uri="{FF2B5EF4-FFF2-40B4-BE49-F238E27FC236}">
              <a16:creationId xmlns:a16="http://schemas.microsoft.com/office/drawing/2014/main" id="{FF8655B0-4A6F-4E13-A8B1-49AF6280BC7F}"/>
            </a:ext>
          </a:extLst>
        </xdr:cNvPr>
        <xdr:cNvSpPr txBox="1"/>
      </xdr:nvSpPr>
      <xdr:spPr>
        <a:xfrm>
          <a:off x="10515600" y="17704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22134</xdr:rowOff>
    </xdr:from>
    <xdr:to>
      <xdr:col>55</xdr:col>
      <xdr:colOff>50800</xdr:colOff>
      <xdr:row>104</xdr:row>
      <xdr:rowOff>123734</xdr:rowOff>
    </xdr:to>
    <xdr:sp macro="" textlink="">
      <xdr:nvSpPr>
        <xdr:cNvPr id="462" name="フローチャート: 判断 461">
          <a:extLst>
            <a:ext uri="{FF2B5EF4-FFF2-40B4-BE49-F238E27FC236}">
              <a16:creationId xmlns:a16="http://schemas.microsoft.com/office/drawing/2014/main" id="{A1FD8DF7-3C76-46AD-8326-9EDE139A549D}"/>
            </a:ext>
          </a:extLst>
        </xdr:cNvPr>
        <xdr:cNvSpPr/>
      </xdr:nvSpPr>
      <xdr:spPr>
        <a:xfrm>
          <a:off x="104267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51526</xdr:rowOff>
    </xdr:from>
    <xdr:to>
      <xdr:col>50</xdr:col>
      <xdr:colOff>165100</xdr:colOff>
      <xdr:row>104</xdr:row>
      <xdr:rowOff>153126</xdr:rowOff>
    </xdr:to>
    <xdr:sp macro="" textlink="">
      <xdr:nvSpPr>
        <xdr:cNvPr id="463" name="フローチャート: 判断 462">
          <a:extLst>
            <a:ext uri="{FF2B5EF4-FFF2-40B4-BE49-F238E27FC236}">
              <a16:creationId xmlns:a16="http://schemas.microsoft.com/office/drawing/2014/main" id="{95B55E4D-AC71-465A-9CC2-A36BDF236BC2}"/>
            </a:ext>
          </a:extLst>
        </xdr:cNvPr>
        <xdr:cNvSpPr/>
      </xdr:nvSpPr>
      <xdr:spPr>
        <a:xfrm>
          <a:off x="9588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90714</xdr:rowOff>
    </xdr:from>
    <xdr:to>
      <xdr:col>46</xdr:col>
      <xdr:colOff>38100</xdr:colOff>
      <xdr:row>105</xdr:row>
      <xdr:rowOff>20864</xdr:rowOff>
    </xdr:to>
    <xdr:sp macro="" textlink="">
      <xdr:nvSpPr>
        <xdr:cNvPr id="464" name="フローチャート: 判断 463">
          <a:extLst>
            <a:ext uri="{FF2B5EF4-FFF2-40B4-BE49-F238E27FC236}">
              <a16:creationId xmlns:a16="http://schemas.microsoft.com/office/drawing/2014/main" id="{A2AA72C4-0A8C-4317-BB8E-58A3457B6F53}"/>
            </a:ext>
          </a:extLst>
        </xdr:cNvPr>
        <xdr:cNvSpPr/>
      </xdr:nvSpPr>
      <xdr:spPr>
        <a:xfrm>
          <a:off x="8699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31931</xdr:rowOff>
    </xdr:from>
    <xdr:to>
      <xdr:col>41</xdr:col>
      <xdr:colOff>101600</xdr:colOff>
      <xdr:row>104</xdr:row>
      <xdr:rowOff>133531</xdr:rowOff>
    </xdr:to>
    <xdr:sp macro="" textlink="">
      <xdr:nvSpPr>
        <xdr:cNvPr id="465" name="フローチャート: 判断 464">
          <a:extLst>
            <a:ext uri="{FF2B5EF4-FFF2-40B4-BE49-F238E27FC236}">
              <a16:creationId xmlns:a16="http://schemas.microsoft.com/office/drawing/2014/main" id="{62F8F15E-8EDC-4CB4-83B8-B13B98F87C02}"/>
            </a:ext>
          </a:extLst>
        </xdr:cNvPr>
        <xdr:cNvSpPr/>
      </xdr:nvSpPr>
      <xdr:spPr>
        <a:xfrm>
          <a:off x="7810500" y="1786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74386</xdr:rowOff>
    </xdr:from>
    <xdr:to>
      <xdr:col>36</xdr:col>
      <xdr:colOff>165100</xdr:colOff>
      <xdr:row>105</xdr:row>
      <xdr:rowOff>4536</xdr:rowOff>
    </xdr:to>
    <xdr:sp macro="" textlink="">
      <xdr:nvSpPr>
        <xdr:cNvPr id="466" name="フローチャート: 判断 465">
          <a:extLst>
            <a:ext uri="{FF2B5EF4-FFF2-40B4-BE49-F238E27FC236}">
              <a16:creationId xmlns:a16="http://schemas.microsoft.com/office/drawing/2014/main" id="{A0D3D9AE-A838-475C-869D-12D3B8FE88B0}"/>
            </a:ext>
          </a:extLst>
        </xdr:cNvPr>
        <xdr:cNvSpPr/>
      </xdr:nvSpPr>
      <xdr:spPr>
        <a:xfrm>
          <a:off x="6921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7FA69C39-C4FB-48C5-AA13-ADE4159E5192}"/>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8726E98E-84CA-40FA-BD95-278A8AC78DCE}"/>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D3B31FED-D356-49A6-A692-97D6F5D109EE}"/>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9BBD4BD1-551A-4D47-8A77-FE0EAFB963D5}"/>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85F0450D-362A-45B4-AEF4-A3362531A5FA}"/>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116839</xdr:rowOff>
    </xdr:from>
    <xdr:to>
      <xdr:col>55</xdr:col>
      <xdr:colOff>50800</xdr:colOff>
      <xdr:row>107</xdr:row>
      <xdr:rowOff>46989</xdr:rowOff>
    </xdr:to>
    <xdr:sp macro="" textlink="">
      <xdr:nvSpPr>
        <xdr:cNvPr id="472" name="楕円 471">
          <a:extLst>
            <a:ext uri="{FF2B5EF4-FFF2-40B4-BE49-F238E27FC236}">
              <a16:creationId xmlns:a16="http://schemas.microsoft.com/office/drawing/2014/main" id="{9E88ECDB-0E4C-4E51-B137-5E963D3FF77D}"/>
            </a:ext>
          </a:extLst>
        </xdr:cNvPr>
        <xdr:cNvSpPr/>
      </xdr:nvSpPr>
      <xdr:spPr>
        <a:xfrm>
          <a:off x="104267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95266</xdr:rowOff>
    </xdr:from>
    <xdr:ext cx="469744" cy="259045"/>
    <xdr:sp macro="" textlink="">
      <xdr:nvSpPr>
        <xdr:cNvPr id="473" name="【市民会館】&#10;一人当たり面積該当値テキスト">
          <a:extLst>
            <a:ext uri="{FF2B5EF4-FFF2-40B4-BE49-F238E27FC236}">
              <a16:creationId xmlns:a16="http://schemas.microsoft.com/office/drawing/2014/main" id="{733795FD-6CEA-4FBF-A1CB-3A41BEBDECD6}"/>
            </a:ext>
          </a:extLst>
        </xdr:cNvPr>
        <xdr:cNvSpPr txBox="1"/>
      </xdr:nvSpPr>
      <xdr:spPr>
        <a:xfrm>
          <a:off x="10515600"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126637</xdr:rowOff>
    </xdr:from>
    <xdr:to>
      <xdr:col>50</xdr:col>
      <xdr:colOff>165100</xdr:colOff>
      <xdr:row>107</xdr:row>
      <xdr:rowOff>56787</xdr:rowOff>
    </xdr:to>
    <xdr:sp macro="" textlink="">
      <xdr:nvSpPr>
        <xdr:cNvPr id="474" name="楕円 473">
          <a:extLst>
            <a:ext uri="{FF2B5EF4-FFF2-40B4-BE49-F238E27FC236}">
              <a16:creationId xmlns:a16="http://schemas.microsoft.com/office/drawing/2014/main" id="{19C3E658-6A05-4698-AD0E-93E26DDA4322}"/>
            </a:ext>
          </a:extLst>
        </xdr:cNvPr>
        <xdr:cNvSpPr/>
      </xdr:nvSpPr>
      <xdr:spPr>
        <a:xfrm>
          <a:off x="95885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167639</xdr:rowOff>
    </xdr:from>
    <xdr:to>
      <xdr:col>55</xdr:col>
      <xdr:colOff>0</xdr:colOff>
      <xdr:row>107</xdr:row>
      <xdr:rowOff>5987</xdr:rowOff>
    </xdr:to>
    <xdr:cxnSp macro="">
      <xdr:nvCxnSpPr>
        <xdr:cNvPr id="475" name="直線コネクタ 474">
          <a:extLst>
            <a:ext uri="{FF2B5EF4-FFF2-40B4-BE49-F238E27FC236}">
              <a16:creationId xmlns:a16="http://schemas.microsoft.com/office/drawing/2014/main" id="{659A73F9-8264-4058-9DF6-C24C78B3BA1F}"/>
            </a:ext>
          </a:extLst>
        </xdr:cNvPr>
        <xdr:cNvCxnSpPr/>
      </xdr:nvCxnSpPr>
      <xdr:spPr>
        <a:xfrm flipV="1">
          <a:off x="9639300" y="18341339"/>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77651</xdr:rowOff>
    </xdr:from>
    <xdr:to>
      <xdr:col>46</xdr:col>
      <xdr:colOff>38100</xdr:colOff>
      <xdr:row>107</xdr:row>
      <xdr:rowOff>7801</xdr:rowOff>
    </xdr:to>
    <xdr:sp macro="" textlink="">
      <xdr:nvSpPr>
        <xdr:cNvPr id="476" name="楕円 475">
          <a:extLst>
            <a:ext uri="{FF2B5EF4-FFF2-40B4-BE49-F238E27FC236}">
              <a16:creationId xmlns:a16="http://schemas.microsoft.com/office/drawing/2014/main" id="{B1FBFA88-FC55-4E6C-B780-9148FAD50987}"/>
            </a:ext>
          </a:extLst>
        </xdr:cNvPr>
        <xdr:cNvSpPr/>
      </xdr:nvSpPr>
      <xdr:spPr>
        <a:xfrm>
          <a:off x="8699500"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128451</xdr:rowOff>
    </xdr:from>
    <xdr:to>
      <xdr:col>50</xdr:col>
      <xdr:colOff>114300</xdr:colOff>
      <xdr:row>107</xdr:row>
      <xdr:rowOff>5987</xdr:rowOff>
    </xdr:to>
    <xdr:cxnSp macro="">
      <xdr:nvCxnSpPr>
        <xdr:cNvPr id="477" name="直線コネクタ 476">
          <a:extLst>
            <a:ext uri="{FF2B5EF4-FFF2-40B4-BE49-F238E27FC236}">
              <a16:creationId xmlns:a16="http://schemas.microsoft.com/office/drawing/2014/main" id="{B027B9E7-1589-4283-B3EB-7B38B8E38979}"/>
            </a:ext>
          </a:extLst>
        </xdr:cNvPr>
        <xdr:cNvCxnSpPr/>
      </xdr:nvCxnSpPr>
      <xdr:spPr>
        <a:xfrm>
          <a:off x="8750300" y="1830215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84182</xdr:rowOff>
    </xdr:from>
    <xdr:to>
      <xdr:col>41</xdr:col>
      <xdr:colOff>101600</xdr:colOff>
      <xdr:row>107</xdr:row>
      <xdr:rowOff>14332</xdr:rowOff>
    </xdr:to>
    <xdr:sp macro="" textlink="">
      <xdr:nvSpPr>
        <xdr:cNvPr id="478" name="楕円 477">
          <a:extLst>
            <a:ext uri="{FF2B5EF4-FFF2-40B4-BE49-F238E27FC236}">
              <a16:creationId xmlns:a16="http://schemas.microsoft.com/office/drawing/2014/main" id="{631F19F4-8924-407A-8564-A31C37C3FAC8}"/>
            </a:ext>
          </a:extLst>
        </xdr:cNvPr>
        <xdr:cNvSpPr/>
      </xdr:nvSpPr>
      <xdr:spPr>
        <a:xfrm>
          <a:off x="78105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128451</xdr:rowOff>
    </xdr:from>
    <xdr:to>
      <xdr:col>45</xdr:col>
      <xdr:colOff>177800</xdr:colOff>
      <xdr:row>106</xdr:row>
      <xdr:rowOff>134982</xdr:rowOff>
    </xdr:to>
    <xdr:cxnSp macro="">
      <xdr:nvCxnSpPr>
        <xdr:cNvPr id="479" name="直線コネクタ 478">
          <a:extLst>
            <a:ext uri="{FF2B5EF4-FFF2-40B4-BE49-F238E27FC236}">
              <a16:creationId xmlns:a16="http://schemas.microsoft.com/office/drawing/2014/main" id="{CE0D38BF-A6F3-4F34-A526-F860171F9C91}"/>
            </a:ext>
          </a:extLst>
        </xdr:cNvPr>
        <xdr:cNvCxnSpPr/>
      </xdr:nvCxnSpPr>
      <xdr:spPr>
        <a:xfrm flipV="1">
          <a:off x="7861300" y="1830215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93980</xdr:rowOff>
    </xdr:from>
    <xdr:to>
      <xdr:col>36</xdr:col>
      <xdr:colOff>165100</xdr:colOff>
      <xdr:row>107</xdr:row>
      <xdr:rowOff>24130</xdr:rowOff>
    </xdr:to>
    <xdr:sp macro="" textlink="">
      <xdr:nvSpPr>
        <xdr:cNvPr id="480" name="楕円 479">
          <a:extLst>
            <a:ext uri="{FF2B5EF4-FFF2-40B4-BE49-F238E27FC236}">
              <a16:creationId xmlns:a16="http://schemas.microsoft.com/office/drawing/2014/main" id="{294B0B18-A50C-462C-9F8F-4EEFC45E0481}"/>
            </a:ext>
          </a:extLst>
        </xdr:cNvPr>
        <xdr:cNvSpPr/>
      </xdr:nvSpPr>
      <xdr:spPr>
        <a:xfrm>
          <a:off x="6921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134982</xdr:rowOff>
    </xdr:from>
    <xdr:to>
      <xdr:col>41</xdr:col>
      <xdr:colOff>50800</xdr:colOff>
      <xdr:row>106</xdr:row>
      <xdr:rowOff>144780</xdr:rowOff>
    </xdr:to>
    <xdr:cxnSp macro="">
      <xdr:nvCxnSpPr>
        <xdr:cNvPr id="481" name="直線コネクタ 480">
          <a:extLst>
            <a:ext uri="{FF2B5EF4-FFF2-40B4-BE49-F238E27FC236}">
              <a16:creationId xmlns:a16="http://schemas.microsoft.com/office/drawing/2014/main" id="{BD4941DC-FE44-478F-B7C8-650B11A281BA}"/>
            </a:ext>
          </a:extLst>
        </xdr:cNvPr>
        <xdr:cNvCxnSpPr/>
      </xdr:nvCxnSpPr>
      <xdr:spPr>
        <a:xfrm flipV="1">
          <a:off x="6972300" y="18308682"/>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102</xdr:row>
      <xdr:rowOff>169653</xdr:rowOff>
    </xdr:from>
    <xdr:ext cx="469744" cy="259045"/>
    <xdr:sp macro="" textlink="">
      <xdr:nvSpPr>
        <xdr:cNvPr id="482" name="n_1aveValue【市民会館】&#10;一人当たり面積">
          <a:extLst>
            <a:ext uri="{FF2B5EF4-FFF2-40B4-BE49-F238E27FC236}">
              <a16:creationId xmlns:a16="http://schemas.microsoft.com/office/drawing/2014/main" id="{243B53B5-4C95-46B0-BEA2-2DE2CB9146CE}"/>
            </a:ext>
          </a:extLst>
        </xdr:cNvPr>
        <xdr:cNvSpPr txBox="1"/>
      </xdr:nvSpPr>
      <xdr:spPr>
        <a:xfrm>
          <a:off x="9391727" y="1765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37391</xdr:rowOff>
    </xdr:from>
    <xdr:ext cx="469744" cy="259045"/>
    <xdr:sp macro="" textlink="">
      <xdr:nvSpPr>
        <xdr:cNvPr id="483" name="n_2aveValue【市民会館】&#10;一人当たり面積">
          <a:extLst>
            <a:ext uri="{FF2B5EF4-FFF2-40B4-BE49-F238E27FC236}">
              <a16:creationId xmlns:a16="http://schemas.microsoft.com/office/drawing/2014/main" id="{23231F17-08DC-49B6-B774-91B78FF06E15}"/>
            </a:ext>
          </a:extLst>
        </xdr:cNvPr>
        <xdr:cNvSpPr txBox="1"/>
      </xdr:nvSpPr>
      <xdr:spPr>
        <a:xfrm>
          <a:off x="8515427" y="1769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150058</xdr:rowOff>
    </xdr:from>
    <xdr:ext cx="469744" cy="259045"/>
    <xdr:sp macro="" textlink="">
      <xdr:nvSpPr>
        <xdr:cNvPr id="484" name="n_3aveValue【市民会館】&#10;一人当たり面積">
          <a:extLst>
            <a:ext uri="{FF2B5EF4-FFF2-40B4-BE49-F238E27FC236}">
              <a16:creationId xmlns:a16="http://schemas.microsoft.com/office/drawing/2014/main" id="{4AE10FEA-5F7D-486C-9F99-211A2E1600DF}"/>
            </a:ext>
          </a:extLst>
        </xdr:cNvPr>
        <xdr:cNvSpPr txBox="1"/>
      </xdr:nvSpPr>
      <xdr:spPr>
        <a:xfrm>
          <a:off x="7626427" y="1763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21063</xdr:rowOff>
    </xdr:from>
    <xdr:ext cx="469744" cy="259045"/>
    <xdr:sp macro="" textlink="">
      <xdr:nvSpPr>
        <xdr:cNvPr id="485" name="n_4aveValue【市民会館】&#10;一人当たり面積">
          <a:extLst>
            <a:ext uri="{FF2B5EF4-FFF2-40B4-BE49-F238E27FC236}">
              <a16:creationId xmlns:a16="http://schemas.microsoft.com/office/drawing/2014/main" id="{2A73EE4D-3C8D-48E6-A656-6D09FBB230B9}"/>
            </a:ext>
          </a:extLst>
        </xdr:cNvPr>
        <xdr:cNvSpPr txBox="1"/>
      </xdr:nvSpPr>
      <xdr:spPr>
        <a:xfrm>
          <a:off x="6737427" y="1768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47914</xdr:rowOff>
    </xdr:from>
    <xdr:ext cx="469744" cy="259045"/>
    <xdr:sp macro="" textlink="">
      <xdr:nvSpPr>
        <xdr:cNvPr id="486" name="n_1mainValue【市民会館】&#10;一人当たり面積">
          <a:extLst>
            <a:ext uri="{FF2B5EF4-FFF2-40B4-BE49-F238E27FC236}">
              <a16:creationId xmlns:a16="http://schemas.microsoft.com/office/drawing/2014/main" id="{2E552D73-529E-4607-9576-BF78135AC1CF}"/>
            </a:ext>
          </a:extLst>
        </xdr:cNvPr>
        <xdr:cNvSpPr txBox="1"/>
      </xdr:nvSpPr>
      <xdr:spPr>
        <a:xfrm>
          <a:off x="9391727" y="1839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170378</xdr:rowOff>
    </xdr:from>
    <xdr:ext cx="469744" cy="259045"/>
    <xdr:sp macro="" textlink="">
      <xdr:nvSpPr>
        <xdr:cNvPr id="487" name="n_2mainValue【市民会館】&#10;一人当たり面積">
          <a:extLst>
            <a:ext uri="{FF2B5EF4-FFF2-40B4-BE49-F238E27FC236}">
              <a16:creationId xmlns:a16="http://schemas.microsoft.com/office/drawing/2014/main" id="{A0A5A037-A5E7-4C80-A1F1-55807BBB64AA}"/>
            </a:ext>
          </a:extLst>
        </xdr:cNvPr>
        <xdr:cNvSpPr txBox="1"/>
      </xdr:nvSpPr>
      <xdr:spPr>
        <a:xfrm>
          <a:off x="8515427" y="1834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5459</xdr:rowOff>
    </xdr:from>
    <xdr:ext cx="469744" cy="259045"/>
    <xdr:sp macro="" textlink="">
      <xdr:nvSpPr>
        <xdr:cNvPr id="488" name="n_3mainValue【市民会館】&#10;一人当たり面積">
          <a:extLst>
            <a:ext uri="{FF2B5EF4-FFF2-40B4-BE49-F238E27FC236}">
              <a16:creationId xmlns:a16="http://schemas.microsoft.com/office/drawing/2014/main" id="{63B5DB91-977D-4841-B2B9-5EFCC6D27745}"/>
            </a:ext>
          </a:extLst>
        </xdr:cNvPr>
        <xdr:cNvSpPr txBox="1"/>
      </xdr:nvSpPr>
      <xdr:spPr>
        <a:xfrm>
          <a:off x="7626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15257</xdr:rowOff>
    </xdr:from>
    <xdr:ext cx="469744" cy="259045"/>
    <xdr:sp macro="" textlink="">
      <xdr:nvSpPr>
        <xdr:cNvPr id="489" name="n_4mainValue【市民会館】&#10;一人当たり面積">
          <a:extLst>
            <a:ext uri="{FF2B5EF4-FFF2-40B4-BE49-F238E27FC236}">
              <a16:creationId xmlns:a16="http://schemas.microsoft.com/office/drawing/2014/main" id="{6FABC3FA-A885-4B7D-8A30-17224ABDA567}"/>
            </a:ext>
          </a:extLst>
        </xdr:cNvPr>
        <xdr:cNvSpPr txBox="1"/>
      </xdr:nvSpPr>
      <xdr:spPr>
        <a:xfrm>
          <a:off x="6737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a:extLst>
            <a:ext uri="{FF2B5EF4-FFF2-40B4-BE49-F238E27FC236}">
              <a16:creationId xmlns:a16="http://schemas.microsoft.com/office/drawing/2014/main" id="{787F0A8B-E790-4A05-A05A-568B5999580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a:extLst>
            <a:ext uri="{FF2B5EF4-FFF2-40B4-BE49-F238E27FC236}">
              <a16:creationId xmlns:a16="http://schemas.microsoft.com/office/drawing/2014/main" id="{DCD4F496-A921-49E0-A612-B51AB09E561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a:extLst>
            <a:ext uri="{FF2B5EF4-FFF2-40B4-BE49-F238E27FC236}">
              <a16:creationId xmlns:a16="http://schemas.microsoft.com/office/drawing/2014/main" id="{FADF1DC1-8D06-45A9-823D-596C077D0DF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a:extLst>
            <a:ext uri="{FF2B5EF4-FFF2-40B4-BE49-F238E27FC236}">
              <a16:creationId xmlns:a16="http://schemas.microsoft.com/office/drawing/2014/main" id="{BBB32E6F-8BCF-4596-8652-32BF9C61E24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a:extLst>
            <a:ext uri="{FF2B5EF4-FFF2-40B4-BE49-F238E27FC236}">
              <a16:creationId xmlns:a16="http://schemas.microsoft.com/office/drawing/2014/main" id="{3D6282D3-2112-4E7F-8BC3-01A3DF67368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a:extLst>
            <a:ext uri="{FF2B5EF4-FFF2-40B4-BE49-F238E27FC236}">
              <a16:creationId xmlns:a16="http://schemas.microsoft.com/office/drawing/2014/main" id="{F9E03B86-2C29-4416-92D6-A3C99A129C2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a:extLst>
            <a:ext uri="{FF2B5EF4-FFF2-40B4-BE49-F238E27FC236}">
              <a16:creationId xmlns:a16="http://schemas.microsoft.com/office/drawing/2014/main" id="{3ABD9FD7-9680-461F-B3C6-E4B646475C9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a:extLst>
            <a:ext uri="{FF2B5EF4-FFF2-40B4-BE49-F238E27FC236}">
              <a16:creationId xmlns:a16="http://schemas.microsoft.com/office/drawing/2014/main" id="{090BD768-03D5-4FEA-B1D1-D0E6510B028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a:extLst>
            <a:ext uri="{FF2B5EF4-FFF2-40B4-BE49-F238E27FC236}">
              <a16:creationId xmlns:a16="http://schemas.microsoft.com/office/drawing/2014/main" id="{B17A8DE0-BE7A-43E1-80A9-EBFB2910A88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a:extLst>
            <a:ext uri="{FF2B5EF4-FFF2-40B4-BE49-F238E27FC236}">
              <a16:creationId xmlns:a16="http://schemas.microsoft.com/office/drawing/2014/main" id="{0B081763-C5B7-4545-9FF8-C47B05BA6D2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a:extLst>
            <a:ext uri="{FF2B5EF4-FFF2-40B4-BE49-F238E27FC236}">
              <a16:creationId xmlns:a16="http://schemas.microsoft.com/office/drawing/2014/main" id="{564FBD06-56A9-4B95-85F2-E5B132E78F5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1" name="直線コネクタ 500">
          <a:extLst>
            <a:ext uri="{FF2B5EF4-FFF2-40B4-BE49-F238E27FC236}">
              <a16:creationId xmlns:a16="http://schemas.microsoft.com/office/drawing/2014/main" id="{926B0A61-D8E2-4D68-8FAA-24C3F1EBEB87}"/>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502" name="テキスト ボックス 501">
          <a:extLst>
            <a:ext uri="{FF2B5EF4-FFF2-40B4-BE49-F238E27FC236}">
              <a16:creationId xmlns:a16="http://schemas.microsoft.com/office/drawing/2014/main" id="{681C38DA-2B7A-4C64-B64D-7FB4839AE683}"/>
            </a:ext>
          </a:extLst>
        </xdr:cNvPr>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3" name="直線コネクタ 502">
          <a:extLst>
            <a:ext uri="{FF2B5EF4-FFF2-40B4-BE49-F238E27FC236}">
              <a16:creationId xmlns:a16="http://schemas.microsoft.com/office/drawing/2014/main" id="{42CAF6D5-253E-4504-95F7-4BB95069B9E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4" name="テキスト ボックス 503">
          <a:extLst>
            <a:ext uri="{FF2B5EF4-FFF2-40B4-BE49-F238E27FC236}">
              <a16:creationId xmlns:a16="http://schemas.microsoft.com/office/drawing/2014/main" id="{D7D40CA7-ABA6-446C-A929-E8AE022D125C}"/>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5" name="直線コネクタ 504">
          <a:extLst>
            <a:ext uri="{FF2B5EF4-FFF2-40B4-BE49-F238E27FC236}">
              <a16:creationId xmlns:a16="http://schemas.microsoft.com/office/drawing/2014/main" id="{48A80A7E-6113-46D2-8A7F-838A116AEC9A}"/>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6" name="テキスト ボックス 505">
          <a:extLst>
            <a:ext uri="{FF2B5EF4-FFF2-40B4-BE49-F238E27FC236}">
              <a16:creationId xmlns:a16="http://schemas.microsoft.com/office/drawing/2014/main" id="{D9E24DCF-FB3E-4518-8F43-2805D8B66D42}"/>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7" name="直線コネクタ 506">
          <a:extLst>
            <a:ext uri="{FF2B5EF4-FFF2-40B4-BE49-F238E27FC236}">
              <a16:creationId xmlns:a16="http://schemas.microsoft.com/office/drawing/2014/main" id="{D605E613-374A-4DC2-ACEC-9AA4379FBD66}"/>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8" name="テキスト ボックス 507">
          <a:extLst>
            <a:ext uri="{FF2B5EF4-FFF2-40B4-BE49-F238E27FC236}">
              <a16:creationId xmlns:a16="http://schemas.microsoft.com/office/drawing/2014/main" id="{ECD892D9-8C95-4AF6-95B9-69AF77111B63}"/>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9" name="直線コネクタ 508">
          <a:extLst>
            <a:ext uri="{FF2B5EF4-FFF2-40B4-BE49-F238E27FC236}">
              <a16:creationId xmlns:a16="http://schemas.microsoft.com/office/drawing/2014/main" id="{17EAA46F-BD0D-48F2-9D6F-97F19A07CA3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0" name="テキスト ボックス 509">
          <a:extLst>
            <a:ext uri="{FF2B5EF4-FFF2-40B4-BE49-F238E27FC236}">
              <a16:creationId xmlns:a16="http://schemas.microsoft.com/office/drawing/2014/main" id="{C8F175E7-AF43-42DE-92F0-7E4B77AEBC31}"/>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1" name="直線コネクタ 510">
          <a:extLst>
            <a:ext uri="{FF2B5EF4-FFF2-40B4-BE49-F238E27FC236}">
              <a16:creationId xmlns:a16="http://schemas.microsoft.com/office/drawing/2014/main" id="{AB992F89-BF88-4338-8F47-EC74B694AE63}"/>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512" name="テキスト ボックス 511">
          <a:extLst>
            <a:ext uri="{FF2B5EF4-FFF2-40B4-BE49-F238E27FC236}">
              <a16:creationId xmlns:a16="http://schemas.microsoft.com/office/drawing/2014/main" id="{E8D00DCE-BDE5-456F-AD5A-308D07A544BC}"/>
            </a:ext>
          </a:extLst>
        </xdr:cNvPr>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3" name="直線コネクタ 512">
          <a:extLst>
            <a:ext uri="{FF2B5EF4-FFF2-40B4-BE49-F238E27FC236}">
              <a16:creationId xmlns:a16="http://schemas.microsoft.com/office/drawing/2014/main" id="{18D51B81-DD5D-453E-97E9-033FFD58B44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4" name="テキスト ボックス 513">
          <a:extLst>
            <a:ext uri="{FF2B5EF4-FFF2-40B4-BE49-F238E27FC236}">
              <a16:creationId xmlns:a16="http://schemas.microsoft.com/office/drawing/2014/main" id="{5525AD3D-E751-4B27-822D-C871ED81A67E}"/>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5" name="【一般廃棄物処理施設】&#10;有形固定資産減価償却率グラフ枠">
          <a:extLst>
            <a:ext uri="{FF2B5EF4-FFF2-40B4-BE49-F238E27FC236}">
              <a16:creationId xmlns:a16="http://schemas.microsoft.com/office/drawing/2014/main" id="{3D3B52D1-9947-41F3-BCAF-BB98D76CF62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12519</xdr:rowOff>
    </xdr:from>
    <xdr:to>
      <xdr:col>85</xdr:col>
      <xdr:colOff>126364</xdr:colOff>
      <xdr:row>42</xdr:row>
      <xdr:rowOff>66403</xdr:rowOff>
    </xdr:to>
    <xdr:cxnSp macro="">
      <xdr:nvCxnSpPr>
        <xdr:cNvPr id="516" name="直線コネクタ 515">
          <a:extLst>
            <a:ext uri="{FF2B5EF4-FFF2-40B4-BE49-F238E27FC236}">
              <a16:creationId xmlns:a16="http://schemas.microsoft.com/office/drawing/2014/main" id="{CA255AFD-810E-4528-AD76-896A747FD264}"/>
            </a:ext>
          </a:extLst>
        </xdr:cNvPr>
        <xdr:cNvCxnSpPr/>
      </xdr:nvCxnSpPr>
      <xdr:spPr>
        <a:xfrm flipV="1">
          <a:off x="16318864" y="5670369"/>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70230</xdr:rowOff>
    </xdr:from>
    <xdr:ext cx="405111" cy="259045"/>
    <xdr:sp macro="" textlink="">
      <xdr:nvSpPr>
        <xdr:cNvPr id="517" name="【一般廃棄物処理施設】&#10;有形固定資産減価償却率最小値テキスト">
          <a:extLst>
            <a:ext uri="{FF2B5EF4-FFF2-40B4-BE49-F238E27FC236}">
              <a16:creationId xmlns:a16="http://schemas.microsoft.com/office/drawing/2014/main" id="{70911DCB-D3DF-4CF5-A2B9-69E61998291A}"/>
            </a:ext>
          </a:extLst>
        </xdr:cNvPr>
        <xdr:cNvSpPr txBox="1"/>
      </xdr:nvSpPr>
      <xdr:spPr>
        <a:xfrm>
          <a:off x="16357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66403</xdr:rowOff>
    </xdr:from>
    <xdr:to>
      <xdr:col>86</xdr:col>
      <xdr:colOff>25400</xdr:colOff>
      <xdr:row>42</xdr:row>
      <xdr:rowOff>66403</xdr:rowOff>
    </xdr:to>
    <xdr:cxnSp macro="">
      <xdr:nvCxnSpPr>
        <xdr:cNvPr id="518" name="直線コネクタ 517">
          <a:extLst>
            <a:ext uri="{FF2B5EF4-FFF2-40B4-BE49-F238E27FC236}">
              <a16:creationId xmlns:a16="http://schemas.microsoft.com/office/drawing/2014/main" id="{1ABE1582-F5FA-4F45-9C14-9E7FCEE0097D}"/>
            </a:ext>
          </a:extLst>
        </xdr:cNvPr>
        <xdr:cNvCxnSpPr/>
      </xdr:nvCxnSpPr>
      <xdr:spPr>
        <a:xfrm>
          <a:off x="16230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130646</xdr:rowOff>
    </xdr:from>
    <xdr:ext cx="405111" cy="259045"/>
    <xdr:sp macro="" textlink="">
      <xdr:nvSpPr>
        <xdr:cNvPr id="519" name="【一般廃棄物処理施設】&#10;有形固定資産減価償却率最大値テキスト">
          <a:extLst>
            <a:ext uri="{FF2B5EF4-FFF2-40B4-BE49-F238E27FC236}">
              <a16:creationId xmlns:a16="http://schemas.microsoft.com/office/drawing/2014/main" id="{D62BE324-D858-4AC8-AD5F-F65C26682555}"/>
            </a:ext>
          </a:extLst>
        </xdr:cNvPr>
        <xdr:cNvSpPr txBox="1"/>
      </xdr:nvSpPr>
      <xdr:spPr>
        <a:xfrm>
          <a:off x="16357600" y="5445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12519</xdr:rowOff>
    </xdr:from>
    <xdr:to>
      <xdr:col>86</xdr:col>
      <xdr:colOff>25400</xdr:colOff>
      <xdr:row>33</xdr:row>
      <xdr:rowOff>12519</xdr:rowOff>
    </xdr:to>
    <xdr:cxnSp macro="">
      <xdr:nvCxnSpPr>
        <xdr:cNvPr id="520" name="直線コネクタ 519">
          <a:extLst>
            <a:ext uri="{FF2B5EF4-FFF2-40B4-BE49-F238E27FC236}">
              <a16:creationId xmlns:a16="http://schemas.microsoft.com/office/drawing/2014/main" id="{4B8F7645-269E-4283-93B3-8B0DCD34871F}"/>
            </a:ext>
          </a:extLst>
        </xdr:cNvPr>
        <xdr:cNvCxnSpPr/>
      </xdr:nvCxnSpPr>
      <xdr:spPr>
        <a:xfrm>
          <a:off x="16230600" y="567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144616</xdr:rowOff>
    </xdr:from>
    <xdr:ext cx="405111" cy="259045"/>
    <xdr:sp macro="" textlink="">
      <xdr:nvSpPr>
        <xdr:cNvPr id="521" name="【一般廃棄物処理施設】&#10;有形固定資産減価償却率平均値テキスト">
          <a:extLst>
            <a:ext uri="{FF2B5EF4-FFF2-40B4-BE49-F238E27FC236}">
              <a16:creationId xmlns:a16="http://schemas.microsoft.com/office/drawing/2014/main" id="{09027AB5-759C-4B26-8682-3CDEF631B15C}"/>
            </a:ext>
          </a:extLst>
        </xdr:cNvPr>
        <xdr:cNvSpPr txBox="1"/>
      </xdr:nvSpPr>
      <xdr:spPr>
        <a:xfrm>
          <a:off x="16357600" y="6316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522" name="フローチャート: 判断 521">
          <a:extLst>
            <a:ext uri="{FF2B5EF4-FFF2-40B4-BE49-F238E27FC236}">
              <a16:creationId xmlns:a16="http://schemas.microsoft.com/office/drawing/2014/main" id="{2FA528DC-CCE7-43BD-A026-523004F59404}"/>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147864</xdr:rowOff>
    </xdr:from>
    <xdr:to>
      <xdr:col>81</xdr:col>
      <xdr:colOff>101600</xdr:colOff>
      <xdr:row>38</xdr:row>
      <xdr:rowOff>78014</xdr:rowOff>
    </xdr:to>
    <xdr:sp macro="" textlink="">
      <xdr:nvSpPr>
        <xdr:cNvPr id="523" name="フローチャート: 判断 522">
          <a:extLst>
            <a:ext uri="{FF2B5EF4-FFF2-40B4-BE49-F238E27FC236}">
              <a16:creationId xmlns:a16="http://schemas.microsoft.com/office/drawing/2014/main" id="{73B0479D-E950-4CA1-81EB-5194D5FACFC4}"/>
            </a:ext>
          </a:extLst>
        </xdr:cNvPr>
        <xdr:cNvSpPr/>
      </xdr:nvSpPr>
      <xdr:spPr>
        <a:xfrm>
          <a:off x="15430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67854</xdr:rowOff>
    </xdr:from>
    <xdr:to>
      <xdr:col>76</xdr:col>
      <xdr:colOff>165100</xdr:colOff>
      <xdr:row>38</xdr:row>
      <xdr:rowOff>169454</xdr:rowOff>
    </xdr:to>
    <xdr:sp macro="" textlink="">
      <xdr:nvSpPr>
        <xdr:cNvPr id="524" name="フローチャート: 判断 523">
          <a:extLst>
            <a:ext uri="{FF2B5EF4-FFF2-40B4-BE49-F238E27FC236}">
              <a16:creationId xmlns:a16="http://schemas.microsoft.com/office/drawing/2014/main" id="{79A43AD4-1DFE-4AC9-89A1-66532150C136}"/>
            </a:ext>
          </a:extLst>
        </xdr:cNvPr>
        <xdr:cNvSpPr/>
      </xdr:nvSpPr>
      <xdr:spPr>
        <a:xfrm>
          <a:off x="14541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67854</xdr:rowOff>
    </xdr:from>
    <xdr:to>
      <xdr:col>72</xdr:col>
      <xdr:colOff>38100</xdr:colOff>
      <xdr:row>38</xdr:row>
      <xdr:rowOff>169454</xdr:rowOff>
    </xdr:to>
    <xdr:sp macro="" textlink="">
      <xdr:nvSpPr>
        <xdr:cNvPr id="525" name="フローチャート: 判断 524">
          <a:extLst>
            <a:ext uri="{FF2B5EF4-FFF2-40B4-BE49-F238E27FC236}">
              <a16:creationId xmlns:a16="http://schemas.microsoft.com/office/drawing/2014/main" id="{50F9412C-FD8E-48C3-B1FA-042D40B70A4A}"/>
            </a:ext>
          </a:extLst>
        </xdr:cNvPr>
        <xdr:cNvSpPr/>
      </xdr:nvSpPr>
      <xdr:spPr>
        <a:xfrm>
          <a:off x="13652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526" name="フローチャート: 判断 525">
          <a:extLst>
            <a:ext uri="{FF2B5EF4-FFF2-40B4-BE49-F238E27FC236}">
              <a16:creationId xmlns:a16="http://schemas.microsoft.com/office/drawing/2014/main" id="{57BB76A8-B045-4B2F-8239-99859FDD6104}"/>
            </a:ext>
          </a:extLst>
        </xdr:cNvPr>
        <xdr:cNvSpPr/>
      </xdr:nvSpPr>
      <xdr:spPr>
        <a:xfrm>
          <a:off x="12763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41262276-1D30-4A2E-A7BE-5F6CACBD5A9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3B9BA3B-6EB5-4414-84AD-E3B01ED24FC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DC73C5C8-0A5E-4147-A282-ADF41FEA012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1F3BE365-5E1F-42FB-8C81-FD2D13D2692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E54680EA-E47F-484C-A641-158FD94C1DE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138067</xdr:rowOff>
    </xdr:from>
    <xdr:to>
      <xdr:col>85</xdr:col>
      <xdr:colOff>177800</xdr:colOff>
      <xdr:row>40</xdr:row>
      <xdr:rowOff>68217</xdr:rowOff>
    </xdr:to>
    <xdr:sp macro="" textlink="">
      <xdr:nvSpPr>
        <xdr:cNvPr id="532" name="楕円 531">
          <a:extLst>
            <a:ext uri="{FF2B5EF4-FFF2-40B4-BE49-F238E27FC236}">
              <a16:creationId xmlns:a16="http://schemas.microsoft.com/office/drawing/2014/main" id="{3816CC96-64DC-4622-82C0-1456DE7B394F}"/>
            </a:ext>
          </a:extLst>
        </xdr:cNvPr>
        <xdr:cNvSpPr/>
      </xdr:nvSpPr>
      <xdr:spPr>
        <a:xfrm>
          <a:off x="16268700" y="682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116494</xdr:rowOff>
    </xdr:from>
    <xdr:ext cx="405111" cy="259045"/>
    <xdr:sp macro="" textlink="">
      <xdr:nvSpPr>
        <xdr:cNvPr id="533" name="【一般廃棄物処理施設】&#10;有形固定資産減価償却率該当値テキスト">
          <a:extLst>
            <a:ext uri="{FF2B5EF4-FFF2-40B4-BE49-F238E27FC236}">
              <a16:creationId xmlns:a16="http://schemas.microsoft.com/office/drawing/2014/main" id="{B17938AA-11EA-4048-9CA9-9CB6C0332C6B}"/>
            </a:ext>
          </a:extLst>
        </xdr:cNvPr>
        <xdr:cNvSpPr txBox="1"/>
      </xdr:nvSpPr>
      <xdr:spPr>
        <a:xfrm>
          <a:off x="16357600" y="680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169091</xdr:rowOff>
    </xdr:from>
    <xdr:to>
      <xdr:col>81</xdr:col>
      <xdr:colOff>101600</xdr:colOff>
      <xdr:row>39</xdr:row>
      <xdr:rowOff>99241</xdr:rowOff>
    </xdr:to>
    <xdr:sp macro="" textlink="">
      <xdr:nvSpPr>
        <xdr:cNvPr id="534" name="楕円 533">
          <a:extLst>
            <a:ext uri="{FF2B5EF4-FFF2-40B4-BE49-F238E27FC236}">
              <a16:creationId xmlns:a16="http://schemas.microsoft.com/office/drawing/2014/main" id="{DCA53CB6-1FAE-4CEE-903E-8D7AD95A3C7C}"/>
            </a:ext>
          </a:extLst>
        </xdr:cNvPr>
        <xdr:cNvSpPr/>
      </xdr:nvSpPr>
      <xdr:spPr>
        <a:xfrm>
          <a:off x="15430500" y="668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48441</xdr:rowOff>
    </xdr:from>
    <xdr:to>
      <xdr:col>85</xdr:col>
      <xdr:colOff>127000</xdr:colOff>
      <xdr:row>40</xdr:row>
      <xdr:rowOff>17417</xdr:rowOff>
    </xdr:to>
    <xdr:cxnSp macro="">
      <xdr:nvCxnSpPr>
        <xdr:cNvPr id="535" name="直線コネクタ 534">
          <a:extLst>
            <a:ext uri="{FF2B5EF4-FFF2-40B4-BE49-F238E27FC236}">
              <a16:creationId xmlns:a16="http://schemas.microsoft.com/office/drawing/2014/main" id="{F14422EA-EB19-4C38-B3D7-85F187A6FDB5}"/>
            </a:ext>
          </a:extLst>
        </xdr:cNvPr>
        <xdr:cNvCxnSpPr/>
      </xdr:nvCxnSpPr>
      <xdr:spPr>
        <a:xfrm>
          <a:off x="15481300" y="6734991"/>
          <a:ext cx="8382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15603</xdr:rowOff>
    </xdr:from>
    <xdr:to>
      <xdr:col>76</xdr:col>
      <xdr:colOff>165100</xdr:colOff>
      <xdr:row>38</xdr:row>
      <xdr:rowOff>117203</xdr:rowOff>
    </xdr:to>
    <xdr:sp macro="" textlink="">
      <xdr:nvSpPr>
        <xdr:cNvPr id="536" name="楕円 535">
          <a:extLst>
            <a:ext uri="{FF2B5EF4-FFF2-40B4-BE49-F238E27FC236}">
              <a16:creationId xmlns:a16="http://schemas.microsoft.com/office/drawing/2014/main" id="{CDE65A2E-251E-4C3F-BF43-BA38C545D12C}"/>
            </a:ext>
          </a:extLst>
        </xdr:cNvPr>
        <xdr:cNvSpPr/>
      </xdr:nvSpPr>
      <xdr:spPr>
        <a:xfrm>
          <a:off x="14541500" y="653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66403</xdr:rowOff>
    </xdr:from>
    <xdr:to>
      <xdr:col>81</xdr:col>
      <xdr:colOff>50800</xdr:colOff>
      <xdr:row>39</xdr:row>
      <xdr:rowOff>48441</xdr:rowOff>
    </xdr:to>
    <xdr:cxnSp macro="">
      <xdr:nvCxnSpPr>
        <xdr:cNvPr id="537" name="直線コネクタ 536">
          <a:extLst>
            <a:ext uri="{FF2B5EF4-FFF2-40B4-BE49-F238E27FC236}">
              <a16:creationId xmlns:a16="http://schemas.microsoft.com/office/drawing/2014/main" id="{1620F403-35D2-4840-8EE5-6199EF63C17E}"/>
            </a:ext>
          </a:extLst>
        </xdr:cNvPr>
        <xdr:cNvCxnSpPr/>
      </xdr:nvCxnSpPr>
      <xdr:spPr>
        <a:xfrm>
          <a:off x="14592300" y="6581503"/>
          <a:ext cx="889000" cy="15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43361</xdr:rowOff>
    </xdr:from>
    <xdr:to>
      <xdr:col>72</xdr:col>
      <xdr:colOff>38100</xdr:colOff>
      <xdr:row>37</xdr:row>
      <xdr:rowOff>144961</xdr:rowOff>
    </xdr:to>
    <xdr:sp macro="" textlink="">
      <xdr:nvSpPr>
        <xdr:cNvPr id="538" name="楕円 537">
          <a:extLst>
            <a:ext uri="{FF2B5EF4-FFF2-40B4-BE49-F238E27FC236}">
              <a16:creationId xmlns:a16="http://schemas.microsoft.com/office/drawing/2014/main" id="{FE5E7AC9-8280-4358-8298-1FCFB170ED48}"/>
            </a:ext>
          </a:extLst>
        </xdr:cNvPr>
        <xdr:cNvSpPr/>
      </xdr:nvSpPr>
      <xdr:spPr>
        <a:xfrm>
          <a:off x="13652500" y="638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94161</xdr:rowOff>
    </xdr:from>
    <xdr:to>
      <xdr:col>76</xdr:col>
      <xdr:colOff>114300</xdr:colOff>
      <xdr:row>38</xdr:row>
      <xdr:rowOff>66403</xdr:rowOff>
    </xdr:to>
    <xdr:cxnSp macro="">
      <xdr:nvCxnSpPr>
        <xdr:cNvPr id="539" name="直線コネクタ 538">
          <a:extLst>
            <a:ext uri="{FF2B5EF4-FFF2-40B4-BE49-F238E27FC236}">
              <a16:creationId xmlns:a16="http://schemas.microsoft.com/office/drawing/2014/main" id="{12E032EA-8094-4B66-9C14-59DFDD565341}"/>
            </a:ext>
          </a:extLst>
        </xdr:cNvPr>
        <xdr:cNvCxnSpPr/>
      </xdr:nvCxnSpPr>
      <xdr:spPr>
        <a:xfrm>
          <a:off x="13703300" y="6437811"/>
          <a:ext cx="8890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64589</xdr:rowOff>
    </xdr:from>
    <xdr:to>
      <xdr:col>67</xdr:col>
      <xdr:colOff>101600</xdr:colOff>
      <xdr:row>36</xdr:row>
      <xdr:rowOff>166189</xdr:rowOff>
    </xdr:to>
    <xdr:sp macro="" textlink="">
      <xdr:nvSpPr>
        <xdr:cNvPr id="540" name="楕円 539">
          <a:extLst>
            <a:ext uri="{FF2B5EF4-FFF2-40B4-BE49-F238E27FC236}">
              <a16:creationId xmlns:a16="http://schemas.microsoft.com/office/drawing/2014/main" id="{1B811F5C-7B73-4D32-A39F-3F6AB8B175B6}"/>
            </a:ext>
          </a:extLst>
        </xdr:cNvPr>
        <xdr:cNvSpPr/>
      </xdr:nvSpPr>
      <xdr:spPr>
        <a:xfrm>
          <a:off x="12763500" y="623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115389</xdr:rowOff>
    </xdr:from>
    <xdr:to>
      <xdr:col>71</xdr:col>
      <xdr:colOff>177800</xdr:colOff>
      <xdr:row>37</xdr:row>
      <xdr:rowOff>94161</xdr:rowOff>
    </xdr:to>
    <xdr:cxnSp macro="">
      <xdr:nvCxnSpPr>
        <xdr:cNvPr id="541" name="直線コネクタ 540">
          <a:extLst>
            <a:ext uri="{FF2B5EF4-FFF2-40B4-BE49-F238E27FC236}">
              <a16:creationId xmlns:a16="http://schemas.microsoft.com/office/drawing/2014/main" id="{1BB3E1C6-23D2-456D-A3B2-20B6530D2A1E}"/>
            </a:ext>
          </a:extLst>
        </xdr:cNvPr>
        <xdr:cNvCxnSpPr/>
      </xdr:nvCxnSpPr>
      <xdr:spPr>
        <a:xfrm>
          <a:off x="12814300" y="6287589"/>
          <a:ext cx="889000" cy="15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94541</xdr:rowOff>
    </xdr:from>
    <xdr:ext cx="405111" cy="259045"/>
    <xdr:sp macro="" textlink="">
      <xdr:nvSpPr>
        <xdr:cNvPr id="542" name="n_1aveValue【一般廃棄物処理施設】&#10;有形固定資産減価償却率">
          <a:extLst>
            <a:ext uri="{FF2B5EF4-FFF2-40B4-BE49-F238E27FC236}">
              <a16:creationId xmlns:a16="http://schemas.microsoft.com/office/drawing/2014/main" id="{5DF6BE41-67E9-4B0C-9A80-9F900680F841}"/>
            </a:ext>
          </a:extLst>
        </xdr:cNvPr>
        <xdr:cNvSpPr txBox="1"/>
      </xdr:nvSpPr>
      <xdr:spPr>
        <a:xfrm>
          <a:off x="152660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160581</xdr:rowOff>
    </xdr:from>
    <xdr:ext cx="405111" cy="259045"/>
    <xdr:sp macro="" textlink="">
      <xdr:nvSpPr>
        <xdr:cNvPr id="543" name="n_2aveValue【一般廃棄物処理施設】&#10;有形固定資産減価償却率">
          <a:extLst>
            <a:ext uri="{FF2B5EF4-FFF2-40B4-BE49-F238E27FC236}">
              <a16:creationId xmlns:a16="http://schemas.microsoft.com/office/drawing/2014/main" id="{5B1C3A58-C138-451F-B729-0CC94AE708B6}"/>
            </a:ext>
          </a:extLst>
        </xdr:cNvPr>
        <xdr:cNvSpPr txBox="1"/>
      </xdr:nvSpPr>
      <xdr:spPr>
        <a:xfrm>
          <a:off x="14389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160581</xdr:rowOff>
    </xdr:from>
    <xdr:ext cx="405111" cy="259045"/>
    <xdr:sp macro="" textlink="">
      <xdr:nvSpPr>
        <xdr:cNvPr id="544" name="n_3aveValue【一般廃棄物処理施設】&#10;有形固定資産減価償却率">
          <a:extLst>
            <a:ext uri="{FF2B5EF4-FFF2-40B4-BE49-F238E27FC236}">
              <a16:creationId xmlns:a16="http://schemas.microsoft.com/office/drawing/2014/main" id="{6C548BC5-B35E-4C37-B343-BB836D9CBD2B}"/>
            </a:ext>
          </a:extLst>
        </xdr:cNvPr>
        <xdr:cNvSpPr txBox="1"/>
      </xdr:nvSpPr>
      <xdr:spPr>
        <a:xfrm>
          <a:off x="13500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3827</xdr:rowOff>
    </xdr:from>
    <xdr:ext cx="405111" cy="259045"/>
    <xdr:sp macro="" textlink="">
      <xdr:nvSpPr>
        <xdr:cNvPr id="545" name="n_4aveValue【一般廃棄物処理施設】&#10;有形固定資産減価償却率">
          <a:extLst>
            <a:ext uri="{FF2B5EF4-FFF2-40B4-BE49-F238E27FC236}">
              <a16:creationId xmlns:a16="http://schemas.microsoft.com/office/drawing/2014/main" id="{2FBA1130-5584-4A5F-B366-405BF7BBE748}"/>
            </a:ext>
          </a:extLst>
        </xdr:cNvPr>
        <xdr:cNvSpPr txBox="1"/>
      </xdr:nvSpPr>
      <xdr:spPr>
        <a:xfrm>
          <a:off x="12611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90368</xdr:rowOff>
    </xdr:from>
    <xdr:ext cx="405111" cy="259045"/>
    <xdr:sp macro="" textlink="">
      <xdr:nvSpPr>
        <xdr:cNvPr id="546" name="n_1mainValue【一般廃棄物処理施設】&#10;有形固定資産減価償却率">
          <a:extLst>
            <a:ext uri="{FF2B5EF4-FFF2-40B4-BE49-F238E27FC236}">
              <a16:creationId xmlns:a16="http://schemas.microsoft.com/office/drawing/2014/main" id="{C24CFB08-947B-4397-8498-86091998352D}"/>
            </a:ext>
          </a:extLst>
        </xdr:cNvPr>
        <xdr:cNvSpPr txBox="1"/>
      </xdr:nvSpPr>
      <xdr:spPr>
        <a:xfrm>
          <a:off x="15266044" y="677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133730</xdr:rowOff>
    </xdr:from>
    <xdr:ext cx="405111" cy="259045"/>
    <xdr:sp macro="" textlink="">
      <xdr:nvSpPr>
        <xdr:cNvPr id="547" name="n_2mainValue【一般廃棄物処理施設】&#10;有形固定資産減価償却率">
          <a:extLst>
            <a:ext uri="{FF2B5EF4-FFF2-40B4-BE49-F238E27FC236}">
              <a16:creationId xmlns:a16="http://schemas.microsoft.com/office/drawing/2014/main" id="{B2DDE535-4071-4E0E-A99E-0F2FD98ED9EE}"/>
            </a:ext>
          </a:extLst>
        </xdr:cNvPr>
        <xdr:cNvSpPr txBox="1"/>
      </xdr:nvSpPr>
      <xdr:spPr>
        <a:xfrm>
          <a:off x="143897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161488</xdr:rowOff>
    </xdr:from>
    <xdr:ext cx="405111" cy="259045"/>
    <xdr:sp macro="" textlink="">
      <xdr:nvSpPr>
        <xdr:cNvPr id="548" name="n_3mainValue【一般廃棄物処理施設】&#10;有形固定資産減価償却率">
          <a:extLst>
            <a:ext uri="{FF2B5EF4-FFF2-40B4-BE49-F238E27FC236}">
              <a16:creationId xmlns:a16="http://schemas.microsoft.com/office/drawing/2014/main" id="{DD62DBC1-7D51-44A8-A8FB-8F64B7357017}"/>
            </a:ext>
          </a:extLst>
        </xdr:cNvPr>
        <xdr:cNvSpPr txBox="1"/>
      </xdr:nvSpPr>
      <xdr:spPr>
        <a:xfrm>
          <a:off x="13500744" y="61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11266</xdr:rowOff>
    </xdr:from>
    <xdr:ext cx="405111" cy="259045"/>
    <xdr:sp macro="" textlink="">
      <xdr:nvSpPr>
        <xdr:cNvPr id="549" name="n_4mainValue【一般廃棄物処理施設】&#10;有形固定資産減価償却率">
          <a:extLst>
            <a:ext uri="{FF2B5EF4-FFF2-40B4-BE49-F238E27FC236}">
              <a16:creationId xmlns:a16="http://schemas.microsoft.com/office/drawing/2014/main" id="{AEEE2BBC-2BFC-4B89-A24F-7A7BE693F7B7}"/>
            </a:ext>
          </a:extLst>
        </xdr:cNvPr>
        <xdr:cNvSpPr txBox="1"/>
      </xdr:nvSpPr>
      <xdr:spPr>
        <a:xfrm>
          <a:off x="12611744" y="6012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a:extLst>
            <a:ext uri="{FF2B5EF4-FFF2-40B4-BE49-F238E27FC236}">
              <a16:creationId xmlns:a16="http://schemas.microsoft.com/office/drawing/2014/main" id="{F61EEFC2-8CA9-4622-8ECD-4B7C136E93B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a:extLst>
            <a:ext uri="{FF2B5EF4-FFF2-40B4-BE49-F238E27FC236}">
              <a16:creationId xmlns:a16="http://schemas.microsoft.com/office/drawing/2014/main" id="{44670B13-0BF9-433B-AC81-47ECF0BCCAC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a:extLst>
            <a:ext uri="{FF2B5EF4-FFF2-40B4-BE49-F238E27FC236}">
              <a16:creationId xmlns:a16="http://schemas.microsoft.com/office/drawing/2014/main" id="{AAA3CDFF-83D9-441F-9603-C5D636CFA17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a:extLst>
            <a:ext uri="{FF2B5EF4-FFF2-40B4-BE49-F238E27FC236}">
              <a16:creationId xmlns:a16="http://schemas.microsoft.com/office/drawing/2014/main" id="{16DC2E0A-6236-4E12-A87A-06B284E3C59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a:extLst>
            <a:ext uri="{FF2B5EF4-FFF2-40B4-BE49-F238E27FC236}">
              <a16:creationId xmlns:a16="http://schemas.microsoft.com/office/drawing/2014/main" id="{DF056758-2AC7-4324-819E-5B05B18DDF8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a:extLst>
            <a:ext uri="{FF2B5EF4-FFF2-40B4-BE49-F238E27FC236}">
              <a16:creationId xmlns:a16="http://schemas.microsoft.com/office/drawing/2014/main" id="{7D8A1A1B-06C4-413E-8C50-0A304858D9A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a:extLst>
            <a:ext uri="{FF2B5EF4-FFF2-40B4-BE49-F238E27FC236}">
              <a16:creationId xmlns:a16="http://schemas.microsoft.com/office/drawing/2014/main" id="{72717901-1351-443B-8472-3DDE6FD19B0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a:extLst>
            <a:ext uri="{FF2B5EF4-FFF2-40B4-BE49-F238E27FC236}">
              <a16:creationId xmlns:a16="http://schemas.microsoft.com/office/drawing/2014/main" id="{068AEFBC-E895-4045-B37F-B8472C6D5B0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a:extLst>
            <a:ext uri="{FF2B5EF4-FFF2-40B4-BE49-F238E27FC236}">
              <a16:creationId xmlns:a16="http://schemas.microsoft.com/office/drawing/2014/main" id="{B6A8BB3E-94F6-4873-B200-0CD6EE41B1F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a:extLst>
            <a:ext uri="{FF2B5EF4-FFF2-40B4-BE49-F238E27FC236}">
              <a16:creationId xmlns:a16="http://schemas.microsoft.com/office/drawing/2014/main" id="{E3A38FE8-F71A-4ED0-B509-79481C75E74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0" name="直線コネクタ 559">
          <a:extLst>
            <a:ext uri="{FF2B5EF4-FFF2-40B4-BE49-F238E27FC236}">
              <a16:creationId xmlns:a16="http://schemas.microsoft.com/office/drawing/2014/main" id="{69A58ED0-68A7-4F9D-874D-F2E4B21C73E1}"/>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1" name="テキスト ボックス 560">
          <a:extLst>
            <a:ext uri="{FF2B5EF4-FFF2-40B4-BE49-F238E27FC236}">
              <a16:creationId xmlns:a16="http://schemas.microsoft.com/office/drawing/2014/main" id="{A2A6E8D8-9D5D-4158-8C54-0732D43A96CD}"/>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2" name="直線コネクタ 561">
          <a:extLst>
            <a:ext uri="{FF2B5EF4-FFF2-40B4-BE49-F238E27FC236}">
              <a16:creationId xmlns:a16="http://schemas.microsoft.com/office/drawing/2014/main" id="{5BC36A4F-825F-4D98-823E-42ECAAF0BA22}"/>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3" name="テキスト ボックス 562">
          <a:extLst>
            <a:ext uri="{FF2B5EF4-FFF2-40B4-BE49-F238E27FC236}">
              <a16:creationId xmlns:a16="http://schemas.microsoft.com/office/drawing/2014/main" id="{ED5E95E8-8976-4D2F-A9D2-6F6EE3886D83}"/>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4" name="直線コネクタ 563">
          <a:extLst>
            <a:ext uri="{FF2B5EF4-FFF2-40B4-BE49-F238E27FC236}">
              <a16:creationId xmlns:a16="http://schemas.microsoft.com/office/drawing/2014/main" id="{957081BB-71A8-459C-BD15-8F12BCDC78ED}"/>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5" name="テキスト ボックス 564">
          <a:extLst>
            <a:ext uri="{FF2B5EF4-FFF2-40B4-BE49-F238E27FC236}">
              <a16:creationId xmlns:a16="http://schemas.microsoft.com/office/drawing/2014/main" id="{4EB3EB7B-DCDF-43BB-8BE1-548D21D70726}"/>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6" name="直線コネクタ 565">
          <a:extLst>
            <a:ext uri="{FF2B5EF4-FFF2-40B4-BE49-F238E27FC236}">
              <a16:creationId xmlns:a16="http://schemas.microsoft.com/office/drawing/2014/main" id="{AFBE01EF-D93C-48CF-B903-25C92E282AA8}"/>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67" name="テキスト ボックス 566">
          <a:extLst>
            <a:ext uri="{FF2B5EF4-FFF2-40B4-BE49-F238E27FC236}">
              <a16:creationId xmlns:a16="http://schemas.microsoft.com/office/drawing/2014/main" id="{0355B6FD-D373-4331-81B7-CA67D0A9988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8" name="直線コネクタ 567">
          <a:extLst>
            <a:ext uri="{FF2B5EF4-FFF2-40B4-BE49-F238E27FC236}">
              <a16:creationId xmlns:a16="http://schemas.microsoft.com/office/drawing/2014/main" id="{E95DD60E-E498-4FAD-9B73-CE6866AB41B7}"/>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9" name="テキスト ボックス 568">
          <a:extLst>
            <a:ext uri="{FF2B5EF4-FFF2-40B4-BE49-F238E27FC236}">
              <a16:creationId xmlns:a16="http://schemas.microsoft.com/office/drawing/2014/main" id="{03BAC71A-E9F8-4503-BB4B-A96BA33E33D3}"/>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0" name="直線コネクタ 569">
          <a:extLst>
            <a:ext uri="{FF2B5EF4-FFF2-40B4-BE49-F238E27FC236}">
              <a16:creationId xmlns:a16="http://schemas.microsoft.com/office/drawing/2014/main" id="{888E8B5E-1F88-44D9-9354-1C13FF126119}"/>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1" name="テキスト ボックス 570">
          <a:extLst>
            <a:ext uri="{FF2B5EF4-FFF2-40B4-BE49-F238E27FC236}">
              <a16:creationId xmlns:a16="http://schemas.microsoft.com/office/drawing/2014/main" id="{58F93FAE-AB36-4883-B6DB-D4C091E35263}"/>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a:extLst>
            <a:ext uri="{FF2B5EF4-FFF2-40B4-BE49-F238E27FC236}">
              <a16:creationId xmlns:a16="http://schemas.microsoft.com/office/drawing/2014/main" id="{FFC1D11E-A296-4E5A-8F1F-A9B97C28AB4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3" name="テキスト ボックス 572">
          <a:extLst>
            <a:ext uri="{FF2B5EF4-FFF2-40B4-BE49-F238E27FC236}">
              <a16:creationId xmlns:a16="http://schemas.microsoft.com/office/drawing/2014/main" id="{426357DC-63D4-4D2C-89C8-BA9E394CF1E9}"/>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一般廃棄物処理施設】&#10;一人当たり有形固定資産（償却資産）額グラフ枠">
          <a:extLst>
            <a:ext uri="{FF2B5EF4-FFF2-40B4-BE49-F238E27FC236}">
              <a16:creationId xmlns:a16="http://schemas.microsoft.com/office/drawing/2014/main" id="{F789959C-17BF-44A1-AA5E-35CB16B5849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863</xdr:rowOff>
    </xdr:from>
    <xdr:to>
      <xdr:col>116</xdr:col>
      <xdr:colOff>62864</xdr:colOff>
      <xdr:row>42</xdr:row>
      <xdr:rowOff>56266</xdr:rowOff>
    </xdr:to>
    <xdr:cxnSp macro="">
      <xdr:nvCxnSpPr>
        <xdr:cNvPr id="575" name="直線コネクタ 574">
          <a:extLst>
            <a:ext uri="{FF2B5EF4-FFF2-40B4-BE49-F238E27FC236}">
              <a16:creationId xmlns:a16="http://schemas.microsoft.com/office/drawing/2014/main" id="{6995CCFB-EFF0-4CA9-9097-3B9D4E04F9F2}"/>
            </a:ext>
          </a:extLst>
        </xdr:cNvPr>
        <xdr:cNvCxnSpPr/>
      </xdr:nvCxnSpPr>
      <xdr:spPr>
        <a:xfrm flipV="1">
          <a:off x="22160864" y="5658713"/>
          <a:ext cx="0" cy="1598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60093</xdr:rowOff>
    </xdr:from>
    <xdr:ext cx="534377" cy="259045"/>
    <xdr:sp macro="" textlink="">
      <xdr:nvSpPr>
        <xdr:cNvPr id="576" name="【一般廃棄物処理施設】&#10;一人当たり有形固定資産（償却資産）額最小値テキスト">
          <a:extLst>
            <a:ext uri="{FF2B5EF4-FFF2-40B4-BE49-F238E27FC236}">
              <a16:creationId xmlns:a16="http://schemas.microsoft.com/office/drawing/2014/main" id="{49780478-FAF6-4110-9A60-5768D33AAD5A}"/>
            </a:ext>
          </a:extLst>
        </xdr:cNvPr>
        <xdr:cNvSpPr txBox="1"/>
      </xdr:nvSpPr>
      <xdr:spPr>
        <a:xfrm>
          <a:off x="22199600" y="726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56266</xdr:rowOff>
    </xdr:from>
    <xdr:to>
      <xdr:col>116</xdr:col>
      <xdr:colOff>152400</xdr:colOff>
      <xdr:row>42</xdr:row>
      <xdr:rowOff>56266</xdr:rowOff>
    </xdr:to>
    <xdr:cxnSp macro="">
      <xdr:nvCxnSpPr>
        <xdr:cNvPr id="577" name="直線コネクタ 576">
          <a:extLst>
            <a:ext uri="{FF2B5EF4-FFF2-40B4-BE49-F238E27FC236}">
              <a16:creationId xmlns:a16="http://schemas.microsoft.com/office/drawing/2014/main" id="{3D490573-6041-4E28-A37D-5B95AD3570ED}"/>
            </a:ext>
          </a:extLst>
        </xdr:cNvPr>
        <xdr:cNvCxnSpPr/>
      </xdr:nvCxnSpPr>
      <xdr:spPr>
        <a:xfrm>
          <a:off x="22072600" y="725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118990</xdr:rowOff>
    </xdr:from>
    <xdr:ext cx="599010" cy="259045"/>
    <xdr:sp macro="" textlink="">
      <xdr:nvSpPr>
        <xdr:cNvPr id="578" name="【一般廃棄物処理施設】&#10;一人当たり有形固定資産（償却資産）額最大値テキスト">
          <a:extLst>
            <a:ext uri="{FF2B5EF4-FFF2-40B4-BE49-F238E27FC236}">
              <a16:creationId xmlns:a16="http://schemas.microsoft.com/office/drawing/2014/main" id="{3078D154-29A5-4F8C-8CFC-10D696CF8263}"/>
            </a:ext>
          </a:extLst>
        </xdr:cNvPr>
        <xdr:cNvSpPr txBox="1"/>
      </xdr:nvSpPr>
      <xdr:spPr>
        <a:xfrm>
          <a:off x="22199600" y="5433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863</xdr:rowOff>
    </xdr:from>
    <xdr:to>
      <xdr:col>116</xdr:col>
      <xdr:colOff>152400</xdr:colOff>
      <xdr:row>33</xdr:row>
      <xdr:rowOff>863</xdr:rowOff>
    </xdr:to>
    <xdr:cxnSp macro="">
      <xdr:nvCxnSpPr>
        <xdr:cNvPr id="579" name="直線コネクタ 578">
          <a:extLst>
            <a:ext uri="{FF2B5EF4-FFF2-40B4-BE49-F238E27FC236}">
              <a16:creationId xmlns:a16="http://schemas.microsoft.com/office/drawing/2014/main" id="{06CC4952-E076-4872-B735-87EEF0E03A28}"/>
            </a:ext>
          </a:extLst>
        </xdr:cNvPr>
        <xdr:cNvCxnSpPr/>
      </xdr:nvCxnSpPr>
      <xdr:spPr>
        <a:xfrm>
          <a:off x="22072600" y="565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7354</xdr:rowOff>
    </xdr:from>
    <xdr:ext cx="599010" cy="259045"/>
    <xdr:sp macro="" textlink="">
      <xdr:nvSpPr>
        <xdr:cNvPr id="580" name="【一般廃棄物処理施設】&#10;一人当たり有形固定資産（償却資産）額平均値テキスト">
          <a:extLst>
            <a:ext uri="{FF2B5EF4-FFF2-40B4-BE49-F238E27FC236}">
              <a16:creationId xmlns:a16="http://schemas.microsoft.com/office/drawing/2014/main" id="{CA000782-A2E8-4485-9F06-1CD87E54F145}"/>
            </a:ext>
          </a:extLst>
        </xdr:cNvPr>
        <xdr:cNvSpPr txBox="1"/>
      </xdr:nvSpPr>
      <xdr:spPr>
        <a:xfrm>
          <a:off x="22199600" y="66939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28927</xdr:rowOff>
    </xdr:from>
    <xdr:to>
      <xdr:col>116</xdr:col>
      <xdr:colOff>114300</xdr:colOff>
      <xdr:row>39</xdr:row>
      <xdr:rowOff>130527</xdr:rowOff>
    </xdr:to>
    <xdr:sp macro="" textlink="">
      <xdr:nvSpPr>
        <xdr:cNvPr id="581" name="フローチャート: 判断 580">
          <a:extLst>
            <a:ext uri="{FF2B5EF4-FFF2-40B4-BE49-F238E27FC236}">
              <a16:creationId xmlns:a16="http://schemas.microsoft.com/office/drawing/2014/main" id="{500B9598-D28F-46F5-B624-0A8F0D3FCE2A}"/>
            </a:ext>
          </a:extLst>
        </xdr:cNvPr>
        <xdr:cNvSpPr/>
      </xdr:nvSpPr>
      <xdr:spPr>
        <a:xfrm>
          <a:off x="22110700" y="671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103029</xdr:rowOff>
    </xdr:from>
    <xdr:to>
      <xdr:col>112</xdr:col>
      <xdr:colOff>38100</xdr:colOff>
      <xdr:row>40</xdr:row>
      <xdr:rowOff>33179</xdr:rowOff>
    </xdr:to>
    <xdr:sp macro="" textlink="">
      <xdr:nvSpPr>
        <xdr:cNvPr id="582" name="フローチャート: 判断 581">
          <a:extLst>
            <a:ext uri="{FF2B5EF4-FFF2-40B4-BE49-F238E27FC236}">
              <a16:creationId xmlns:a16="http://schemas.microsoft.com/office/drawing/2014/main" id="{19B663E4-20C1-4641-822D-45D05ACCAD56}"/>
            </a:ext>
          </a:extLst>
        </xdr:cNvPr>
        <xdr:cNvSpPr/>
      </xdr:nvSpPr>
      <xdr:spPr>
        <a:xfrm>
          <a:off x="21272500" y="6789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111572</xdr:rowOff>
    </xdr:from>
    <xdr:to>
      <xdr:col>107</xdr:col>
      <xdr:colOff>101600</xdr:colOff>
      <xdr:row>40</xdr:row>
      <xdr:rowOff>41722</xdr:rowOff>
    </xdr:to>
    <xdr:sp macro="" textlink="">
      <xdr:nvSpPr>
        <xdr:cNvPr id="583" name="フローチャート: 判断 582">
          <a:extLst>
            <a:ext uri="{FF2B5EF4-FFF2-40B4-BE49-F238E27FC236}">
              <a16:creationId xmlns:a16="http://schemas.microsoft.com/office/drawing/2014/main" id="{4E894FDC-90A7-4917-9283-948D77FD2723}"/>
            </a:ext>
          </a:extLst>
        </xdr:cNvPr>
        <xdr:cNvSpPr/>
      </xdr:nvSpPr>
      <xdr:spPr>
        <a:xfrm>
          <a:off x="20383500" y="679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119364</xdr:rowOff>
    </xdr:from>
    <xdr:to>
      <xdr:col>102</xdr:col>
      <xdr:colOff>165100</xdr:colOff>
      <xdr:row>40</xdr:row>
      <xdr:rowOff>49514</xdr:rowOff>
    </xdr:to>
    <xdr:sp macro="" textlink="">
      <xdr:nvSpPr>
        <xdr:cNvPr id="584" name="フローチャート: 判断 583">
          <a:extLst>
            <a:ext uri="{FF2B5EF4-FFF2-40B4-BE49-F238E27FC236}">
              <a16:creationId xmlns:a16="http://schemas.microsoft.com/office/drawing/2014/main" id="{7565538F-AF68-445A-923F-CBB116518F51}"/>
            </a:ext>
          </a:extLst>
        </xdr:cNvPr>
        <xdr:cNvSpPr/>
      </xdr:nvSpPr>
      <xdr:spPr>
        <a:xfrm>
          <a:off x="19494500" y="680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136520</xdr:rowOff>
    </xdr:from>
    <xdr:to>
      <xdr:col>98</xdr:col>
      <xdr:colOff>38100</xdr:colOff>
      <xdr:row>40</xdr:row>
      <xdr:rowOff>66670</xdr:rowOff>
    </xdr:to>
    <xdr:sp macro="" textlink="">
      <xdr:nvSpPr>
        <xdr:cNvPr id="585" name="フローチャート: 判断 584">
          <a:extLst>
            <a:ext uri="{FF2B5EF4-FFF2-40B4-BE49-F238E27FC236}">
              <a16:creationId xmlns:a16="http://schemas.microsoft.com/office/drawing/2014/main" id="{F8FD3746-0E91-4E1D-AE79-B57353AD9926}"/>
            </a:ext>
          </a:extLst>
        </xdr:cNvPr>
        <xdr:cNvSpPr/>
      </xdr:nvSpPr>
      <xdr:spPr>
        <a:xfrm>
          <a:off x="18605500" y="682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399F5AF6-D7A3-4F91-8F6D-95AC912BBDE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6059B316-D6CB-4099-AEF9-555BAE8CD64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3A64682A-EBF0-49FF-ACF2-16D14AECA08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A8DC472D-2E43-4C1D-808F-A8A8A9309BB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D8769483-0FC9-47F1-AA51-420CFBB0119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44279</xdr:rowOff>
    </xdr:from>
    <xdr:to>
      <xdr:col>116</xdr:col>
      <xdr:colOff>114300</xdr:colOff>
      <xdr:row>38</xdr:row>
      <xdr:rowOff>145879</xdr:rowOff>
    </xdr:to>
    <xdr:sp macro="" textlink="">
      <xdr:nvSpPr>
        <xdr:cNvPr id="591" name="楕円 590">
          <a:extLst>
            <a:ext uri="{FF2B5EF4-FFF2-40B4-BE49-F238E27FC236}">
              <a16:creationId xmlns:a16="http://schemas.microsoft.com/office/drawing/2014/main" id="{47077DB4-367E-4450-8C7D-EC0C304A439F}"/>
            </a:ext>
          </a:extLst>
        </xdr:cNvPr>
        <xdr:cNvSpPr/>
      </xdr:nvSpPr>
      <xdr:spPr>
        <a:xfrm>
          <a:off x="22110700" y="655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67156</xdr:rowOff>
    </xdr:from>
    <xdr:ext cx="599010" cy="259045"/>
    <xdr:sp macro="" textlink="">
      <xdr:nvSpPr>
        <xdr:cNvPr id="592" name="【一般廃棄物処理施設】&#10;一人当たり有形固定資産（償却資産）額該当値テキスト">
          <a:extLst>
            <a:ext uri="{FF2B5EF4-FFF2-40B4-BE49-F238E27FC236}">
              <a16:creationId xmlns:a16="http://schemas.microsoft.com/office/drawing/2014/main" id="{BB0FE4E7-CE6D-425B-9224-1550677FACB9}"/>
            </a:ext>
          </a:extLst>
        </xdr:cNvPr>
        <xdr:cNvSpPr txBox="1"/>
      </xdr:nvSpPr>
      <xdr:spPr>
        <a:xfrm>
          <a:off x="22199600" y="6410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37333</xdr:rowOff>
    </xdr:from>
    <xdr:to>
      <xdr:col>112</xdr:col>
      <xdr:colOff>38100</xdr:colOff>
      <xdr:row>38</xdr:row>
      <xdr:rowOff>138933</xdr:rowOff>
    </xdr:to>
    <xdr:sp macro="" textlink="">
      <xdr:nvSpPr>
        <xdr:cNvPr id="593" name="楕円 592">
          <a:extLst>
            <a:ext uri="{FF2B5EF4-FFF2-40B4-BE49-F238E27FC236}">
              <a16:creationId xmlns:a16="http://schemas.microsoft.com/office/drawing/2014/main" id="{C2BE7A20-AF67-4485-8E5F-EF727C6F55B0}"/>
            </a:ext>
          </a:extLst>
        </xdr:cNvPr>
        <xdr:cNvSpPr/>
      </xdr:nvSpPr>
      <xdr:spPr>
        <a:xfrm>
          <a:off x="21272500" y="655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88133</xdr:rowOff>
    </xdr:from>
    <xdr:to>
      <xdr:col>116</xdr:col>
      <xdr:colOff>63500</xdr:colOff>
      <xdr:row>38</xdr:row>
      <xdr:rowOff>95079</xdr:rowOff>
    </xdr:to>
    <xdr:cxnSp macro="">
      <xdr:nvCxnSpPr>
        <xdr:cNvPr id="594" name="直線コネクタ 593">
          <a:extLst>
            <a:ext uri="{FF2B5EF4-FFF2-40B4-BE49-F238E27FC236}">
              <a16:creationId xmlns:a16="http://schemas.microsoft.com/office/drawing/2014/main" id="{EC45E673-7607-4A8E-A02B-D2EDCF4F0CF8}"/>
            </a:ext>
          </a:extLst>
        </xdr:cNvPr>
        <xdr:cNvCxnSpPr/>
      </xdr:nvCxnSpPr>
      <xdr:spPr>
        <a:xfrm>
          <a:off x="21323300" y="6603233"/>
          <a:ext cx="838200" cy="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74255</xdr:rowOff>
    </xdr:from>
    <xdr:to>
      <xdr:col>107</xdr:col>
      <xdr:colOff>101600</xdr:colOff>
      <xdr:row>39</xdr:row>
      <xdr:rowOff>4405</xdr:rowOff>
    </xdr:to>
    <xdr:sp macro="" textlink="">
      <xdr:nvSpPr>
        <xdr:cNvPr id="595" name="楕円 594">
          <a:extLst>
            <a:ext uri="{FF2B5EF4-FFF2-40B4-BE49-F238E27FC236}">
              <a16:creationId xmlns:a16="http://schemas.microsoft.com/office/drawing/2014/main" id="{536A433B-299F-41B0-8833-FDEA7503182F}"/>
            </a:ext>
          </a:extLst>
        </xdr:cNvPr>
        <xdr:cNvSpPr/>
      </xdr:nvSpPr>
      <xdr:spPr>
        <a:xfrm>
          <a:off x="20383500" y="658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88133</xdr:rowOff>
    </xdr:from>
    <xdr:to>
      <xdr:col>111</xdr:col>
      <xdr:colOff>177800</xdr:colOff>
      <xdr:row>38</xdr:row>
      <xdr:rowOff>125055</xdr:rowOff>
    </xdr:to>
    <xdr:cxnSp macro="">
      <xdr:nvCxnSpPr>
        <xdr:cNvPr id="596" name="直線コネクタ 595">
          <a:extLst>
            <a:ext uri="{FF2B5EF4-FFF2-40B4-BE49-F238E27FC236}">
              <a16:creationId xmlns:a16="http://schemas.microsoft.com/office/drawing/2014/main" id="{5C5CA6EC-E542-484C-9252-3EF68F8B31A7}"/>
            </a:ext>
          </a:extLst>
        </xdr:cNvPr>
        <xdr:cNvCxnSpPr/>
      </xdr:nvCxnSpPr>
      <xdr:spPr>
        <a:xfrm flipV="1">
          <a:off x="20434300" y="6603233"/>
          <a:ext cx="889000" cy="36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139942</xdr:rowOff>
    </xdr:from>
    <xdr:to>
      <xdr:col>102</xdr:col>
      <xdr:colOff>165100</xdr:colOff>
      <xdr:row>39</xdr:row>
      <xdr:rowOff>70092</xdr:rowOff>
    </xdr:to>
    <xdr:sp macro="" textlink="">
      <xdr:nvSpPr>
        <xdr:cNvPr id="597" name="楕円 596">
          <a:extLst>
            <a:ext uri="{FF2B5EF4-FFF2-40B4-BE49-F238E27FC236}">
              <a16:creationId xmlns:a16="http://schemas.microsoft.com/office/drawing/2014/main" id="{6E065452-F19A-495F-AE8A-AD218F80BDAA}"/>
            </a:ext>
          </a:extLst>
        </xdr:cNvPr>
        <xdr:cNvSpPr/>
      </xdr:nvSpPr>
      <xdr:spPr>
        <a:xfrm>
          <a:off x="19494500" y="665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125055</xdr:rowOff>
    </xdr:from>
    <xdr:to>
      <xdr:col>107</xdr:col>
      <xdr:colOff>50800</xdr:colOff>
      <xdr:row>39</xdr:row>
      <xdr:rowOff>19292</xdr:rowOff>
    </xdr:to>
    <xdr:cxnSp macro="">
      <xdr:nvCxnSpPr>
        <xdr:cNvPr id="598" name="直線コネクタ 597">
          <a:extLst>
            <a:ext uri="{FF2B5EF4-FFF2-40B4-BE49-F238E27FC236}">
              <a16:creationId xmlns:a16="http://schemas.microsoft.com/office/drawing/2014/main" id="{446DB7D7-96E7-4A6E-9CBC-520B7604E4AB}"/>
            </a:ext>
          </a:extLst>
        </xdr:cNvPr>
        <xdr:cNvCxnSpPr/>
      </xdr:nvCxnSpPr>
      <xdr:spPr>
        <a:xfrm flipV="1">
          <a:off x="19545300" y="6640155"/>
          <a:ext cx="889000" cy="6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144001</xdr:rowOff>
    </xdr:from>
    <xdr:to>
      <xdr:col>98</xdr:col>
      <xdr:colOff>38100</xdr:colOff>
      <xdr:row>39</xdr:row>
      <xdr:rowOff>74151</xdr:rowOff>
    </xdr:to>
    <xdr:sp macro="" textlink="">
      <xdr:nvSpPr>
        <xdr:cNvPr id="599" name="楕円 598">
          <a:extLst>
            <a:ext uri="{FF2B5EF4-FFF2-40B4-BE49-F238E27FC236}">
              <a16:creationId xmlns:a16="http://schemas.microsoft.com/office/drawing/2014/main" id="{CD93F053-4290-4C12-BF9B-2967D9793CE0}"/>
            </a:ext>
          </a:extLst>
        </xdr:cNvPr>
        <xdr:cNvSpPr/>
      </xdr:nvSpPr>
      <xdr:spPr>
        <a:xfrm>
          <a:off x="18605500" y="665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19292</xdr:rowOff>
    </xdr:from>
    <xdr:to>
      <xdr:col>102</xdr:col>
      <xdr:colOff>114300</xdr:colOff>
      <xdr:row>39</xdr:row>
      <xdr:rowOff>23351</xdr:rowOff>
    </xdr:to>
    <xdr:cxnSp macro="">
      <xdr:nvCxnSpPr>
        <xdr:cNvPr id="600" name="直線コネクタ 599">
          <a:extLst>
            <a:ext uri="{FF2B5EF4-FFF2-40B4-BE49-F238E27FC236}">
              <a16:creationId xmlns:a16="http://schemas.microsoft.com/office/drawing/2014/main" id="{5201DABE-E7CB-46A2-A74B-A0840AAE970B}"/>
            </a:ext>
          </a:extLst>
        </xdr:cNvPr>
        <xdr:cNvCxnSpPr/>
      </xdr:nvCxnSpPr>
      <xdr:spPr>
        <a:xfrm flipV="1">
          <a:off x="18656300" y="6705842"/>
          <a:ext cx="889000" cy="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24306</xdr:rowOff>
    </xdr:from>
    <xdr:ext cx="599010" cy="259045"/>
    <xdr:sp macro="" textlink="">
      <xdr:nvSpPr>
        <xdr:cNvPr id="601" name="n_1aveValue【一般廃棄物処理施設】&#10;一人当たり有形固定資産（償却資産）額">
          <a:extLst>
            <a:ext uri="{FF2B5EF4-FFF2-40B4-BE49-F238E27FC236}">
              <a16:creationId xmlns:a16="http://schemas.microsoft.com/office/drawing/2014/main" id="{DDBEB8E2-67CF-4A09-B61A-99ECF20CEFC4}"/>
            </a:ext>
          </a:extLst>
        </xdr:cNvPr>
        <xdr:cNvSpPr txBox="1"/>
      </xdr:nvSpPr>
      <xdr:spPr>
        <a:xfrm>
          <a:off x="21011095" y="6882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32849</xdr:rowOff>
    </xdr:from>
    <xdr:ext cx="599010" cy="259045"/>
    <xdr:sp macro="" textlink="">
      <xdr:nvSpPr>
        <xdr:cNvPr id="602" name="n_2aveValue【一般廃棄物処理施設】&#10;一人当たり有形固定資産（償却資産）額">
          <a:extLst>
            <a:ext uri="{FF2B5EF4-FFF2-40B4-BE49-F238E27FC236}">
              <a16:creationId xmlns:a16="http://schemas.microsoft.com/office/drawing/2014/main" id="{EEF0CC6A-0C77-40A0-8A5D-557BF98F7613}"/>
            </a:ext>
          </a:extLst>
        </xdr:cNvPr>
        <xdr:cNvSpPr txBox="1"/>
      </xdr:nvSpPr>
      <xdr:spPr>
        <a:xfrm>
          <a:off x="20134795" y="689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40641</xdr:rowOff>
    </xdr:from>
    <xdr:ext cx="599010" cy="259045"/>
    <xdr:sp macro="" textlink="">
      <xdr:nvSpPr>
        <xdr:cNvPr id="603" name="n_3aveValue【一般廃棄物処理施設】&#10;一人当たり有形固定資産（償却資産）額">
          <a:extLst>
            <a:ext uri="{FF2B5EF4-FFF2-40B4-BE49-F238E27FC236}">
              <a16:creationId xmlns:a16="http://schemas.microsoft.com/office/drawing/2014/main" id="{A10BA9BC-12C2-4867-810D-101F6A67A652}"/>
            </a:ext>
          </a:extLst>
        </xdr:cNvPr>
        <xdr:cNvSpPr txBox="1"/>
      </xdr:nvSpPr>
      <xdr:spPr>
        <a:xfrm>
          <a:off x="19245795" y="6898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57797</xdr:rowOff>
    </xdr:from>
    <xdr:ext cx="599010" cy="259045"/>
    <xdr:sp macro="" textlink="">
      <xdr:nvSpPr>
        <xdr:cNvPr id="604" name="n_4aveValue【一般廃棄物処理施設】&#10;一人当たり有形固定資産（償却資産）額">
          <a:extLst>
            <a:ext uri="{FF2B5EF4-FFF2-40B4-BE49-F238E27FC236}">
              <a16:creationId xmlns:a16="http://schemas.microsoft.com/office/drawing/2014/main" id="{A12D8B79-408C-4DF4-98AA-34D46C319891}"/>
            </a:ext>
          </a:extLst>
        </xdr:cNvPr>
        <xdr:cNvSpPr txBox="1"/>
      </xdr:nvSpPr>
      <xdr:spPr>
        <a:xfrm>
          <a:off x="18356795" y="6915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155460</xdr:rowOff>
    </xdr:from>
    <xdr:ext cx="599010" cy="259045"/>
    <xdr:sp macro="" textlink="">
      <xdr:nvSpPr>
        <xdr:cNvPr id="605" name="n_1mainValue【一般廃棄物処理施設】&#10;一人当たり有形固定資産（償却資産）額">
          <a:extLst>
            <a:ext uri="{FF2B5EF4-FFF2-40B4-BE49-F238E27FC236}">
              <a16:creationId xmlns:a16="http://schemas.microsoft.com/office/drawing/2014/main" id="{5D780BF9-3783-4170-8F3E-3FB8D1156387}"/>
            </a:ext>
          </a:extLst>
        </xdr:cNvPr>
        <xdr:cNvSpPr txBox="1"/>
      </xdr:nvSpPr>
      <xdr:spPr>
        <a:xfrm>
          <a:off x="21011095" y="6327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20932</xdr:rowOff>
    </xdr:from>
    <xdr:ext cx="599010" cy="259045"/>
    <xdr:sp macro="" textlink="">
      <xdr:nvSpPr>
        <xdr:cNvPr id="606" name="n_2mainValue【一般廃棄物処理施設】&#10;一人当たり有形固定資産（償却資産）額">
          <a:extLst>
            <a:ext uri="{FF2B5EF4-FFF2-40B4-BE49-F238E27FC236}">
              <a16:creationId xmlns:a16="http://schemas.microsoft.com/office/drawing/2014/main" id="{BE63CBA0-D3E9-422A-846F-3289EB634BA3}"/>
            </a:ext>
          </a:extLst>
        </xdr:cNvPr>
        <xdr:cNvSpPr txBox="1"/>
      </xdr:nvSpPr>
      <xdr:spPr>
        <a:xfrm>
          <a:off x="20134795" y="636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86619</xdr:rowOff>
    </xdr:from>
    <xdr:ext cx="599010" cy="259045"/>
    <xdr:sp macro="" textlink="">
      <xdr:nvSpPr>
        <xdr:cNvPr id="607" name="n_3mainValue【一般廃棄物処理施設】&#10;一人当たり有形固定資産（償却資産）額">
          <a:extLst>
            <a:ext uri="{FF2B5EF4-FFF2-40B4-BE49-F238E27FC236}">
              <a16:creationId xmlns:a16="http://schemas.microsoft.com/office/drawing/2014/main" id="{49A6C4EC-3461-4F84-97B1-8FE5F2597B05}"/>
            </a:ext>
          </a:extLst>
        </xdr:cNvPr>
        <xdr:cNvSpPr txBox="1"/>
      </xdr:nvSpPr>
      <xdr:spPr>
        <a:xfrm>
          <a:off x="19245795" y="643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90678</xdr:rowOff>
    </xdr:from>
    <xdr:ext cx="599010" cy="259045"/>
    <xdr:sp macro="" textlink="">
      <xdr:nvSpPr>
        <xdr:cNvPr id="608" name="n_4mainValue【一般廃棄物処理施設】&#10;一人当たり有形固定資産（償却資産）額">
          <a:extLst>
            <a:ext uri="{FF2B5EF4-FFF2-40B4-BE49-F238E27FC236}">
              <a16:creationId xmlns:a16="http://schemas.microsoft.com/office/drawing/2014/main" id="{DC974D7A-8BBF-4719-9139-C1E8EC38C7F7}"/>
            </a:ext>
          </a:extLst>
        </xdr:cNvPr>
        <xdr:cNvSpPr txBox="1"/>
      </xdr:nvSpPr>
      <xdr:spPr>
        <a:xfrm>
          <a:off x="18356795" y="6434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a:extLst>
            <a:ext uri="{FF2B5EF4-FFF2-40B4-BE49-F238E27FC236}">
              <a16:creationId xmlns:a16="http://schemas.microsoft.com/office/drawing/2014/main" id="{CC506BCF-5981-4876-97DE-C8CCD2F058D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a:extLst>
            <a:ext uri="{FF2B5EF4-FFF2-40B4-BE49-F238E27FC236}">
              <a16:creationId xmlns:a16="http://schemas.microsoft.com/office/drawing/2014/main" id="{7102EB86-142A-4436-B2E8-BAC6739D9C7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a:extLst>
            <a:ext uri="{FF2B5EF4-FFF2-40B4-BE49-F238E27FC236}">
              <a16:creationId xmlns:a16="http://schemas.microsoft.com/office/drawing/2014/main" id="{ADA3D0CD-AA58-4E51-973A-34CED3E73F3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a:extLst>
            <a:ext uri="{FF2B5EF4-FFF2-40B4-BE49-F238E27FC236}">
              <a16:creationId xmlns:a16="http://schemas.microsoft.com/office/drawing/2014/main" id="{9952A034-044E-467F-945E-6C7FDD96C7A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a:extLst>
            <a:ext uri="{FF2B5EF4-FFF2-40B4-BE49-F238E27FC236}">
              <a16:creationId xmlns:a16="http://schemas.microsoft.com/office/drawing/2014/main" id="{2E6D1AF5-1F59-4F4A-9B09-BB0DAECE97B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a:extLst>
            <a:ext uri="{FF2B5EF4-FFF2-40B4-BE49-F238E27FC236}">
              <a16:creationId xmlns:a16="http://schemas.microsoft.com/office/drawing/2014/main" id="{BAA60F4C-8314-4F4E-83FF-619E6FF62BA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a:extLst>
            <a:ext uri="{FF2B5EF4-FFF2-40B4-BE49-F238E27FC236}">
              <a16:creationId xmlns:a16="http://schemas.microsoft.com/office/drawing/2014/main" id="{365D6EA4-69BB-4E58-91FA-CE71CCE7AF9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a:extLst>
            <a:ext uri="{FF2B5EF4-FFF2-40B4-BE49-F238E27FC236}">
              <a16:creationId xmlns:a16="http://schemas.microsoft.com/office/drawing/2014/main" id="{F29B8917-39FE-4688-9DD6-FC62EF951BD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a:extLst>
            <a:ext uri="{FF2B5EF4-FFF2-40B4-BE49-F238E27FC236}">
              <a16:creationId xmlns:a16="http://schemas.microsoft.com/office/drawing/2014/main" id="{9CDFD70D-97B8-49DB-88C8-FE7BCC533DE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a:extLst>
            <a:ext uri="{FF2B5EF4-FFF2-40B4-BE49-F238E27FC236}">
              <a16:creationId xmlns:a16="http://schemas.microsoft.com/office/drawing/2014/main" id="{094CFEA5-DE7D-4226-860E-27A52324A9E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a:extLst>
            <a:ext uri="{FF2B5EF4-FFF2-40B4-BE49-F238E27FC236}">
              <a16:creationId xmlns:a16="http://schemas.microsoft.com/office/drawing/2014/main" id="{10334209-67A8-469E-B484-625AC02D97F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0" name="直線コネクタ 619">
          <a:extLst>
            <a:ext uri="{FF2B5EF4-FFF2-40B4-BE49-F238E27FC236}">
              <a16:creationId xmlns:a16="http://schemas.microsoft.com/office/drawing/2014/main" id="{D106F708-A244-4B60-8234-244C831B2DD2}"/>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21" name="テキスト ボックス 620">
          <a:extLst>
            <a:ext uri="{FF2B5EF4-FFF2-40B4-BE49-F238E27FC236}">
              <a16:creationId xmlns:a16="http://schemas.microsoft.com/office/drawing/2014/main" id="{D29D9990-F988-4FFF-AFD9-27EB7A835DC7}"/>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2" name="直線コネクタ 621">
          <a:extLst>
            <a:ext uri="{FF2B5EF4-FFF2-40B4-BE49-F238E27FC236}">
              <a16:creationId xmlns:a16="http://schemas.microsoft.com/office/drawing/2014/main" id="{27976E1B-7285-486A-A0B8-D6ACCC2ACE1F}"/>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3" name="テキスト ボックス 622">
          <a:extLst>
            <a:ext uri="{FF2B5EF4-FFF2-40B4-BE49-F238E27FC236}">
              <a16:creationId xmlns:a16="http://schemas.microsoft.com/office/drawing/2014/main" id="{45743E4D-65D8-42E0-BFB7-BB2D4485D15B}"/>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4" name="直線コネクタ 623">
          <a:extLst>
            <a:ext uri="{FF2B5EF4-FFF2-40B4-BE49-F238E27FC236}">
              <a16:creationId xmlns:a16="http://schemas.microsoft.com/office/drawing/2014/main" id="{1388C3E1-10E0-4E27-9579-032563D70313}"/>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5" name="テキスト ボックス 624">
          <a:extLst>
            <a:ext uri="{FF2B5EF4-FFF2-40B4-BE49-F238E27FC236}">
              <a16:creationId xmlns:a16="http://schemas.microsoft.com/office/drawing/2014/main" id="{FF9FACE2-B5EC-41EB-84DE-A66800FBEAF6}"/>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6" name="直線コネクタ 625">
          <a:extLst>
            <a:ext uri="{FF2B5EF4-FFF2-40B4-BE49-F238E27FC236}">
              <a16:creationId xmlns:a16="http://schemas.microsoft.com/office/drawing/2014/main" id="{615B453D-3C45-4B72-8A23-04FA5F78D5C6}"/>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7" name="テキスト ボックス 626">
          <a:extLst>
            <a:ext uri="{FF2B5EF4-FFF2-40B4-BE49-F238E27FC236}">
              <a16:creationId xmlns:a16="http://schemas.microsoft.com/office/drawing/2014/main" id="{33D5CC55-7A2B-4876-99A9-8287A38FF7BC}"/>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a:extLst>
            <a:ext uri="{FF2B5EF4-FFF2-40B4-BE49-F238E27FC236}">
              <a16:creationId xmlns:a16="http://schemas.microsoft.com/office/drawing/2014/main" id="{EF25C6F0-5995-48EB-AC7E-4A905679F6C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9" name="テキスト ボックス 628">
          <a:extLst>
            <a:ext uri="{FF2B5EF4-FFF2-40B4-BE49-F238E27FC236}">
              <a16:creationId xmlns:a16="http://schemas.microsoft.com/office/drawing/2014/main" id="{02C83C90-4B6F-4AAD-BE1A-745511DD8746}"/>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0" name="【保健センター・保健所】&#10;有形固定資産減価償却率グラフ枠">
          <a:extLst>
            <a:ext uri="{FF2B5EF4-FFF2-40B4-BE49-F238E27FC236}">
              <a16:creationId xmlns:a16="http://schemas.microsoft.com/office/drawing/2014/main" id="{D035EB23-7382-44EA-8242-E3CF6F5FB20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63</xdr:row>
      <xdr:rowOff>169164</xdr:rowOff>
    </xdr:to>
    <xdr:cxnSp macro="">
      <xdr:nvCxnSpPr>
        <xdr:cNvPr id="631" name="直線コネクタ 630">
          <a:extLst>
            <a:ext uri="{FF2B5EF4-FFF2-40B4-BE49-F238E27FC236}">
              <a16:creationId xmlns:a16="http://schemas.microsoft.com/office/drawing/2014/main" id="{C98DE0BD-86F1-4945-ADA6-C47990A654C3}"/>
            </a:ext>
          </a:extLst>
        </xdr:cNvPr>
        <xdr:cNvCxnSpPr/>
      </xdr:nvCxnSpPr>
      <xdr:spPr>
        <a:xfrm flipV="1">
          <a:off x="16318864" y="9601200"/>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1541</xdr:rowOff>
    </xdr:from>
    <xdr:ext cx="405111" cy="259045"/>
    <xdr:sp macro="" textlink="">
      <xdr:nvSpPr>
        <xdr:cNvPr id="632" name="【保健センター・保健所】&#10;有形固定資産減価償却率最小値テキスト">
          <a:extLst>
            <a:ext uri="{FF2B5EF4-FFF2-40B4-BE49-F238E27FC236}">
              <a16:creationId xmlns:a16="http://schemas.microsoft.com/office/drawing/2014/main" id="{8E15C117-A1E4-4F49-8E55-0C2A5F8BFC3E}"/>
            </a:ext>
          </a:extLst>
        </xdr:cNvPr>
        <xdr:cNvSpPr txBox="1"/>
      </xdr:nvSpPr>
      <xdr:spPr>
        <a:xfrm>
          <a:off x="16357600" y="10974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169164</xdr:rowOff>
    </xdr:from>
    <xdr:to>
      <xdr:col>86</xdr:col>
      <xdr:colOff>25400</xdr:colOff>
      <xdr:row>63</xdr:row>
      <xdr:rowOff>169164</xdr:rowOff>
    </xdr:to>
    <xdr:cxnSp macro="">
      <xdr:nvCxnSpPr>
        <xdr:cNvPr id="633" name="直線コネクタ 632">
          <a:extLst>
            <a:ext uri="{FF2B5EF4-FFF2-40B4-BE49-F238E27FC236}">
              <a16:creationId xmlns:a16="http://schemas.microsoft.com/office/drawing/2014/main" id="{7EF62F39-B574-468E-80F4-42C8066F295E}"/>
            </a:ext>
          </a:extLst>
        </xdr:cNvPr>
        <xdr:cNvCxnSpPr/>
      </xdr:nvCxnSpPr>
      <xdr:spPr>
        <a:xfrm>
          <a:off x="16230600" y="10970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405111" cy="259045"/>
    <xdr:sp macro="" textlink="">
      <xdr:nvSpPr>
        <xdr:cNvPr id="634" name="【保健センター・保健所】&#10;有形固定資産減価償却率最大値テキスト">
          <a:extLst>
            <a:ext uri="{FF2B5EF4-FFF2-40B4-BE49-F238E27FC236}">
              <a16:creationId xmlns:a16="http://schemas.microsoft.com/office/drawing/2014/main" id="{C57D1033-30C6-401F-9881-1A92C35613FE}"/>
            </a:ext>
          </a:extLst>
        </xdr:cNvPr>
        <xdr:cNvSpPr txBox="1"/>
      </xdr:nvSpPr>
      <xdr:spPr>
        <a:xfrm>
          <a:off x="16357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635" name="直線コネクタ 634">
          <a:extLst>
            <a:ext uri="{FF2B5EF4-FFF2-40B4-BE49-F238E27FC236}">
              <a16:creationId xmlns:a16="http://schemas.microsoft.com/office/drawing/2014/main" id="{D0424572-5462-43D1-80C0-12C955347866}"/>
            </a:ext>
          </a:extLst>
        </xdr:cNvPr>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72661</xdr:rowOff>
    </xdr:from>
    <xdr:ext cx="405111" cy="259045"/>
    <xdr:sp macro="" textlink="">
      <xdr:nvSpPr>
        <xdr:cNvPr id="636" name="【保健センター・保健所】&#10;有形固定資産減価償却率平均値テキスト">
          <a:extLst>
            <a:ext uri="{FF2B5EF4-FFF2-40B4-BE49-F238E27FC236}">
              <a16:creationId xmlns:a16="http://schemas.microsoft.com/office/drawing/2014/main" id="{4F1F31EB-45FE-43DC-8127-A2BD1C48691F}"/>
            </a:ext>
          </a:extLst>
        </xdr:cNvPr>
        <xdr:cNvSpPr txBox="1"/>
      </xdr:nvSpPr>
      <xdr:spPr>
        <a:xfrm>
          <a:off x="16357600" y="96738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49784</xdr:rowOff>
    </xdr:from>
    <xdr:to>
      <xdr:col>85</xdr:col>
      <xdr:colOff>177800</xdr:colOff>
      <xdr:row>57</xdr:row>
      <xdr:rowOff>151384</xdr:rowOff>
    </xdr:to>
    <xdr:sp macro="" textlink="">
      <xdr:nvSpPr>
        <xdr:cNvPr id="637" name="フローチャート: 判断 636">
          <a:extLst>
            <a:ext uri="{FF2B5EF4-FFF2-40B4-BE49-F238E27FC236}">
              <a16:creationId xmlns:a16="http://schemas.microsoft.com/office/drawing/2014/main" id="{B7360B5C-C33B-4390-A555-E9B53AA7BB33}"/>
            </a:ext>
          </a:extLst>
        </xdr:cNvPr>
        <xdr:cNvSpPr/>
      </xdr:nvSpPr>
      <xdr:spPr>
        <a:xfrm>
          <a:off x="16268700" y="982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77216</xdr:rowOff>
    </xdr:from>
    <xdr:to>
      <xdr:col>81</xdr:col>
      <xdr:colOff>101600</xdr:colOff>
      <xdr:row>58</xdr:row>
      <xdr:rowOff>7366</xdr:rowOff>
    </xdr:to>
    <xdr:sp macro="" textlink="">
      <xdr:nvSpPr>
        <xdr:cNvPr id="638" name="フローチャート: 判断 637">
          <a:extLst>
            <a:ext uri="{FF2B5EF4-FFF2-40B4-BE49-F238E27FC236}">
              <a16:creationId xmlns:a16="http://schemas.microsoft.com/office/drawing/2014/main" id="{4DA9699A-5DEC-4C9C-97A3-84C4EF0439B8}"/>
            </a:ext>
          </a:extLst>
        </xdr:cNvPr>
        <xdr:cNvSpPr/>
      </xdr:nvSpPr>
      <xdr:spPr>
        <a:xfrm>
          <a:off x="15430500" y="984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159512</xdr:rowOff>
    </xdr:from>
    <xdr:to>
      <xdr:col>76</xdr:col>
      <xdr:colOff>165100</xdr:colOff>
      <xdr:row>57</xdr:row>
      <xdr:rowOff>89662</xdr:rowOff>
    </xdr:to>
    <xdr:sp macro="" textlink="">
      <xdr:nvSpPr>
        <xdr:cNvPr id="639" name="フローチャート: 判断 638">
          <a:extLst>
            <a:ext uri="{FF2B5EF4-FFF2-40B4-BE49-F238E27FC236}">
              <a16:creationId xmlns:a16="http://schemas.microsoft.com/office/drawing/2014/main" id="{AFD2E212-5793-42FC-BD5A-8B4D7805F237}"/>
            </a:ext>
          </a:extLst>
        </xdr:cNvPr>
        <xdr:cNvSpPr/>
      </xdr:nvSpPr>
      <xdr:spPr>
        <a:xfrm>
          <a:off x="14541500" y="976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125222</xdr:rowOff>
    </xdr:from>
    <xdr:to>
      <xdr:col>72</xdr:col>
      <xdr:colOff>38100</xdr:colOff>
      <xdr:row>57</xdr:row>
      <xdr:rowOff>55372</xdr:rowOff>
    </xdr:to>
    <xdr:sp macro="" textlink="">
      <xdr:nvSpPr>
        <xdr:cNvPr id="640" name="フローチャート: 判断 639">
          <a:extLst>
            <a:ext uri="{FF2B5EF4-FFF2-40B4-BE49-F238E27FC236}">
              <a16:creationId xmlns:a16="http://schemas.microsoft.com/office/drawing/2014/main" id="{00AFDCC9-4FA0-46F6-B461-E09F9C0675FF}"/>
            </a:ext>
          </a:extLst>
        </xdr:cNvPr>
        <xdr:cNvSpPr/>
      </xdr:nvSpPr>
      <xdr:spPr>
        <a:xfrm>
          <a:off x="13652500" y="9726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109220</xdr:rowOff>
    </xdr:from>
    <xdr:to>
      <xdr:col>67</xdr:col>
      <xdr:colOff>101600</xdr:colOff>
      <xdr:row>57</xdr:row>
      <xdr:rowOff>39370</xdr:rowOff>
    </xdr:to>
    <xdr:sp macro="" textlink="">
      <xdr:nvSpPr>
        <xdr:cNvPr id="641" name="フローチャート: 判断 640">
          <a:extLst>
            <a:ext uri="{FF2B5EF4-FFF2-40B4-BE49-F238E27FC236}">
              <a16:creationId xmlns:a16="http://schemas.microsoft.com/office/drawing/2014/main" id="{DF6D22F6-085A-447E-953D-ECD08327C5EA}"/>
            </a:ext>
          </a:extLst>
        </xdr:cNvPr>
        <xdr:cNvSpPr/>
      </xdr:nvSpPr>
      <xdr:spPr>
        <a:xfrm>
          <a:off x="12763500" y="971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3D33E89C-7DD1-4114-AC71-E6FCD2D7E67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C6455DA-9122-4428-9903-5D512CF9710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5953FF2D-1C42-4040-B8F8-E4CCB1D941F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91635F04-BA72-4A6C-8317-BF4F1BEFDFA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AB0533B7-ED4B-409C-BB14-A1045A74A16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97790</xdr:rowOff>
    </xdr:from>
    <xdr:to>
      <xdr:col>85</xdr:col>
      <xdr:colOff>177800</xdr:colOff>
      <xdr:row>61</xdr:row>
      <xdr:rowOff>27940</xdr:rowOff>
    </xdr:to>
    <xdr:sp macro="" textlink="">
      <xdr:nvSpPr>
        <xdr:cNvPr id="647" name="楕円 646">
          <a:extLst>
            <a:ext uri="{FF2B5EF4-FFF2-40B4-BE49-F238E27FC236}">
              <a16:creationId xmlns:a16="http://schemas.microsoft.com/office/drawing/2014/main" id="{C6C90EDE-8FD9-4C38-B0B3-1CC55BECDA01}"/>
            </a:ext>
          </a:extLst>
        </xdr:cNvPr>
        <xdr:cNvSpPr/>
      </xdr:nvSpPr>
      <xdr:spPr>
        <a:xfrm>
          <a:off x="162687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76217</xdr:rowOff>
    </xdr:from>
    <xdr:ext cx="405111" cy="259045"/>
    <xdr:sp macro="" textlink="">
      <xdr:nvSpPr>
        <xdr:cNvPr id="648" name="【保健センター・保健所】&#10;有形固定資産減価償却率該当値テキスト">
          <a:extLst>
            <a:ext uri="{FF2B5EF4-FFF2-40B4-BE49-F238E27FC236}">
              <a16:creationId xmlns:a16="http://schemas.microsoft.com/office/drawing/2014/main" id="{EA617973-D7E3-435D-B4E0-6840B3E4EC36}"/>
            </a:ext>
          </a:extLst>
        </xdr:cNvPr>
        <xdr:cNvSpPr txBox="1"/>
      </xdr:nvSpPr>
      <xdr:spPr>
        <a:xfrm>
          <a:off x="16357600"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47498</xdr:rowOff>
    </xdr:from>
    <xdr:to>
      <xdr:col>81</xdr:col>
      <xdr:colOff>101600</xdr:colOff>
      <xdr:row>60</xdr:row>
      <xdr:rowOff>149098</xdr:rowOff>
    </xdr:to>
    <xdr:sp macro="" textlink="">
      <xdr:nvSpPr>
        <xdr:cNvPr id="649" name="楕円 648">
          <a:extLst>
            <a:ext uri="{FF2B5EF4-FFF2-40B4-BE49-F238E27FC236}">
              <a16:creationId xmlns:a16="http://schemas.microsoft.com/office/drawing/2014/main" id="{206E9174-98F8-4511-962C-4643BB1B9E09}"/>
            </a:ext>
          </a:extLst>
        </xdr:cNvPr>
        <xdr:cNvSpPr/>
      </xdr:nvSpPr>
      <xdr:spPr>
        <a:xfrm>
          <a:off x="15430500" y="1033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98298</xdr:rowOff>
    </xdr:from>
    <xdr:to>
      <xdr:col>85</xdr:col>
      <xdr:colOff>127000</xdr:colOff>
      <xdr:row>60</xdr:row>
      <xdr:rowOff>148590</xdr:rowOff>
    </xdr:to>
    <xdr:cxnSp macro="">
      <xdr:nvCxnSpPr>
        <xdr:cNvPr id="650" name="直線コネクタ 649">
          <a:extLst>
            <a:ext uri="{FF2B5EF4-FFF2-40B4-BE49-F238E27FC236}">
              <a16:creationId xmlns:a16="http://schemas.microsoft.com/office/drawing/2014/main" id="{908B7E43-A773-4487-B1C4-7497BD5F2BD8}"/>
            </a:ext>
          </a:extLst>
        </xdr:cNvPr>
        <xdr:cNvCxnSpPr/>
      </xdr:nvCxnSpPr>
      <xdr:spPr>
        <a:xfrm>
          <a:off x="15481300" y="1038529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170942</xdr:rowOff>
    </xdr:from>
    <xdr:to>
      <xdr:col>76</xdr:col>
      <xdr:colOff>165100</xdr:colOff>
      <xdr:row>60</xdr:row>
      <xdr:rowOff>101092</xdr:rowOff>
    </xdr:to>
    <xdr:sp macro="" textlink="">
      <xdr:nvSpPr>
        <xdr:cNvPr id="651" name="楕円 650">
          <a:extLst>
            <a:ext uri="{FF2B5EF4-FFF2-40B4-BE49-F238E27FC236}">
              <a16:creationId xmlns:a16="http://schemas.microsoft.com/office/drawing/2014/main" id="{D0598D68-8F1E-4FB8-9004-370CDA290CCB}"/>
            </a:ext>
          </a:extLst>
        </xdr:cNvPr>
        <xdr:cNvSpPr/>
      </xdr:nvSpPr>
      <xdr:spPr>
        <a:xfrm>
          <a:off x="14541500" y="1028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50292</xdr:rowOff>
    </xdr:from>
    <xdr:to>
      <xdr:col>81</xdr:col>
      <xdr:colOff>50800</xdr:colOff>
      <xdr:row>60</xdr:row>
      <xdr:rowOff>98298</xdr:rowOff>
    </xdr:to>
    <xdr:cxnSp macro="">
      <xdr:nvCxnSpPr>
        <xdr:cNvPr id="652" name="直線コネクタ 651">
          <a:extLst>
            <a:ext uri="{FF2B5EF4-FFF2-40B4-BE49-F238E27FC236}">
              <a16:creationId xmlns:a16="http://schemas.microsoft.com/office/drawing/2014/main" id="{A7791CA0-D54F-4B10-B520-41F77165CD68}"/>
            </a:ext>
          </a:extLst>
        </xdr:cNvPr>
        <xdr:cNvCxnSpPr/>
      </xdr:nvCxnSpPr>
      <xdr:spPr>
        <a:xfrm>
          <a:off x="14592300" y="1033729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120650</xdr:rowOff>
    </xdr:from>
    <xdr:to>
      <xdr:col>72</xdr:col>
      <xdr:colOff>38100</xdr:colOff>
      <xdr:row>60</xdr:row>
      <xdr:rowOff>50800</xdr:rowOff>
    </xdr:to>
    <xdr:sp macro="" textlink="">
      <xdr:nvSpPr>
        <xdr:cNvPr id="653" name="楕円 652">
          <a:extLst>
            <a:ext uri="{FF2B5EF4-FFF2-40B4-BE49-F238E27FC236}">
              <a16:creationId xmlns:a16="http://schemas.microsoft.com/office/drawing/2014/main" id="{D0CF5A1E-E5EC-4026-AE61-3CE2C9D88A6C}"/>
            </a:ext>
          </a:extLst>
        </xdr:cNvPr>
        <xdr:cNvSpPr/>
      </xdr:nvSpPr>
      <xdr:spPr>
        <a:xfrm>
          <a:off x="13652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0</xdr:rowOff>
    </xdr:from>
    <xdr:to>
      <xdr:col>76</xdr:col>
      <xdr:colOff>114300</xdr:colOff>
      <xdr:row>60</xdr:row>
      <xdr:rowOff>50292</xdr:rowOff>
    </xdr:to>
    <xdr:cxnSp macro="">
      <xdr:nvCxnSpPr>
        <xdr:cNvPr id="654" name="直線コネクタ 653">
          <a:extLst>
            <a:ext uri="{FF2B5EF4-FFF2-40B4-BE49-F238E27FC236}">
              <a16:creationId xmlns:a16="http://schemas.microsoft.com/office/drawing/2014/main" id="{070D4678-5EE3-4E03-8826-289E884E0685}"/>
            </a:ext>
          </a:extLst>
        </xdr:cNvPr>
        <xdr:cNvCxnSpPr/>
      </xdr:nvCxnSpPr>
      <xdr:spPr>
        <a:xfrm>
          <a:off x="13703300" y="102870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72644</xdr:rowOff>
    </xdr:from>
    <xdr:to>
      <xdr:col>67</xdr:col>
      <xdr:colOff>101600</xdr:colOff>
      <xdr:row>60</xdr:row>
      <xdr:rowOff>2794</xdr:rowOff>
    </xdr:to>
    <xdr:sp macro="" textlink="">
      <xdr:nvSpPr>
        <xdr:cNvPr id="655" name="楕円 654">
          <a:extLst>
            <a:ext uri="{FF2B5EF4-FFF2-40B4-BE49-F238E27FC236}">
              <a16:creationId xmlns:a16="http://schemas.microsoft.com/office/drawing/2014/main" id="{CEC20AA1-2478-4347-A6F2-D40F1971DD98}"/>
            </a:ext>
          </a:extLst>
        </xdr:cNvPr>
        <xdr:cNvSpPr/>
      </xdr:nvSpPr>
      <xdr:spPr>
        <a:xfrm>
          <a:off x="12763500" y="1018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123444</xdr:rowOff>
    </xdr:from>
    <xdr:to>
      <xdr:col>71</xdr:col>
      <xdr:colOff>177800</xdr:colOff>
      <xdr:row>60</xdr:row>
      <xdr:rowOff>0</xdr:rowOff>
    </xdr:to>
    <xdr:cxnSp macro="">
      <xdr:nvCxnSpPr>
        <xdr:cNvPr id="656" name="直線コネクタ 655">
          <a:extLst>
            <a:ext uri="{FF2B5EF4-FFF2-40B4-BE49-F238E27FC236}">
              <a16:creationId xmlns:a16="http://schemas.microsoft.com/office/drawing/2014/main" id="{EB36E0DD-F7AC-4A55-B8DB-8F7245A20541}"/>
            </a:ext>
          </a:extLst>
        </xdr:cNvPr>
        <xdr:cNvCxnSpPr/>
      </xdr:nvCxnSpPr>
      <xdr:spPr>
        <a:xfrm>
          <a:off x="12814300" y="1023899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23893</xdr:rowOff>
    </xdr:from>
    <xdr:ext cx="405111" cy="259045"/>
    <xdr:sp macro="" textlink="">
      <xdr:nvSpPr>
        <xdr:cNvPr id="657" name="n_1aveValue【保健センター・保健所】&#10;有形固定資産減価償却率">
          <a:extLst>
            <a:ext uri="{FF2B5EF4-FFF2-40B4-BE49-F238E27FC236}">
              <a16:creationId xmlns:a16="http://schemas.microsoft.com/office/drawing/2014/main" id="{F3D40C4B-BE86-481F-82E9-D9F2D451AF0A}"/>
            </a:ext>
          </a:extLst>
        </xdr:cNvPr>
        <xdr:cNvSpPr txBox="1"/>
      </xdr:nvSpPr>
      <xdr:spPr>
        <a:xfrm>
          <a:off x="15266044" y="962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106189</xdr:rowOff>
    </xdr:from>
    <xdr:ext cx="405111" cy="259045"/>
    <xdr:sp macro="" textlink="">
      <xdr:nvSpPr>
        <xdr:cNvPr id="658" name="n_2aveValue【保健センター・保健所】&#10;有形固定資産減価償却率">
          <a:extLst>
            <a:ext uri="{FF2B5EF4-FFF2-40B4-BE49-F238E27FC236}">
              <a16:creationId xmlns:a16="http://schemas.microsoft.com/office/drawing/2014/main" id="{B616544D-622C-479C-BA78-E4AE1A62DC5C}"/>
            </a:ext>
          </a:extLst>
        </xdr:cNvPr>
        <xdr:cNvSpPr txBox="1"/>
      </xdr:nvSpPr>
      <xdr:spPr>
        <a:xfrm>
          <a:off x="14389744" y="9535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71899</xdr:rowOff>
    </xdr:from>
    <xdr:ext cx="405111" cy="259045"/>
    <xdr:sp macro="" textlink="">
      <xdr:nvSpPr>
        <xdr:cNvPr id="659" name="n_3aveValue【保健センター・保健所】&#10;有形固定資産減価償却率">
          <a:extLst>
            <a:ext uri="{FF2B5EF4-FFF2-40B4-BE49-F238E27FC236}">
              <a16:creationId xmlns:a16="http://schemas.microsoft.com/office/drawing/2014/main" id="{60DB7404-75AD-4FBF-99E9-FC263925AA13}"/>
            </a:ext>
          </a:extLst>
        </xdr:cNvPr>
        <xdr:cNvSpPr txBox="1"/>
      </xdr:nvSpPr>
      <xdr:spPr>
        <a:xfrm>
          <a:off x="13500744" y="9501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55897</xdr:rowOff>
    </xdr:from>
    <xdr:ext cx="405111" cy="259045"/>
    <xdr:sp macro="" textlink="">
      <xdr:nvSpPr>
        <xdr:cNvPr id="660" name="n_4aveValue【保健センター・保健所】&#10;有形固定資産減価償却率">
          <a:extLst>
            <a:ext uri="{FF2B5EF4-FFF2-40B4-BE49-F238E27FC236}">
              <a16:creationId xmlns:a16="http://schemas.microsoft.com/office/drawing/2014/main" id="{86D0E9BA-DFEA-4A86-A765-DCD918431C2F}"/>
            </a:ext>
          </a:extLst>
        </xdr:cNvPr>
        <xdr:cNvSpPr txBox="1"/>
      </xdr:nvSpPr>
      <xdr:spPr>
        <a:xfrm>
          <a:off x="12611744" y="948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140225</xdr:rowOff>
    </xdr:from>
    <xdr:ext cx="405111" cy="259045"/>
    <xdr:sp macro="" textlink="">
      <xdr:nvSpPr>
        <xdr:cNvPr id="661" name="n_1mainValue【保健センター・保健所】&#10;有形固定資産減価償却率">
          <a:extLst>
            <a:ext uri="{FF2B5EF4-FFF2-40B4-BE49-F238E27FC236}">
              <a16:creationId xmlns:a16="http://schemas.microsoft.com/office/drawing/2014/main" id="{2501DBA0-3442-4A96-8A72-80340CD27A21}"/>
            </a:ext>
          </a:extLst>
        </xdr:cNvPr>
        <xdr:cNvSpPr txBox="1"/>
      </xdr:nvSpPr>
      <xdr:spPr>
        <a:xfrm>
          <a:off x="15266044" y="10427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92219</xdr:rowOff>
    </xdr:from>
    <xdr:ext cx="405111" cy="259045"/>
    <xdr:sp macro="" textlink="">
      <xdr:nvSpPr>
        <xdr:cNvPr id="662" name="n_2mainValue【保健センター・保健所】&#10;有形固定資産減価償却率">
          <a:extLst>
            <a:ext uri="{FF2B5EF4-FFF2-40B4-BE49-F238E27FC236}">
              <a16:creationId xmlns:a16="http://schemas.microsoft.com/office/drawing/2014/main" id="{97365697-140F-45E5-A2F9-58D7A917B4E7}"/>
            </a:ext>
          </a:extLst>
        </xdr:cNvPr>
        <xdr:cNvSpPr txBox="1"/>
      </xdr:nvSpPr>
      <xdr:spPr>
        <a:xfrm>
          <a:off x="14389744" y="1037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41927</xdr:rowOff>
    </xdr:from>
    <xdr:ext cx="405111" cy="259045"/>
    <xdr:sp macro="" textlink="">
      <xdr:nvSpPr>
        <xdr:cNvPr id="663" name="n_3mainValue【保健センター・保健所】&#10;有形固定資産減価償却率">
          <a:extLst>
            <a:ext uri="{FF2B5EF4-FFF2-40B4-BE49-F238E27FC236}">
              <a16:creationId xmlns:a16="http://schemas.microsoft.com/office/drawing/2014/main" id="{E0130567-41E1-4920-BEAC-1EA9CB352973}"/>
            </a:ext>
          </a:extLst>
        </xdr:cNvPr>
        <xdr:cNvSpPr txBox="1"/>
      </xdr:nvSpPr>
      <xdr:spPr>
        <a:xfrm>
          <a:off x="13500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165371</xdr:rowOff>
    </xdr:from>
    <xdr:ext cx="405111" cy="259045"/>
    <xdr:sp macro="" textlink="">
      <xdr:nvSpPr>
        <xdr:cNvPr id="664" name="n_4mainValue【保健センター・保健所】&#10;有形固定資産減価償却率">
          <a:extLst>
            <a:ext uri="{FF2B5EF4-FFF2-40B4-BE49-F238E27FC236}">
              <a16:creationId xmlns:a16="http://schemas.microsoft.com/office/drawing/2014/main" id="{D55F0909-075F-4580-8906-7AA14437CA65}"/>
            </a:ext>
          </a:extLst>
        </xdr:cNvPr>
        <xdr:cNvSpPr txBox="1"/>
      </xdr:nvSpPr>
      <xdr:spPr>
        <a:xfrm>
          <a:off x="12611744" y="1028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5" name="正方形/長方形 664">
          <a:extLst>
            <a:ext uri="{FF2B5EF4-FFF2-40B4-BE49-F238E27FC236}">
              <a16:creationId xmlns:a16="http://schemas.microsoft.com/office/drawing/2014/main" id="{D5039201-831C-4556-9EE7-CBE2164C30B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6" name="正方形/長方形 665">
          <a:extLst>
            <a:ext uri="{FF2B5EF4-FFF2-40B4-BE49-F238E27FC236}">
              <a16:creationId xmlns:a16="http://schemas.microsoft.com/office/drawing/2014/main" id="{C5807C33-788A-4D98-8113-8DE0E461C32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7" name="正方形/長方形 666">
          <a:extLst>
            <a:ext uri="{FF2B5EF4-FFF2-40B4-BE49-F238E27FC236}">
              <a16:creationId xmlns:a16="http://schemas.microsoft.com/office/drawing/2014/main" id="{D6EA8C46-36B3-45C5-A2C0-2E556969E86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8" name="正方形/長方形 667">
          <a:extLst>
            <a:ext uri="{FF2B5EF4-FFF2-40B4-BE49-F238E27FC236}">
              <a16:creationId xmlns:a16="http://schemas.microsoft.com/office/drawing/2014/main" id="{C0E7B690-76E8-4402-91E2-4437D33E032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9" name="正方形/長方形 668">
          <a:extLst>
            <a:ext uri="{FF2B5EF4-FFF2-40B4-BE49-F238E27FC236}">
              <a16:creationId xmlns:a16="http://schemas.microsoft.com/office/drawing/2014/main" id="{0E873827-54B7-404F-9B2C-E7A6F8D3BE9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0" name="正方形/長方形 669">
          <a:extLst>
            <a:ext uri="{FF2B5EF4-FFF2-40B4-BE49-F238E27FC236}">
              <a16:creationId xmlns:a16="http://schemas.microsoft.com/office/drawing/2014/main" id="{B8DFE707-271C-4F79-B3B6-057BE64697D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1" name="正方形/長方形 670">
          <a:extLst>
            <a:ext uri="{FF2B5EF4-FFF2-40B4-BE49-F238E27FC236}">
              <a16:creationId xmlns:a16="http://schemas.microsoft.com/office/drawing/2014/main" id="{BE55CF2B-07A1-49E2-A535-EA85B521119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2" name="正方形/長方形 671">
          <a:extLst>
            <a:ext uri="{FF2B5EF4-FFF2-40B4-BE49-F238E27FC236}">
              <a16:creationId xmlns:a16="http://schemas.microsoft.com/office/drawing/2014/main" id="{555FB665-949E-4FEA-8DAE-F74C6B48E0F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3" name="テキスト ボックス 672">
          <a:extLst>
            <a:ext uri="{FF2B5EF4-FFF2-40B4-BE49-F238E27FC236}">
              <a16:creationId xmlns:a16="http://schemas.microsoft.com/office/drawing/2014/main" id="{818C2669-DB6C-4D30-9505-1893840381E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a:extLst>
            <a:ext uri="{FF2B5EF4-FFF2-40B4-BE49-F238E27FC236}">
              <a16:creationId xmlns:a16="http://schemas.microsoft.com/office/drawing/2014/main" id="{A4D5B041-A2A8-4893-BC79-6736F798535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5" name="直線コネクタ 674">
          <a:extLst>
            <a:ext uri="{FF2B5EF4-FFF2-40B4-BE49-F238E27FC236}">
              <a16:creationId xmlns:a16="http://schemas.microsoft.com/office/drawing/2014/main" id="{3CBEC93C-C3CA-434B-B1B1-B5C3E2C3760D}"/>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6" name="テキスト ボックス 675">
          <a:extLst>
            <a:ext uri="{FF2B5EF4-FFF2-40B4-BE49-F238E27FC236}">
              <a16:creationId xmlns:a16="http://schemas.microsoft.com/office/drawing/2014/main" id="{8A2835C3-E378-4DDE-BC59-B2ECFC431934}"/>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7" name="直線コネクタ 676">
          <a:extLst>
            <a:ext uri="{FF2B5EF4-FFF2-40B4-BE49-F238E27FC236}">
              <a16:creationId xmlns:a16="http://schemas.microsoft.com/office/drawing/2014/main" id="{B0E88728-9839-4894-98B3-56498173C1C8}"/>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8" name="テキスト ボックス 677">
          <a:extLst>
            <a:ext uri="{FF2B5EF4-FFF2-40B4-BE49-F238E27FC236}">
              <a16:creationId xmlns:a16="http://schemas.microsoft.com/office/drawing/2014/main" id="{E5722F07-E28D-446A-A6FE-C76BC2AC23E9}"/>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9" name="直線コネクタ 678">
          <a:extLst>
            <a:ext uri="{FF2B5EF4-FFF2-40B4-BE49-F238E27FC236}">
              <a16:creationId xmlns:a16="http://schemas.microsoft.com/office/drawing/2014/main" id="{33C890D9-D3D8-46A7-824E-AB17CF41FAF5}"/>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0" name="テキスト ボックス 679">
          <a:extLst>
            <a:ext uri="{FF2B5EF4-FFF2-40B4-BE49-F238E27FC236}">
              <a16:creationId xmlns:a16="http://schemas.microsoft.com/office/drawing/2014/main" id="{4B3076E8-9F48-4B65-8563-8489A6848B93}"/>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1" name="直線コネクタ 680">
          <a:extLst>
            <a:ext uri="{FF2B5EF4-FFF2-40B4-BE49-F238E27FC236}">
              <a16:creationId xmlns:a16="http://schemas.microsoft.com/office/drawing/2014/main" id="{F47288C2-231F-4A23-9B04-94976E4226AE}"/>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2" name="テキスト ボックス 681">
          <a:extLst>
            <a:ext uri="{FF2B5EF4-FFF2-40B4-BE49-F238E27FC236}">
              <a16:creationId xmlns:a16="http://schemas.microsoft.com/office/drawing/2014/main" id="{E6DBAC24-6D76-4261-B219-E4401A3228B4}"/>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a:extLst>
            <a:ext uri="{FF2B5EF4-FFF2-40B4-BE49-F238E27FC236}">
              <a16:creationId xmlns:a16="http://schemas.microsoft.com/office/drawing/2014/main" id="{14448309-8052-4A41-991A-B507C2890FE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a:extLst>
            <a:ext uri="{FF2B5EF4-FFF2-40B4-BE49-F238E27FC236}">
              <a16:creationId xmlns:a16="http://schemas.microsoft.com/office/drawing/2014/main" id="{548550A3-18AD-4F3E-9D23-1EFC29FADE2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保健センター・保健所】&#10;一人当たり面積グラフ枠">
          <a:extLst>
            <a:ext uri="{FF2B5EF4-FFF2-40B4-BE49-F238E27FC236}">
              <a16:creationId xmlns:a16="http://schemas.microsoft.com/office/drawing/2014/main" id="{CF05B6EF-1A45-4F19-9354-64619D16BB9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150876</xdr:rowOff>
    </xdr:from>
    <xdr:to>
      <xdr:col>116</xdr:col>
      <xdr:colOff>62864</xdr:colOff>
      <xdr:row>63</xdr:row>
      <xdr:rowOff>73152</xdr:rowOff>
    </xdr:to>
    <xdr:cxnSp macro="">
      <xdr:nvCxnSpPr>
        <xdr:cNvPr id="686" name="直線コネクタ 685">
          <a:extLst>
            <a:ext uri="{FF2B5EF4-FFF2-40B4-BE49-F238E27FC236}">
              <a16:creationId xmlns:a16="http://schemas.microsoft.com/office/drawing/2014/main" id="{1B59BFFA-1778-4882-B8BE-FB2386980EDF}"/>
            </a:ext>
          </a:extLst>
        </xdr:cNvPr>
        <xdr:cNvCxnSpPr/>
      </xdr:nvCxnSpPr>
      <xdr:spPr>
        <a:xfrm flipV="1">
          <a:off x="22160864" y="958062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76979</xdr:rowOff>
    </xdr:from>
    <xdr:ext cx="469744" cy="259045"/>
    <xdr:sp macro="" textlink="">
      <xdr:nvSpPr>
        <xdr:cNvPr id="687" name="【保健センター・保健所】&#10;一人当たり面積最小値テキスト">
          <a:extLst>
            <a:ext uri="{FF2B5EF4-FFF2-40B4-BE49-F238E27FC236}">
              <a16:creationId xmlns:a16="http://schemas.microsoft.com/office/drawing/2014/main" id="{E4045A80-6DD2-4290-9763-81EC093C8FF8}"/>
            </a:ext>
          </a:extLst>
        </xdr:cNvPr>
        <xdr:cNvSpPr txBox="1"/>
      </xdr:nvSpPr>
      <xdr:spPr>
        <a:xfrm>
          <a:off x="22199600" y="1087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73152</xdr:rowOff>
    </xdr:from>
    <xdr:to>
      <xdr:col>116</xdr:col>
      <xdr:colOff>152400</xdr:colOff>
      <xdr:row>63</xdr:row>
      <xdr:rowOff>73152</xdr:rowOff>
    </xdr:to>
    <xdr:cxnSp macro="">
      <xdr:nvCxnSpPr>
        <xdr:cNvPr id="688" name="直線コネクタ 687">
          <a:extLst>
            <a:ext uri="{FF2B5EF4-FFF2-40B4-BE49-F238E27FC236}">
              <a16:creationId xmlns:a16="http://schemas.microsoft.com/office/drawing/2014/main" id="{42BA249E-B5B0-44AF-B8AF-6F9D1A5098A3}"/>
            </a:ext>
          </a:extLst>
        </xdr:cNvPr>
        <xdr:cNvCxnSpPr/>
      </xdr:nvCxnSpPr>
      <xdr:spPr>
        <a:xfrm>
          <a:off x="22072600" y="1087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97553</xdr:rowOff>
    </xdr:from>
    <xdr:ext cx="469744" cy="259045"/>
    <xdr:sp macro="" textlink="">
      <xdr:nvSpPr>
        <xdr:cNvPr id="689" name="【保健センター・保健所】&#10;一人当たり面積最大値テキスト">
          <a:extLst>
            <a:ext uri="{FF2B5EF4-FFF2-40B4-BE49-F238E27FC236}">
              <a16:creationId xmlns:a16="http://schemas.microsoft.com/office/drawing/2014/main" id="{8FE813BA-8509-425A-A7E1-77276504CB8D}"/>
            </a:ext>
          </a:extLst>
        </xdr:cNvPr>
        <xdr:cNvSpPr txBox="1"/>
      </xdr:nvSpPr>
      <xdr:spPr>
        <a:xfrm>
          <a:off x="22199600" y="9355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150876</xdr:rowOff>
    </xdr:from>
    <xdr:to>
      <xdr:col>116</xdr:col>
      <xdr:colOff>152400</xdr:colOff>
      <xdr:row>55</xdr:row>
      <xdr:rowOff>150876</xdr:rowOff>
    </xdr:to>
    <xdr:cxnSp macro="">
      <xdr:nvCxnSpPr>
        <xdr:cNvPr id="690" name="直線コネクタ 689">
          <a:extLst>
            <a:ext uri="{FF2B5EF4-FFF2-40B4-BE49-F238E27FC236}">
              <a16:creationId xmlns:a16="http://schemas.microsoft.com/office/drawing/2014/main" id="{74B1AB35-1C56-4B0C-83CC-48BAF20FAC77}"/>
            </a:ext>
          </a:extLst>
        </xdr:cNvPr>
        <xdr:cNvCxnSpPr/>
      </xdr:nvCxnSpPr>
      <xdr:spPr>
        <a:xfrm>
          <a:off x="22072600" y="958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166387</xdr:rowOff>
    </xdr:from>
    <xdr:ext cx="469744" cy="259045"/>
    <xdr:sp macro="" textlink="">
      <xdr:nvSpPr>
        <xdr:cNvPr id="691" name="【保健センター・保健所】&#10;一人当たり面積平均値テキスト">
          <a:extLst>
            <a:ext uri="{FF2B5EF4-FFF2-40B4-BE49-F238E27FC236}">
              <a16:creationId xmlns:a16="http://schemas.microsoft.com/office/drawing/2014/main" id="{1E5E595E-277B-451B-AFBA-A5BBF6AD2CCB}"/>
            </a:ext>
          </a:extLst>
        </xdr:cNvPr>
        <xdr:cNvSpPr txBox="1"/>
      </xdr:nvSpPr>
      <xdr:spPr>
        <a:xfrm>
          <a:off x="22199600" y="10453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692" name="フローチャート: 判断 691">
          <a:extLst>
            <a:ext uri="{FF2B5EF4-FFF2-40B4-BE49-F238E27FC236}">
              <a16:creationId xmlns:a16="http://schemas.microsoft.com/office/drawing/2014/main" id="{CE716CE3-0EB5-4200-B0E5-7518377AAC67}"/>
            </a:ext>
          </a:extLst>
        </xdr:cNvPr>
        <xdr:cNvSpPr/>
      </xdr:nvSpPr>
      <xdr:spPr>
        <a:xfrm>
          <a:off x="221107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45212</xdr:rowOff>
    </xdr:from>
    <xdr:to>
      <xdr:col>112</xdr:col>
      <xdr:colOff>38100</xdr:colOff>
      <xdr:row>62</xdr:row>
      <xdr:rowOff>146812</xdr:rowOff>
    </xdr:to>
    <xdr:sp macro="" textlink="">
      <xdr:nvSpPr>
        <xdr:cNvPr id="693" name="フローチャート: 判断 692">
          <a:extLst>
            <a:ext uri="{FF2B5EF4-FFF2-40B4-BE49-F238E27FC236}">
              <a16:creationId xmlns:a16="http://schemas.microsoft.com/office/drawing/2014/main" id="{9E9D87C3-B71D-439F-94CA-C247D062E258}"/>
            </a:ext>
          </a:extLst>
        </xdr:cNvPr>
        <xdr:cNvSpPr/>
      </xdr:nvSpPr>
      <xdr:spPr>
        <a:xfrm>
          <a:off x="21272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8636</xdr:rowOff>
    </xdr:from>
    <xdr:to>
      <xdr:col>107</xdr:col>
      <xdr:colOff>101600</xdr:colOff>
      <xdr:row>62</xdr:row>
      <xdr:rowOff>110236</xdr:rowOff>
    </xdr:to>
    <xdr:sp macro="" textlink="">
      <xdr:nvSpPr>
        <xdr:cNvPr id="694" name="フローチャート: 判断 693">
          <a:extLst>
            <a:ext uri="{FF2B5EF4-FFF2-40B4-BE49-F238E27FC236}">
              <a16:creationId xmlns:a16="http://schemas.microsoft.com/office/drawing/2014/main" id="{52E9F276-4F77-4015-8664-83E9CF81921D}"/>
            </a:ext>
          </a:extLst>
        </xdr:cNvPr>
        <xdr:cNvSpPr/>
      </xdr:nvSpPr>
      <xdr:spPr>
        <a:xfrm>
          <a:off x="20383500" y="1063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152654</xdr:rowOff>
    </xdr:from>
    <xdr:to>
      <xdr:col>102</xdr:col>
      <xdr:colOff>165100</xdr:colOff>
      <xdr:row>62</xdr:row>
      <xdr:rowOff>82804</xdr:rowOff>
    </xdr:to>
    <xdr:sp macro="" textlink="">
      <xdr:nvSpPr>
        <xdr:cNvPr id="695" name="フローチャート: 判断 694">
          <a:extLst>
            <a:ext uri="{FF2B5EF4-FFF2-40B4-BE49-F238E27FC236}">
              <a16:creationId xmlns:a16="http://schemas.microsoft.com/office/drawing/2014/main" id="{161936E0-BF42-4142-9130-0D96C0810AFC}"/>
            </a:ext>
          </a:extLst>
        </xdr:cNvPr>
        <xdr:cNvSpPr/>
      </xdr:nvSpPr>
      <xdr:spPr>
        <a:xfrm>
          <a:off x="19494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13208</xdr:rowOff>
    </xdr:from>
    <xdr:to>
      <xdr:col>98</xdr:col>
      <xdr:colOff>38100</xdr:colOff>
      <xdr:row>62</xdr:row>
      <xdr:rowOff>114808</xdr:rowOff>
    </xdr:to>
    <xdr:sp macro="" textlink="">
      <xdr:nvSpPr>
        <xdr:cNvPr id="696" name="フローチャート: 判断 695">
          <a:extLst>
            <a:ext uri="{FF2B5EF4-FFF2-40B4-BE49-F238E27FC236}">
              <a16:creationId xmlns:a16="http://schemas.microsoft.com/office/drawing/2014/main" id="{AA0ECE83-F4C4-4B07-AF25-307C1FC99950}"/>
            </a:ext>
          </a:extLst>
        </xdr:cNvPr>
        <xdr:cNvSpPr/>
      </xdr:nvSpPr>
      <xdr:spPr>
        <a:xfrm>
          <a:off x="18605500" y="1064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08D56168-8F7E-46CE-A509-214200209CD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01B4024E-1FD3-4129-8047-399DC67D011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24D84A98-0979-4477-B002-6CFB72ADC3D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A7F597F4-B65C-432F-B8E0-1EE964E6C45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A4C3FB48-4414-4D76-ADBD-639DC5818FC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86360</xdr:rowOff>
    </xdr:from>
    <xdr:to>
      <xdr:col>116</xdr:col>
      <xdr:colOff>114300</xdr:colOff>
      <xdr:row>63</xdr:row>
      <xdr:rowOff>16510</xdr:rowOff>
    </xdr:to>
    <xdr:sp macro="" textlink="">
      <xdr:nvSpPr>
        <xdr:cNvPr id="702" name="楕円 701">
          <a:extLst>
            <a:ext uri="{FF2B5EF4-FFF2-40B4-BE49-F238E27FC236}">
              <a16:creationId xmlns:a16="http://schemas.microsoft.com/office/drawing/2014/main" id="{602AD649-F3C3-417A-93DE-4C2DD7D99F0F}"/>
            </a:ext>
          </a:extLst>
        </xdr:cNvPr>
        <xdr:cNvSpPr/>
      </xdr:nvSpPr>
      <xdr:spPr>
        <a:xfrm>
          <a:off x="221107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1287</xdr:rowOff>
    </xdr:from>
    <xdr:ext cx="469744" cy="259045"/>
    <xdr:sp macro="" textlink="">
      <xdr:nvSpPr>
        <xdr:cNvPr id="703" name="【保健センター・保健所】&#10;一人当たり面積該当値テキスト">
          <a:extLst>
            <a:ext uri="{FF2B5EF4-FFF2-40B4-BE49-F238E27FC236}">
              <a16:creationId xmlns:a16="http://schemas.microsoft.com/office/drawing/2014/main" id="{08495D1C-565C-421C-A081-00C960C1F6D1}"/>
            </a:ext>
          </a:extLst>
        </xdr:cNvPr>
        <xdr:cNvSpPr txBox="1"/>
      </xdr:nvSpPr>
      <xdr:spPr>
        <a:xfrm>
          <a:off x="22199600" y="1063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90932</xdr:rowOff>
    </xdr:from>
    <xdr:to>
      <xdr:col>112</xdr:col>
      <xdr:colOff>38100</xdr:colOff>
      <xdr:row>63</xdr:row>
      <xdr:rowOff>21082</xdr:rowOff>
    </xdr:to>
    <xdr:sp macro="" textlink="">
      <xdr:nvSpPr>
        <xdr:cNvPr id="704" name="楕円 703">
          <a:extLst>
            <a:ext uri="{FF2B5EF4-FFF2-40B4-BE49-F238E27FC236}">
              <a16:creationId xmlns:a16="http://schemas.microsoft.com/office/drawing/2014/main" id="{B8B45E32-E5E5-4BC3-B917-07C9BB10B440}"/>
            </a:ext>
          </a:extLst>
        </xdr:cNvPr>
        <xdr:cNvSpPr/>
      </xdr:nvSpPr>
      <xdr:spPr>
        <a:xfrm>
          <a:off x="212725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137160</xdr:rowOff>
    </xdr:from>
    <xdr:to>
      <xdr:col>116</xdr:col>
      <xdr:colOff>63500</xdr:colOff>
      <xdr:row>62</xdr:row>
      <xdr:rowOff>141732</xdr:rowOff>
    </xdr:to>
    <xdr:cxnSp macro="">
      <xdr:nvCxnSpPr>
        <xdr:cNvPr id="705" name="直線コネクタ 704">
          <a:extLst>
            <a:ext uri="{FF2B5EF4-FFF2-40B4-BE49-F238E27FC236}">
              <a16:creationId xmlns:a16="http://schemas.microsoft.com/office/drawing/2014/main" id="{0E4E6DCE-AA44-4704-8DD5-B6D0ED77750D}"/>
            </a:ext>
          </a:extLst>
        </xdr:cNvPr>
        <xdr:cNvCxnSpPr/>
      </xdr:nvCxnSpPr>
      <xdr:spPr>
        <a:xfrm flipV="1">
          <a:off x="21323300" y="107670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97790</xdr:rowOff>
    </xdr:from>
    <xdr:to>
      <xdr:col>107</xdr:col>
      <xdr:colOff>101600</xdr:colOff>
      <xdr:row>63</xdr:row>
      <xdr:rowOff>27940</xdr:rowOff>
    </xdr:to>
    <xdr:sp macro="" textlink="">
      <xdr:nvSpPr>
        <xdr:cNvPr id="706" name="楕円 705">
          <a:extLst>
            <a:ext uri="{FF2B5EF4-FFF2-40B4-BE49-F238E27FC236}">
              <a16:creationId xmlns:a16="http://schemas.microsoft.com/office/drawing/2014/main" id="{454AAD94-AFFC-46D0-8CEE-BEDF161A1C6E}"/>
            </a:ext>
          </a:extLst>
        </xdr:cNvPr>
        <xdr:cNvSpPr/>
      </xdr:nvSpPr>
      <xdr:spPr>
        <a:xfrm>
          <a:off x="20383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141732</xdr:rowOff>
    </xdr:from>
    <xdr:to>
      <xdr:col>111</xdr:col>
      <xdr:colOff>177800</xdr:colOff>
      <xdr:row>62</xdr:row>
      <xdr:rowOff>148590</xdr:rowOff>
    </xdr:to>
    <xdr:cxnSp macro="">
      <xdr:nvCxnSpPr>
        <xdr:cNvPr id="707" name="直線コネクタ 706">
          <a:extLst>
            <a:ext uri="{FF2B5EF4-FFF2-40B4-BE49-F238E27FC236}">
              <a16:creationId xmlns:a16="http://schemas.microsoft.com/office/drawing/2014/main" id="{F3D5718C-BACB-4B22-9265-145AB7D363B7}"/>
            </a:ext>
          </a:extLst>
        </xdr:cNvPr>
        <xdr:cNvCxnSpPr/>
      </xdr:nvCxnSpPr>
      <xdr:spPr>
        <a:xfrm flipV="1">
          <a:off x="20434300" y="1077163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100076</xdr:rowOff>
    </xdr:from>
    <xdr:to>
      <xdr:col>102</xdr:col>
      <xdr:colOff>165100</xdr:colOff>
      <xdr:row>63</xdr:row>
      <xdr:rowOff>30226</xdr:rowOff>
    </xdr:to>
    <xdr:sp macro="" textlink="">
      <xdr:nvSpPr>
        <xdr:cNvPr id="708" name="楕円 707">
          <a:extLst>
            <a:ext uri="{FF2B5EF4-FFF2-40B4-BE49-F238E27FC236}">
              <a16:creationId xmlns:a16="http://schemas.microsoft.com/office/drawing/2014/main" id="{25E396E4-0653-49EA-B4D8-2B95CC3BF55E}"/>
            </a:ext>
          </a:extLst>
        </xdr:cNvPr>
        <xdr:cNvSpPr/>
      </xdr:nvSpPr>
      <xdr:spPr>
        <a:xfrm>
          <a:off x="194945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148590</xdr:rowOff>
    </xdr:from>
    <xdr:to>
      <xdr:col>107</xdr:col>
      <xdr:colOff>50800</xdr:colOff>
      <xdr:row>62</xdr:row>
      <xdr:rowOff>150876</xdr:rowOff>
    </xdr:to>
    <xdr:cxnSp macro="">
      <xdr:nvCxnSpPr>
        <xdr:cNvPr id="709" name="直線コネクタ 708">
          <a:extLst>
            <a:ext uri="{FF2B5EF4-FFF2-40B4-BE49-F238E27FC236}">
              <a16:creationId xmlns:a16="http://schemas.microsoft.com/office/drawing/2014/main" id="{E49C7265-2220-4DBD-B447-EB65A74F17F8}"/>
            </a:ext>
          </a:extLst>
        </xdr:cNvPr>
        <xdr:cNvCxnSpPr/>
      </xdr:nvCxnSpPr>
      <xdr:spPr>
        <a:xfrm flipV="1">
          <a:off x="19545300" y="1077849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104648</xdr:rowOff>
    </xdr:from>
    <xdr:to>
      <xdr:col>98</xdr:col>
      <xdr:colOff>38100</xdr:colOff>
      <xdr:row>63</xdr:row>
      <xdr:rowOff>34798</xdr:rowOff>
    </xdr:to>
    <xdr:sp macro="" textlink="">
      <xdr:nvSpPr>
        <xdr:cNvPr id="710" name="楕円 709">
          <a:extLst>
            <a:ext uri="{FF2B5EF4-FFF2-40B4-BE49-F238E27FC236}">
              <a16:creationId xmlns:a16="http://schemas.microsoft.com/office/drawing/2014/main" id="{EB808C0A-57DB-41AC-94D4-1AB2746B8884}"/>
            </a:ext>
          </a:extLst>
        </xdr:cNvPr>
        <xdr:cNvSpPr/>
      </xdr:nvSpPr>
      <xdr:spPr>
        <a:xfrm>
          <a:off x="186055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150876</xdr:rowOff>
    </xdr:from>
    <xdr:to>
      <xdr:col>102</xdr:col>
      <xdr:colOff>114300</xdr:colOff>
      <xdr:row>62</xdr:row>
      <xdr:rowOff>155448</xdr:rowOff>
    </xdr:to>
    <xdr:cxnSp macro="">
      <xdr:nvCxnSpPr>
        <xdr:cNvPr id="711" name="直線コネクタ 710">
          <a:extLst>
            <a:ext uri="{FF2B5EF4-FFF2-40B4-BE49-F238E27FC236}">
              <a16:creationId xmlns:a16="http://schemas.microsoft.com/office/drawing/2014/main" id="{E6EA9C64-E548-49AF-BA6C-6CC3063A4BC9}"/>
            </a:ext>
          </a:extLst>
        </xdr:cNvPr>
        <xdr:cNvCxnSpPr/>
      </xdr:nvCxnSpPr>
      <xdr:spPr>
        <a:xfrm flipV="1">
          <a:off x="18656300" y="107807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163339</xdr:rowOff>
    </xdr:from>
    <xdr:ext cx="469744" cy="259045"/>
    <xdr:sp macro="" textlink="">
      <xdr:nvSpPr>
        <xdr:cNvPr id="712" name="n_1aveValue【保健センター・保健所】&#10;一人当たり面積">
          <a:extLst>
            <a:ext uri="{FF2B5EF4-FFF2-40B4-BE49-F238E27FC236}">
              <a16:creationId xmlns:a16="http://schemas.microsoft.com/office/drawing/2014/main" id="{258CDF57-92C3-4190-8971-A3ACFC6FD99E}"/>
            </a:ext>
          </a:extLst>
        </xdr:cNvPr>
        <xdr:cNvSpPr txBox="1"/>
      </xdr:nvSpPr>
      <xdr:spPr>
        <a:xfrm>
          <a:off x="210757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126763</xdr:rowOff>
    </xdr:from>
    <xdr:ext cx="469744" cy="259045"/>
    <xdr:sp macro="" textlink="">
      <xdr:nvSpPr>
        <xdr:cNvPr id="713" name="n_2aveValue【保健センター・保健所】&#10;一人当たり面積">
          <a:extLst>
            <a:ext uri="{FF2B5EF4-FFF2-40B4-BE49-F238E27FC236}">
              <a16:creationId xmlns:a16="http://schemas.microsoft.com/office/drawing/2014/main" id="{EF81EE81-ED2D-4550-9DC1-3407D8B1E5EB}"/>
            </a:ext>
          </a:extLst>
        </xdr:cNvPr>
        <xdr:cNvSpPr txBox="1"/>
      </xdr:nvSpPr>
      <xdr:spPr>
        <a:xfrm>
          <a:off x="20199427" y="1041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99331</xdr:rowOff>
    </xdr:from>
    <xdr:ext cx="469744" cy="259045"/>
    <xdr:sp macro="" textlink="">
      <xdr:nvSpPr>
        <xdr:cNvPr id="714" name="n_3aveValue【保健センター・保健所】&#10;一人当たり面積">
          <a:extLst>
            <a:ext uri="{FF2B5EF4-FFF2-40B4-BE49-F238E27FC236}">
              <a16:creationId xmlns:a16="http://schemas.microsoft.com/office/drawing/2014/main" id="{A7491076-6A84-4EB3-AD1B-064C597D5859}"/>
            </a:ext>
          </a:extLst>
        </xdr:cNvPr>
        <xdr:cNvSpPr txBox="1"/>
      </xdr:nvSpPr>
      <xdr:spPr>
        <a:xfrm>
          <a:off x="193104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131335</xdr:rowOff>
    </xdr:from>
    <xdr:ext cx="469744" cy="259045"/>
    <xdr:sp macro="" textlink="">
      <xdr:nvSpPr>
        <xdr:cNvPr id="715" name="n_4aveValue【保健センター・保健所】&#10;一人当たり面積">
          <a:extLst>
            <a:ext uri="{FF2B5EF4-FFF2-40B4-BE49-F238E27FC236}">
              <a16:creationId xmlns:a16="http://schemas.microsoft.com/office/drawing/2014/main" id="{1A3CA839-F1BA-4C7B-863B-58A9300F7B70}"/>
            </a:ext>
          </a:extLst>
        </xdr:cNvPr>
        <xdr:cNvSpPr txBox="1"/>
      </xdr:nvSpPr>
      <xdr:spPr>
        <a:xfrm>
          <a:off x="18421427" y="1041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12209</xdr:rowOff>
    </xdr:from>
    <xdr:ext cx="469744" cy="259045"/>
    <xdr:sp macro="" textlink="">
      <xdr:nvSpPr>
        <xdr:cNvPr id="716" name="n_1mainValue【保健センター・保健所】&#10;一人当たり面積">
          <a:extLst>
            <a:ext uri="{FF2B5EF4-FFF2-40B4-BE49-F238E27FC236}">
              <a16:creationId xmlns:a16="http://schemas.microsoft.com/office/drawing/2014/main" id="{6BCB800C-FE6D-4657-B326-082DD32FB474}"/>
            </a:ext>
          </a:extLst>
        </xdr:cNvPr>
        <xdr:cNvSpPr txBox="1"/>
      </xdr:nvSpPr>
      <xdr:spPr>
        <a:xfrm>
          <a:off x="21075727" y="108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19067</xdr:rowOff>
    </xdr:from>
    <xdr:ext cx="469744" cy="259045"/>
    <xdr:sp macro="" textlink="">
      <xdr:nvSpPr>
        <xdr:cNvPr id="717" name="n_2mainValue【保健センター・保健所】&#10;一人当たり面積">
          <a:extLst>
            <a:ext uri="{FF2B5EF4-FFF2-40B4-BE49-F238E27FC236}">
              <a16:creationId xmlns:a16="http://schemas.microsoft.com/office/drawing/2014/main" id="{CC1BE4AC-CA2C-4938-8EBF-4FEE750DC6E9}"/>
            </a:ext>
          </a:extLst>
        </xdr:cNvPr>
        <xdr:cNvSpPr txBox="1"/>
      </xdr:nvSpPr>
      <xdr:spPr>
        <a:xfrm>
          <a:off x="201994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21353</xdr:rowOff>
    </xdr:from>
    <xdr:ext cx="469744" cy="259045"/>
    <xdr:sp macro="" textlink="">
      <xdr:nvSpPr>
        <xdr:cNvPr id="718" name="n_3mainValue【保健センター・保健所】&#10;一人当たり面積">
          <a:extLst>
            <a:ext uri="{FF2B5EF4-FFF2-40B4-BE49-F238E27FC236}">
              <a16:creationId xmlns:a16="http://schemas.microsoft.com/office/drawing/2014/main" id="{9EA32194-41D0-4038-80CB-F9DDA38945B5}"/>
            </a:ext>
          </a:extLst>
        </xdr:cNvPr>
        <xdr:cNvSpPr txBox="1"/>
      </xdr:nvSpPr>
      <xdr:spPr>
        <a:xfrm>
          <a:off x="19310427" y="1082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25925</xdr:rowOff>
    </xdr:from>
    <xdr:ext cx="469744" cy="259045"/>
    <xdr:sp macro="" textlink="">
      <xdr:nvSpPr>
        <xdr:cNvPr id="719" name="n_4mainValue【保健センター・保健所】&#10;一人当たり面積">
          <a:extLst>
            <a:ext uri="{FF2B5EF4-FFF2-40B4-BE49-F238E27FC236}">
              <a16:creationId xmlns:a16="http://schemas.microsoft.com/office/drawing/2014/main" id="{1CB41494-E065-4319-8D33-D0F0A216B150}"/>
            </a:ext>
          </a:extLst>
        </xdr:cNvPr>
        <xdr:cNvSpPr txBox="1"/>
      </xdr:nvSpPr>
      <xdr:spPr>
        <a:xfrm>
          <a:off x="18421427" y="1082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a:extLst>
            <a:ext uri="{FF2B5EF4-FFF2-40B4-BE49-F238E27FC236}">
              <a16:creationId xmlns:a16="http://schemas.microsoft.com/office/drawing/2014/main" id="{B3F9F4B7-1F7B-4FA6-8D02-E5B5637D2DF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a:extLst>
            <a:ext uri="{FF2B5EF4-FFF2-40B4-BE49-F238E27FC236}">
              <a16:creationId xmlns:a16="http://schemas.microsoft.com/office/drawing/2014/main" id="{0503960B-B7CB-4959-A831-787C3CF0117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a:extLst>
            <a:ext uri="{FF2B5EF4-FFF2-40B4-BE49-F238E27FC236}">
              <a16:creationId xmlns:a16="http://schemas.microsoft.com/office/drawing/2014/main" id="{0BE1E69F-DB73-49FF-B91F-63EF01D3A81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a:extLst>
            <a:ext uri="{FF2B5EF4-FFF2-40B4-BE49-F238E27FC236}">
              <a16:creationId xmlns:a16="http://schemas.microsoft.com/office/drawing/2014/main" id="{97313282-C1BB-4BE2-A8F7-41D50CDA93A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a:extLst>
            <a:ext uri="{FF2B5EF4-FFF2-40B4-BE49-F238E27FC236}">
              <a16:creationId xmlns:a16="http://schemas.microsoft.com/office/drawing/2014/main" id="{A45024C2-DDC3-4F50-BC9D-09583B1A520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a:extLst>
            <a:ext uri="{FF2B5EF4-FFF2-40B4-BE49-F238E27FC236}">
              <a16:creationId xmlns:a16="http://schemas.microsoft.com/office/drawing/2014/main" id="{115C51DE-4E93-43E7-9216-FA07B933419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a:extLst>
            <a:ext uri="{FF2B5EF4-FFF2-40B4-BE49-F238E27FC236}">
              <a16:creationId xmlns:a16="http://schemas.microsoft.com/office/drawing/2014/main" id="{D3D79CFD-6D08-4B96-ADA2-A496B4CA50A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a:extLst>
            <a:ext uri="{FF2B5EF4-FFF2-40B4-BE49-F238E27FC236}">
              <a16:creationId xmlns:a16="http://schemas.microsoft.com/office/drawing/2014/main" id="{8A1DA824-E279-4FA2-9339-5F1335F2887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a:extLst>
            <a:ext uri="{FF2B5EF4-FFF2-40B4-BE49-F238E27FC236}">
              <a16:creationId xmlns:a16="http://schemas.microsoft.com/office/drawing/2014/main" id="{810A32BE-4542-4799-ACDD-A58E7A6988B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a:extLst>
            <a:ext uri="{FF2B5EF4-FFF2-40B4-BE49-F238E27FC236}">
              <a16:creationId xmlns:a16="http://schemas.microsoft.com/office/drawing/2014/main" id="{7C463FC3-A380-4DCB-821C-04C037A3306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a:extLst>
            <a:ext uri="{FF2B5EF4-FFF2-40B4-BE49-F238E27FC236}">
              <a16:creationId xmlns:a16="http://schemas.microsoft.com/office/drawing/2014/main" id="{4A55D351-B6F2-42DD-BD7A-BA912E06F42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1" name="直線コネクタ 730">
          <a:extLst>
            <a:ext uri="{FF2B5EF4-FFF2-40B4-BE49-F238E27FC236}">
              <a16:creationId xmlns:a16="http://schemas.microsoft.com/office/drawing/2014/main" id="{D9C3EF68-2108-463F-AA3C-73EAB34A929E}"/>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2" name="テキスト ボックス 731">
          <a:extLst>
            <a:ext uri="{FF2B5EF4-FFF2-40B4-BE49-F238E27FC236}">
              <a16:creationId xmlns:a16="http://schemas.microsoft.com/office/drawing/2014/main" id="{CD6907EC-C33F-4AE6-9245-829962B62301}"/>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3" name="直線コネクタ 732">
          <a:extLst>
            <a:ext uri="{FF2B5EF4-FFF2-40B4-BE49-F238E27FC236}">
              <a16:creationId xmlns:a16="http://schemas.microsoft.com/office/drawing/2014/main" id="{C9626D8E-4E20-465B-8154-6594AC7C8496}"/>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4" name="テキスト ボックス 733">
          <a:extLst>
            <a:ext uri="{FF2B5EF4-FFF2-40B4-BE49-F238E27FC236}">
              <a16:creationId xmlns:a16="http://schemas.microsoft.com/office/drawing/2014/main" id="{D99A79BB-B35E-4050-8A70-B7A883D85C54}"/>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5" name="直線コネクタ 734">
          <a:extLst>
            <a:ext uri="{FF2B5EF4-FFF2-40B4-BE49-F238E27FC236}">
              <a16:creationId xmlns:a16="http://schemas.microsoft.com/office/drawing/2014/main" id="{AD651E8F-38D4-4952-9911-95A2801F4155}"/>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6" name="テキスト ボックス 735">
          <a:extLst>
            <a:ext uri="{FF2B5EF4-FFF2-40B4-BE49-F238E27FC236}">
              <a16:creationId xmlns:a16="http://schemas.microsoft.com/office/drawing/2014/main" id="{C7811631-DE2D-4DDC-B822-DDCCF3852315}"/>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7" name="直線コネクタ 736">
          <a:extLst>
            <a:ext uri="{FF2B5EF4-FFF2-40B4-BE49-F238E27FC236}">
              <a16:creationId xmlns:a16="http://schemas.microsoft.com/office/drawing/2014/main" id="{5B7A482C-1E18-4430-85D1-AD73FA0A0A6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8" name="テキスト ボックス 737">
          <a:extLst>
            <a:ext uri="{FF2B5EF4-FFF2-40B4-BE49-F238E27FC236}">
              <a16:creationId xmlns:a16="http://schemas.microsoft.com/office/drawing/2014/main" id="{5B3D542C-D969-49EA-9884-CC0877BDF0CB}"/>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9" name="直線コネクタ 738">
          <a:extLst>
            <a:ext uri="{FF2B5EF4-FFF2-40B4-BE49-F238E27FC236}">
              <a16:creationId xmlns:a16="http://schemas.microsoft.com/office/drawing/2014/main" id="{9DDDA9F6-F297-447D-9019-655F650848A1}"/>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0" name="テキスト ボックス 739">
          <a:extLst>
            <a:ext uri="{FF2B5EF4-FFF2-40B4-BE49-F238E27FC236}">
              <a16:creationId xmlns:a16="http://schemas.microsoft.com/office/drawing/2014/main" id="{B6C0F615-065F-43FA-99C0-F274C7BB079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1" name="直線コネクタ 740">
          <a:extLst>
            <a:ext uri="{FF2B5EF4-FFF2-40B4-BE49-F238E27FC236}">
              <a16:creationId xmlns:a16="http://schemas.microsoft.com/office/drawing/2014/main" id="{E33EC30E-4FAE-48DA-9469-BFAD18E7AC02}"/>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2" name="テキスト ボックス 741">
          <a:extLst>
            <a:ext uri="{FF2B5EF4-FFF2-40B4-BE49-F238E27FC236}">
              <a16:creationId xmlns:a16="http://schemas.microsoft.com/office/drawing/2014/main" id="{CBE1C622-EBB0-4BAB-A1E7-F339B57206BB}"/>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3" name="直線コネクタ 742">
          <a:extLst>
            <a:ext uri="{FF2B5EF4-FFF2-40B4-BE49-F238E27FC236}">
              <a16:creationId xmlns:a16="http://schemas.microsoft.com/office/drawing/2014/main" id="{6DCC0588-0BE1-42C9-A57F-2A5B347B80A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4" name="【消防施設】&#10;有形固定資産減価償却率グラフ枠">
          <a:extLst>
            <a:ext uri="{FF2B5EF4-FFF2-40B4-BE49-F238E27FC236}">
              <a16:creationId xmlns:a16="http://schemas.microsoft.com/office/drawing/2014/main" id="{4E80CE33-AC8E-400D-BFD7-132998FC42D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101781</xdr:rowOff>
    </xdr:from>
    <xdr:to>
      <xdr:col>85</xdr:col>
      <xdr:colOff>126364</xdr:colOff>
      <xdr:row>86</xdr:row>
      <xdr:rowOff>168729</xdr:rowOff>
    </xdr:to>
    <xdr:cxnSp macro="">
      <xdr:nvCxnSpPr>
        <xdr:cNvPr id="745" name="直線コネクタ 744">
          <a:extLst>
            <a:ext uri="{FF2B5EF4-FFF2-40B4-BE49-F238E27FC236}">
              <a16:creationId xmlns:a16="http://schemas.microsoft.com/office/drawing/2014/main" id="{FF958004-1085-4192-B8EE-49568A0BF583}"/>
            </a:ext>
          </a:extLst>
        </xdr:cNvPr>
        <xdr:cNvCxnSpPr/>
      </xdr:nvCxnSpPr>
      <xdr:spPr>
        <a:xfrm flipV="1">
          <a:off x="16318864" y="1347488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6" name="【消防施設】&#10;有形固定資産減価償却率最小値テキスト">
          <a:extLst>
            <a:ext uri="{FF2B5EF4-FFF2-40B4-BE49-F238E27FC236}">
              <a16:creationId xmlns:a16="http://schemas.microsoft.com/office/drawing/2014/main" id="{D6F497BC-E077-49EC-8E4D-E843F8AC52E1}"/>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7" name="直線コネクタ 746">
          <a:extLst>
            <a:ext uri="{FF2B5EF4-FFF2-40B4-BE49-F238E27FC236}">
              <a16:creationId xmlns:a16="http://schemas.microsoft.com/office/drawing/2014/main" id="{9AD3D871-C2EB-4410-8009-46C2B373A1EB}"/>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48458</xdr:rowOff>
    </xdr:from>
    <xdr:ext cx="405111" cy="259045"/>
    <xdr:sp macro="" textlink="">
      <xdr:nvSpPr>
        <xdr:cNvPr id="748" name="【消防施設】&#10;有形固定資産減価償却率最大値テキスト">
          <a:extLst>
            <a:ext uri="{FF2B5EF4-FFF2-40B4-BE49-F238E27FC236}">
              <a16:creationId xmlns:a16="http://schemas.microsoft.com/office/drawing/2014/main" id="{BFA837DE-0EB2-4AF7-9362-5142B5DB0CF2}"/>
            </a:ext>
          </a:extLst>
        </xdr:cNvPr>
        <xdr:cNvSpPr txBox="1"/>
      </xdr:nvSpPr>
      <xdr:spPr>
        <a:xfrm>
          <a:off x="16357600" y="1325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101781</xdr:rowOff>
    </xdr:from>
    <xdr:to>
      <xdr:col>86</xdr:col>
      <xdr:colOff>25400</xdr:colOff>
      <xdr:row>78</xdr:row>
      <xdr:rowOff>101781</xdr:rowOff>
    </xdr:to>
    <xdr:cxnSp macro="">
      <xdr:nvCxnSpPr>
        <xdr:cNvPr id="749" name="直線コネクタ 748">
          <a:extLst>
            <a:ext uri="{FF2B5EF4-FFF2-40B4-BE49-F238E27FC236}">
              <a16:creationId xmlns:a16="http://schemas.microsoft.com/office/drawing/2014/main" id="{4B4A0BEA-D278-4D58-B8F4-1AE89BBB4487}"/>
            </a:ext>
          </a:extLst>
        </xdr:cNvPr>
        <xdr:cNvCxnSpPr/>
      </xdr:nvCxnSpPr>
      <xdr:spPr>
        <a:xfrm>
          <a:off x="16230600" y="1347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147338</xdr:rowOff>
    </xdr:from>
    <xdr:ext cx="405111" cy="259045"/>
    <xdr:sp macro="" textlink="">
      <xdr:nvSpPr>
        <xdr:cNvPr id="750" name="【消防施設】&#10;有形固定資産減価償却率平均値テキスト">
          <a:extLst>
            <a:ext uri="{FF2B5EF4-FFF2-40B4-BE49-F238E27FC236}">
              <a16:creationId xmlns:a16="http://schemas.microsoft.com/office/drawing/2014/main" id="{FA114FF2-2C79-4609-AAC3-72395D164690}"/>
            </a:ext>
          </a:extLst>
        </xdr:cNvPr>
        <xdr:cNvSpPr txBox="1"/>
      </xdr:nvSpPr>
      <xdr:spPr>
        <a:xfrm>
          <a:off x="16357600" y="14034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751" name="フローチャート: 判断 750">
          <a:extLst>
            <a:ext uri="{FF2B5EF4-FFF2-40B4-BE49-F238E27FC236}">
              <a16:creationId xmlns:a16="http://schemas.microsoft.com/office/drawing/2014/main" id="{5E5C349A-6BF9-416D-9697-4149E075CEC4}"/>
            </a:ext>
          </a:extLst>
        </xdr:cNvPr>
        <xdr:cNvSpPr/>
      </xdr:nvSpPr>
      <xdr:spPr>
        <a:xfrm>
          <a:off x="16268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29755</xdr:rowOff>
    </xdr:from>
    <xdr:to>
      <xdr:col>81</xdr:col>
      <xdr:colOff>101600</xdr:colOff>
      <xdr:row>82</xdr:row>
      <xdr:rowOff>131355</xdr:rowOff>
    </xdr:to>
    <xdr:sp macro="" textlink="">
      <xdr:nvSpPr>
        <xdr:cNvPr id="752" name="フローチャート: 判断 751">
          <a:extLst>
            <a:ext uri="{FF2B5EF4-FFF2-40B4-BE49-F238E27FC236}">
              <a16:creationId xmlns:a16="http://schemas.microsoft.com/office/drawing/2014/main" id="{F3542D56-AFA2-40DD-8C33-1E91FE15FD85}"/>
            </a:ext>
          </a:extLst>
        </xdr:cNvPr>
        <xdr:cNvSpPr/>
      </xdr:nvSpPr>
      <xdr:spPr>
        <a:xfrm>
          <a:off x="154305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134257</xdr:rowOff>
    </xdr:from>
    <xdr:to>
      <xdr:col>76</xdr:col>
      <xdr:colOff>165100</xdr:colOff>
      <xdr:row>83</xdr:row>
      <xdr:rowOff>64407</xdr:rowOff>
    </xdr:to>
    <xdr:sp macro="" textlink="">
      <xdr:nvSpPr>
        <xdr:cNvPr id="753" name="フローチャート: 判断 752">
          <a:extLst>
            <a:ext uri="{FF2B5EF4-FFF2-40B4-BE49-F238E27FC236}">
              <a16:creationId xmlns:a16="http://schemas.microsoft.com/office/drawing/2014/main" id="{F65BCA1B-9720-4613-BF90-2737F0A73FDA}"/>
            </a:ext>
          </a:extLst>
        </xdr:cNvPr>
        <xdr:cNvSpPr/>
      </xdr:nvSpPr>
      <xdr:spPr>
        <a:xfrm>
          <a:off x="14541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129358</xdr:rowOff>
    </xdr:from>
    <xdr:to>
      <xdr:col>72</xdr:col>
      <xdr:colOff>38100</xdr:colOff>
      <xdr:row>83</xdr:row>
      <xdr:rowOff>59508</xdr:rowOff>
    </xdr:to>
    <xdr:sp macro="" textlink="">
      <xdr:nvSpPr>
        <xdr:cNvPr id="754" name="フローチャート: 判断 753">
          <a:extLst>
            <a:ext uri="{FF2B5EF4-FFF2-40B4-BE49-F238E27FC236}">
              <a16:creationId xmlns:a16="http://schemas.microsoft.com/office/drawing/2014/main" id="{DE7EB5FD-1F3D-4FD2-9AF8-B474DCD654F9}"/>
            </a:ext>
          </a:extLst>
        </xdr:cNvPr>
        <xdr:cNvSpPr/>
      </xdr:nvSpPr>
      <xdr:spPr>
        <a:xfrm>
          <a:off x="13652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363</xdr:rowOff>
    </xdr:from>
    <xdr:to>
      <xdr:col>67</xdr:col>
      <xdr:colOff>101600</xdr:colOff>
      <xdr:row>83</xdr:row>
      <xdr:rowOff>101963</xdr:rowOff>
    </xdr:to>
    <xdr:sp macro="" textlink="">
      <xdr:nvSpPr>
        <xdr:cNvPr id="755" name="フローチャート: 判断 754">
          <a:extLst>
            <a:ext uri="{FF2B5EF4-FFF2-40B4-BE49-F238E27FC236}">
              <a16:creationId xmlns:a16="http://schemas.microsoft.com/office/drawing/2014/main" id="{8AC12D4B-69A8-48C9-BAA1-31B4F02206E9}"/>
            </a:ext>
          </a:extLst>
        </xdr:cNvPr>
        <xdr:cNvSpPr/>
      </xdr:nvSpPr>
      <xdr:spPr>
        <a:xfrm>
          <a:off x="127635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D2710412-7C44-4D6E-A79C-C42AC0064DD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EB3D1F09-0680-44DB-9261-2C5FE5650B9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35F6F7F2-4CB1-4C80-8A5D-3395DADECC3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3F235348-4946-44CA-840C-53A6D769744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2F070742-0CA8-446E-ACA6-50038B8BC3D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119562</xdr:rowOff>
    </xdr:from>
    <xdr:to>
      <xdr:col>85</xdr:col>
      <xdr:colOff>177800</xdr:colOff>
      <xdr:row>84</xdr:row>
      <xdr:rowOff>49712</xdr:rowOff>
    </xdr:to>
    <xdr:sp macro="" textlink="">
      <xdr:nvSpPr>
        <xdr:cNvPr id="761" name="楕円 760">
          <a:extLst>
            <a:ext uri="{FF2B5EF4-FFF2-40B4-BE49-F238E27FC236}">
              <a16:creationId xmlns:a16="http://schemas.microsoft.com/office/drawing/2014/main" id="{6C8AE787-655A-4A23-94FB-3CC2F42722C9}"/>
            </a:ext>
          </a:extLst>
        </xdr:cNvPr>
        <xdr:cNvSpPr/>
      </xdr:nvSpPr>
      <xdr:spPr>
        <a:xfrm>
          <a:off x="16268700" y="143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97989</xdr:rowOff>
    </xdr:from>
    <xdr:ext cx="405111" cy="259045"/>
    <xdr:sp macro="" textlink="">
      <xdr:nvSpPr>
        <xdr:cNvPr id="762" name="【消防施設】&#10;有形固定資産減価償却率該当値テキスト">
          <a:extLst>
            <a:ext uri="{FF2B5EF4-FFF2-40B4-BE49-F238E27FC236}">
              <a16:creationId xmlns:a16="http://schemas.microsoft.com/office/drawing/2014/main" id="{1AA5130C-3AAA-4267-8E5E-6A9FABD83806}"/>
            </a:ext>
          </a:extLst>
        </xdr:cNvPr>
        <xdr:cNvSpPr txBox="1"/>
      </xdr:nvSpPr>
      <xdr:spPr>
        <a:xfrm>
          <a:off x="16357600"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96701</xdr:rowOff>
    </xdr:from>
    <xdr:to>
      <xdr:col>81</xdr:col>
      <xdr:colOff>101600</xdr:colOff>
      <xdr:row>84</xdr:row>
      <xdr:rowOff>26851</xdr:rowOff>
    </xdr:to>
    <xdr:sp macro="" textlink="">
      <xdr:nvSpPr>
        <xdr:cNvPr id="763" name="楕円 762">
          <a:extLst>
            <a:ext uri="{FF2B5EF4-FFF2-40B4-BE49-F238E27FC236}">
              <a16:creationId xmlns:a16="http://schemas.microsoft.com/office/drawing/2014/main" id="{E144B661-82E9-4A7C-8381-885825AE136B}"/>
            </a:ext>
          </a:extLst>
        </xdr:cNvPr>
        <xdr:cNvSpPr/>
      </xdr:nvSpPr>
      <xdr:spPr>
        <a:xfrm>
          <a:off x="15430500" y="1432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147501</xdr:rowOff>
    </xdr:from>
    <xdr:to>
      <xdr:col>85</xdr:col>
      <xdr:colOff>127000</xdr:colOff>
      <xdr:row>83</xdr:row>
      <xdr:rowOff>170362</xdr:rowOff>
    </xdr:to>
    <xdr:cxnSp macro="">
      <xdr:nvCxnSpPr>
        <xdr:cNvPr id="764" name="直線コネクタ 763">
          <a:extLst>
            <a:ext uri="{FF2B5EF4-FFF2-40B4-BE49-F238E27FC236}">
              <a16:creationId xmlns:a16="http://schemas.microsoft.com/office/drawing/2014/main" id="{44D6CAD2-F1CD-41C4-93A9-6F318F06339A}"/>
            </a:ext>
          </a:extLst>
        </xdr:cNvPr>
        <xdr:cNvCxnSpPr/>
      </xdr:nvCxnSpPr>
      <xdr:spPr>
        <a:xfrm>
          <a:off x="15481300" y="14377851"/>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155484</xdr:rowOff>
    </xdr:from>
    <xdr:to>
      <xdr:col>76</xdr:col>
      <xdr:colOff>165100</xdr:colOff>
      <xdr:row>84</xdr:row>
      <xdr:rowOff>85634</xdr:rowOff>
    </xdr:to>
    <xdr:sp macro="" textlink="">
      <xdr:nvSpPr>
        <xdr:cNvPr id="765" name="楕円 764">
          <a:extLst>
            <a:ext uri="{FF2B5EF4-FFF2-40B4-BE49-F238E27FC236}">
              <a16:creationId xmlns:a16="http://schemas.microsoft.com/office/drawing/2014/main" id="{71DB9D5D-F655-403C-820F-628ABC42F5EB}"/>
            </a:ext>
          </a:extLst>
        </xdr:cNvPr>
        <xdr:cNvSpPr/>
      </xdr:nvSpPr>
      <xdr:spPr>
        <a:xfrm>
          <a:off x="14541500" y="1438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147501</xdr:rowOff>
    </xdr:from>
    <xdr:to>
      <xdr:col>81</xdr:col>
      <xdr:colOff>50800</xdr:colOff>
      <xdr:row>84</xdr:row>
      <xdr:rowOff>34834</xdr:rowOff>
    </xdr:to>
    <xdr:cxnSp macro="">
      <xdr:nvCxnSpPr>
        <xdr:cNvPr id="766" name="直線コネクタ 765">
          <a:extLst>
            <a:ext uri="{FF2B5EF4-FFF2-40B4-BE49-F238E27FC236}">
              <a16:creationId xmlns:a16="http://schemas.microsoft.com/office/drawing/2014/main" id="{4EDB1A65-7528-4286-B6D2-7548E25429F4}"/>
            </a:ext>
          </a:extLst>
        </xdr:cNvPr>
        <xdr:cNvCxnSpPr/>
      </xdr:nvCxnSpPr>
      <xdr:spPr>
        <a:xfrm flipV="1">
          <a:off x="14592300" y="14377851"/>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135889</xdr:rowOff>
    </xdr:from>
    <xdr:to>
      <xdr:col>72</xdr:col>
      <xdr:colOff>38100</xdr:colOff>
      <xdr:row>84</xdr:row>
      <xdr:rowOff>66039</xdr:rowOff>
    </xdr:to>
    <xdr:sp macro="" textlink="">
      <xdr:nvSpPr>
        <xdr:cNvPr id="767" name="楕円 766">
          <a:extLst>
            <a:ext uri="{FF2B5EF4-FFF2-40B4-BE49-F238E27FC236}">
              <a16:creationId xmlns:a16="http://schemas.microsoft.com/office/drawing/2014/main" id="{7C20CB58-180E-458A-9E7F-0159B965AB10}"/>
            </a:ext>
          </a:extLst>
        </xdr:cNvPr>
        <xdr:cNvSpPr/>
      </xdr:nvSpPr>
      <xdr:spPr>
        <a:xfrm>
          <a:off x="13652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15239</xdr:rowOff>
    </xdr:from>
    <xdr:to>
      <xdr:col>76</xdr:col>
      <xdr:colOff>114300</xdr:colOff>
      <xdr:row>84</xdr:row>
      <xdr:rowOff>34834</xdr:rowOff>
    </xdr:to>
    <xdr:cxnSp macro="">
      <xdr:nvCxnSpPr>
        <xdr:cNvPr id="768" name="直線コネクタ 767">
          <a:extLst>
            <a:ext uri="{FF2B5EF4-FFF2-40B4-BE49-F238E27FC236}">
              <a16:creationId xmlns:a16="http://schemas.microsoft.com/office/drawing/2014/main" id="{AF3F44B0-4C3E-4487-ABCA-09652D25DD11}"/>
            </a:ext>
          </a:extLst>
        </xdr:cNvPr>
        <xdr:cNvCxnSpPr/>
      </xdr:nvCxnSpPr>
      <xdr:spPr>
        <a:xfrm>
          <a:off x="13703300" y="14417039"/>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114663</xdr:rowOff>
    </xdr:from>
    <xdr:to>
      <xdr:col>67</xdr:col>
      <xdr:colOff>101600</xdr:colOff>
      <xdr:row>84</xdr:row>
      <xdr:rowOff>44813</xdr:rowOff>
    </xdr:to>
    <xdr:sp macro="" textlink="">
      <xdr:nvSpPr>
        <xdr:cNvPr id="769" name="楕円 768">
          <a:extLst>
            <a:ext uri="{FF2B5EF4-FFF2-40B4-BE49-F238E27FC236}">
              <a16:creationId xmlns:a16="http://schemas.microsoft.com/office/drawing/2014/main" id="{784E986D-5527-4BF3-8763-FB78439CF28A}"/>
            </a:ext>
          </a:extLst>
        </xdr:cNvPr>
        <xdr:cNvSpPr/>
      </xdr:nvSpPr>
      <xdr:spPr>
        <a:xfrm>
          <a:off x="12763500" y="1434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165463</xdr:rowOff>
    </xdr:from>
    <xdr:to>
      <xdr:col>71</xdr:col>
      <xdr:colOff>177800</xdr:colOff>
      <xdr:row>84</xdr:row>
      <xdr:rowOff>15239</xdr:rowOff>
    </xdr:to>
    <xdr:cxnSp macro="">
      <xdr:nvCxnSpPr>
        <xdr:cNvPr id="770" name="直線コネクタ 769">
          <a:extLst>
            <a:ext uri="{FF2B5EF4-FFF2-40B4-BE49-F238E27FC236}">
              <a16:creationId xmlns:a16="http://schemas.microsoft.com/office/drawing/2014/main" id="{5A6DFFE7-11EA-4CF6-B10E-1D35C07F983C}"/>
            </a:ext>
          </a:extLst>
        </xdr:cNvPr>
        <xdr:cNvCxnSpPr/>
      </xdr:nvCxnSpPr>
      <xdr:spPr>
        <a:xfrm>
          <a:off x="12814300" y="14395813"/>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147882</xdr:rowOff>
    </xdr:from>
    <xdr:ext cx="405111" cy="259045"/>
    <xdr:sp macro="" textlink="">
      <xdr:nvSpPr>
        <xdr:cNvPr id="771" name="n_1aveValue【消防施設】&#10;有形固定資産減価償却率">
          <a:extLst>
            <a:ext uri="{FF2B5EF4-FFF2-40B4-BE49-F238E27FC236}">
              <a16:creationId xmlns:a16="http://schemas.microsoft.com/office/drawing/2014/main" id="{18BACF44-C390-4A4B-8F88-BE97E1399EB4}"/>
            </a:ext>
          </a:extLst>
        </xdr:cNvPr>
        <xdr:cNvSpPr txBox="1"/>
      </xdr:nvSpPr>
      <xdr:spPr>
        <a:xfrm>
          <a:off x="15266044" y="1386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80934</xdr:rowOff>
    </xdr:from>
    <xdr:ext cx="405111" cy="259045"/>
    <xdr:sp macro="" textlink="">
      <xdr:nvSpPr>
        <xdr:cNvPr id="772" name="n_2aveValue【消防施設】&#10;有形固定資産減価償却率">
          <a:extLst>
            <a:ext uri="{FF2B5EF4-FFF2-40B4-BE49-F238E27FC236}">
              <a16:creationId xmlns:a16="http://schemas.microsoft.com/office/drawing/2014/main" id="{639A4141-E46B-4B68-8F59-6F083C24D5B9}"/>
            </a:ext>
          </a:extLst>
        </xdr:cNvPr>
        <xdr:cNvSpPr txBox="1"/>
      </xdr:nvSpPr>
      <xdr:spPr>
        <a:xfrm>
          <a:off x="14389744" y="1396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76035</xdr:rowOff>
    </xdr:from>
    <xdr:ext cx="405111" cy="259045"/>
    <xdr:sp macro="" textlink="">
      <xdr:nvSpPr>
        <xdr:cNvPr id="773" name="n_3aveValue【消防施設】&#10;有形固定資産減価償却率">
          <a:extLst>
            <a:ext uri="{FF2B5EF4-FFF2-40B4-BE49-F238E27FC236}">
              <a16:creationId xmlns:a16="http://schemas.microsoft.com/office/drawing/2014/main" id="{BA491A01-B782-4A77-A243-22D7B684E14D}"/>
            </a:ext>
          </a:extLst>
        </xdr:cNvPr>
        <xdr:cNvSpPr txBox="1"/>
      </xdr:nvSpPr>
      <xdr:spPr>
        <a:xfrm>
          <a:off x="135007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118490</xdr:rowOff>
    </xdr:from>
    <xdr:ext cx="405111" cy="259045"/>
    <xdr:sp macro="" textlink="">
      <xdr:nvSpPr>
        <xdr:cNvPr id="774" name="n_4aveValue【消防施設】&#10;有形固定資産減価償却率">
          <a:extLst>
            <a:ext uri="{FF2B5EF4-FFF2-40B4-BE49-F238E27FC236}">
              <a16:creationId xmlns:a16="http://schemas.microsoft.com/office/drawing/2014/main" id="{C0D36890-B826-412D-AF18-02DA02F25AFD}"/>
            </a:ext>
          </a:extLst>
        </xdr:cNvPr>
        <xdr:cNvSpPr txBox="1"/>
      </xdr:nvSpPr>
      <xdr:spPr>
        <a:xfrm>
          <a:off x="12611744" y="1400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17978</xdr:rowOff>
    </xdr:from>
    <xdr:ext cx="405111" cy="259045"/>
    <xdr:sp macro="" textlink="">
      <xdr:nvSpPr>
        <xdr:cNvPr id="775" name="n_1mainValue【消防施設】&#10;有形固定資産減価償却率">
          <a:extLst>
            <a:ext uri="{FF2B5EF4-FFF2-40B4-BE49-F238E27FC236}">
              <a16:creationId xmlns:a16="http://schemas.microsoft.com/office/drawing/2014/main" id="{F9A7216D-4C0A-4FD0-9B98-886529839826}"/>
            </a:ext>
          </a:extLst>
        </xdr:cNvPr>
        <xdr:cNvSpPr txBox="1"/>
      </xdr:nvSpPr>
      <xdr:spPr>
        <a:xfrm>
          <a:off x="15266044" y="1441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76761</xdr:rowOff>
    </xdr:from>
    <xdr:ext cx="405111" cy="259045"/>
    <xdr:sp macro="" textlink="">
      <xdr:nvSpPr>
        <xdr:cNvPr id="776" name="n_2mainValue【消防施設】&#10;有形固定資産減価償却率">
          <a:extLst>
            <a:ext uri="{FF2B5EF4-FFF2-40B4-BE49-F238E27FC236}">
              <a16:creationId xmlns:a16="http://schemas.microsoft.com/office/drawing/2014/main" id="{E7247F66-4D46-4CF5-8EED-A5D6B014BF57}"/>
            </a:ext>
          </a:extLst>
        </xdr:cNvPr>
        <xdr:cNvSpPr txBox="1"/>
      </xdr:nvSpPr>
      <xdr:spPr>
        <a:xfrm>
          <a:off x="14389744" y="1447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57166</xdr:rowOff>
    </xdr:from>
    <xdr:ext cx="405111" cy="259045"/>
    <xdr:sp macro="" textlink="">
      <xdr:nvSpPr>
        <xdr:cNvPr id="777" name="n_3mainValue【消防施設】&#10;有形固定資産減価償却率">
          <a:extLst>
            <a:ext uri="{FF2B5EF4-FFF2-40B4-BE49-F238E27FC236}">
              <a16:creationId xmlns:a16="http://schemas.microsoft.com/office/drawing/2014/main" id="{9AADAB28-7E80-4DF6-BC7E-88BBEA51EF68}"/>
            </a:ext>
          </a:extLst>
        </xdr:cNvPr>
        <xdr:cNvSpPr txBox="1"/>
      </xdr:nvSpPr>
      <xdr:spPr>
        <a:xfrm>
          <a:off x="135007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35940</xdr:rowOff>
    </xdr:from>
    <xdr:ext cx="405111" cy="259045"/>
    <xdr:sp macro="" textlink="">
      <xdr:nvSpPr>
        <xdr:cNvPr id="778" name="n_4mainValue【消防施設】&#10;有形固定資産減価償却率">
          <a:extLst>
            <a:ext uri="{FF2B5EF4-FFF2-40B4-BE49-F238E27FC236}">
              <a16:creationId xmlns:a16="http://schemas.microsoft.com/office/drawing/2014/main" id="{038F1636-C653-47C3-8453-2BC63928313F}"/>
            </a:ext>
          </a:extLst>
        </xdr:cNvPr>
        <xdr:cNvSpPr txBox="1"/>
      </xdr:nvSpPr>
      <xdr:spPr>
        <a:xfrm>
          <a:off x="12611744" y="1443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9" name="正方形/長方形 778">
          <a:extLst>
            <a:ext uri="{FF2B5EF4-FFF2-40B4-BE49-F238E27FC236}">
              <a16:creationId xmlns:a16="http://schemas.microsoft.com/office/drawing/2014/main" id="{38A10396-88FF-4E0A-B6AF-3C2A3F3DEE5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0" name="正方形/長方形 779">
          <a:extLst>
            <a:ext uri="{FF2B5EF4-FFF2-40B4-BE49-F238E27FC236}">
              <a16:creationId xmlns:a16="http://schemas.microsoft.com/office/drawing/2014/main" id="{CEEB7B20-FFF2-48C7-B7F9-15A04BF2938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1" name="正方形/長方形 780">
          <a:extLst>
            <a:ext uri="{FF2B5EF4-FFF2-40B4-BE49-F238E27FC236}">
              <a16:creationId xmlns:a16="http://schemas.microsoft.com/office/drawing/2014/main" id="{F2270203-0614-4117-B4F9-1A450DCE386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2" name="正方形/長方形 781">
          <a:extLst>
            <a:ext uri="{FF2B5EF4-FFF2-40B4-BE49-F238E27FC236}">
              <a16:creationId xmlns:a16="http://schemas.microsoft.com/office/drawing/2014/main" id="{99CB0810-8345-4030-BC36-15A13D3AD3B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3" name="正方形/長方形 782">
          <a:extLst>
            <a:ext uri="{FF2B5EF4-FFF2-40B4-BE49-F238E27FC236}">
              <a16:creationId xmlns:a16="http://schemas.microsoft.com/office/drawing/2014/main" id="{39F0E7E0-EFBA-49C2-80AB-51A7010F116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4" name="正方形/長方形 783">
          <a:extLst>
            <a:ext uri="{FF2B5EF4-FFF2-40B4-BE49-F238E27FC236}">
              <a16:creationId xmlns:a16="http://schemas.microsoft.com/office/drawing/2014/main" id="{C1E50BCD-C026-463B-8CDC-713E84F741F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5" name="正方形/長方形 784">
          <a:extLst>
            <a:ext uri="{FF2B5EF4-FFF2-40B4-BE49-F238E27FC236}">
              <a16:creationId xmlns:a16="http://schemas.microsoft.com/office/drawing/2014/main" id="{F9EE5DB3-AC97-4C80-8EB6-D7928233AC4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6" name="正方形/長方形 785">
          <a:extLst>
            <a:ext uri="{FF2B5EF4-FFF2-40B4-BE49-F238E27FC236}">
              <a16:creationId xmlns:a16="http://schemas.microsoft.com/office/drawing/2014/main" id="{8DAFDBB8-F841-45C8-8532-CE39058F2F0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7" name="テキスト ボックス 786">
          <a:extLst>
            <a:ext uri="{FF2B5EF4-FFF2-40B4-BE49-F238E27FC236}">
              <a16:creationId xmlns:a16="http://schemas.microsoft.com/office/drawing/2014/main" id="{915DC2AE-E6C8-41EF-8C9B-1B97D682111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8" name="直線コネクタ 787">
          <a:extLst>
            <a:ext uri="{FF2B5EF4-FFF2-40B4-BE49-F238E27FC236}">
              <a16:creationId xmlns:a16="http://schemas.microsoft.com/office/drawing/2014/main" id="{C3F161A7-D91E-4551-8D43-57B78CF5E12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9" name="直線コネクタ 788">
          <a:extLst>
            <a:ext uri="{FF2B5EF4-FFF2-40B4-BE49-F238E27FC236}">
              <a16:creationId xmlns:a16="http://schemas.microsoft.com/office/drawing/2014/main" id="{8305ABA5-FF1B-40AC-8C3F-B253881D88EE}"/>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0" name="テキスト ボックス 789">
          <a:extLst>
            <a:ext uri="{FF2B5EF4-FFF2-40B4-BE49-F238E27FC236}">
              <a16:creationId xmlns:a16="http://schemas.microsoft.com/office/drawing/2014/main" id="{C79FD045-BCEC-4FC3-8692-BC427BD54D96}"/>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1" name="直線コネクタ 790">
          <a:extLst>
            <a:ext uri="{FF2B5EF4-FFF2-40B4-BE49-F238E27FC236}">
              <a16:creationId xmlns:a16="http://schemas.microsoft.com/office/drawing/2014/main" id="{BED5ACDF-9811-4F4C-A9C0-FA6CA74DB43E}"/>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2" name="テキスト ボックス 791">
          <a:extLst>
            <a:ext uri="{FF2B5EF4-FFF2-40B4-BE49-F238E27FC236}">
              <a16:creationId xmlns:a16="http://schemas.microsoft.com/office/drawing/2014/main" id="{F8811326-BD75-4AC7-BC67-5E482D573942}"/>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3" name="直線コネクタ 792">
          <a:extLst>
            <a:ext uri="{FF2B5EF4-FFF2-40B4-BE49-F238E27FC236}">
              <a16:creationId xmlns:a16="http://schemas.microsoft.com/office/drawing/2014/main" id="{8763CCF3-470E-496F-BF58-EE3D75D5971A}"/>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4" name="テキスト ボックス 793">
          <a:extLst>
            <a:ext uri="{FF2B5EF4-FFF2-40B4-BE49-F238E27FC236}">
              <a16:creationId xmlns:a16="http://schemas.microsoft.com/office/drawing/2014/main" id="{E1CF9551-E0F6-4B50-8A47-09AEFC4972BC}"/>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5" name="直線コネクタ 794">
          <a:extLst>
            <a:ext uri="{FF2B5EF4-FFF2-40B4-BE49-F238E27FC236}">
              <a16:creationId xmlns:a16="http://schemas.microsoft.com/office/drawing/2014/main" id="{EDBC4168-041C-4AEB-9A2E-35C9D8D34F9F}"/>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6" name="テキスト ボックス 795">
          <a:extLst>
            <a:ext uri="{FF2B5EF4-FFF2-40B4-BE49-F238E27FC236}">
              <a16:creationId xmlns:a16="http://schemas.microsoft.com/office/drawing/2014/main" id="{810FDD98-25D4-4D0C-91A6-04B18A1D4D9A}"/>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7" name="直線コネクタ 796">
          <a:extLst>
            <a:ext uri="{FF2B5EF4-FFF2-40B4-BE49-F238E27FC236}">
              <a16:creationId xmlns:a16="http://schemas.microsoft.com/office/drawing/2014/main" id="{6FFF4B17-38A6-469B-B9F7-5AD8A5EE9E1F}"/>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8" name="テキスト ボックス 797">
          <a:extLst>
            <a:ext uri="{FF2B5EF4-FFF2-40B4-BE49-F238E27FC236}">
              <a16:creationId xmlns:a16="http://schemas.microsoft.com/office/drawing/2014/main" id="{B7919770-FADF-42C5-8B7F-256174214133}"/>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9" name="直線コネクタ 798">
          <a:extLst>
            <a:ext uri="{FF2B5EF4-FFF2-40B4-BE49-F238E27FC236}">
              <a16:creationId xmlns:a16="http://schemas.microsoft.com/office/drawing/2014/main" id="{DF522CDB-2D33-4D71-B0B3-1001776DDB33}"/>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0" name="テキスト ボックス 799">
          <a:extLst>
            <a:ext uri="{FF2B5EF4-FFF2-40B4-BE49-F238E27FC236}">
              <a16:creationId xmlns:a16="http://schemas.microsoft.com/office/drawing/2014/main" id="{1E021B27-393D-45C5-AB36-E61E3745F7AB}"/>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1" name="直線コネクタ 800">
          <a:extLst>
            <a:ext uri="{FF2B5EF4-FFF2-40B4-BE49-F238E27FC236}">
              <a16:creationId xmlns:a16="http://schemas.microsoft.com/office/drawing/2014/main" id="{5A9638D0-ED7B-4708-B99A-8747301C26A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2" name="テキスト ボックス 801">
          <a:extLst>
            <a:ext uri="{FF2B5EF4-FFF2-40B4-BE49-F238E27FC236}">
              <a16:creationId xmlns:a16="http://schemas.microsoft.com/office/drawing/2014/main" id="{DD6336FC-65AE-473E-A526-B108F4C9F9D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3" name="【消防施設】&#10;一人当たり面積グラフ枠">
          <a:extLst>
            <a:ext uri="{FF2B5EF4-FFF2-40B4-BE49-F238E27FC236}">
              <a16:creationId xmlns:a16="http://schemas.microsoft.com/office/drawing/2014/main" id="{5B9E0C9E-4A6F-4992-B28D-C64E1E46963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154032</xdr:rowOff>
    </xdr:from>
    <xdr:to>
      <xdr:col>116</xdr:col>
      <xdr:colOff>62864</xdr:colOff>
      <xdr:row>86</xdr:row>
      <xdr:rowOff>155666</xdr:rowOff>
    </xdr:to>
    <xdr:cxnSp macro="">
      <xdr:nvCxnSpPr>
        <xdr:cNvPr id="804" name="直線コネクタ 803">
          <a:extLst>
            <a:ext uri="{FF2B5EF4-FFF2-40B4-BE49-F238E27FC236}">
              <a16:creationId xmlns:a16="http://schemas.microsoft.com/office/drawing/2014/main" id="{93346121-170A-408B-9DBB-72E23E93BAB7}"/>
            </a:ext>
          </a:extLst>
        </xdr:cNvPr>
        <xdr:cNvCxnSpPr/>
      </xdr:nvCxnSpPr>
      <xdr:spPr>
        <a:xfrm flipV="1">
          <a:off x="22160864" y="13355682"/>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159493</xdr:rowOff>
    </xdr:from>
    <xdr:ext cx="469744" cy="259045"/>
    <xdr:sp macro="" textlink="">
      <xdr:nvSpPr>
        <xdr:cNvPr id="805" name="【消防施設】&#10;一人当たり面積最小値テキスト">
          <a:extLst>
            <a:ext uri="{FF2B5EF4-FFF2-40B4-BE49-F238E27FC236}">
              <a16:creationId xmlns:a16="http://schemas.microsoft.com/office/drawing/2014/main" id="{F933766B-4568-448A-AEDE-A2169C02A465}"/>
            </a:ext>
          </a:extLst>
        </xdr:cNvPr>
        <xdr:cNvSpPr txBox="1"/>
      </xdr:nvSpPr>
      <xdr:spPr>
        <a:xfrm>
          <a:off x="22199600" y="14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155666</xdr:rowOff>
    </xdr:from>
    <xdr:to>
      <xdr:col>116</xdr:col>
      <xdr:colOff>152400</xdr:colOff>
      <xdr:row>86</xdr:row>
      <xdr:rowOff>155666</xdr:rowOff>
    </xdr:to>
    <xdr:cxnSp macro="">
      <xdr:nvCxnSpPr>
        <xdr:cNvPr id="806" name="直線コネクタ 805">
          <a:extLst>
            <a:ext uri="{FF2B5EF4-FFF2-40B4-BE49-F238E27FC236}">
              <a16:creationId xmlns:a16="http://schemas.microsoft.com/office/drawing/2014/main" id="{EE5EC0EA-1955-4170-8A90-AA7734EFCF87}"/>
            </a:ext>
          </a:extLst>
        </xdr:cNvPr>
        <xdr:cNvCxnSpPr/>
      </xdr:nvCxnSpPr>
      <xdr:spPr>
        <a:xfrm>
          <a:off x="22072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100709</xdr:rowOff>
    </xdr:from>
    <xdr:ext cx="469744" cy="259045"/>
    <xdr:sp macro="" textlink="">
      <xdr:nvSpPr>
        <xdr:cNvPr id="807" name="【消防施設】&#10;一人当たり面積最大値テキスト">
          <a:extLst>
            <a:ext uri="{FF2B5EF4-FFF2-40B4-BE49-F238E27FC236}">
              <a16:creationId xmlns:a16="http://schemas.microsoft.com/office/drawing/2014/main" id="{0A6EB807-E6E3-4A9C-B7CB-D964692F6BBF}"/>
            </a:ext>
          </a:extLst>
        </xdr:cNvPr>
        <xdr:cNvSpPr txBox="1"/>
      </xdr:nvSpPr>
      <xdr:spPr>
        <a:xfrm>
          <a:off x="22199600" y="13130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154032</xdr:rowOff>
    </xdr:from>
    <xdr:to>
      <xdr:col>116</xdr:col>
      <xdr:colOff>152400</xdr:colOff>
      <xdr:row>77</xdr:row>
      <xdr:rowOff>154032</xdr:rowOff>
    </xdr:to>
    <xdr:cxnSp macro="">
      <xdr:nvCxnSpPr>
        <xdr:cNvPr id="808" name="直線コネクタ 807">
          <a:extLst>
            <a:ext uri="{FF2B5EF4-FFF2-40B4-BE49-F238E27FC236}">
              <a16:creationId xmlns:a16="http://schemas.microsoft.com/office/drawing/2014/main" id="{930EE30F-19D1-4733-8171-5701132E7740}"/>
            </a:ext>
          </a:extLst>
        </xdr:cNvPr>
        <xdr:cNvCxnSpPr/>
      </xdr:nvCxnSpPr>
      <xdr:spPr>
        <a:xfrm>
          <a:off x="22072600" y="133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58800</xdr:rowOff>
    </xdr:from>
    <xdr:ext cx="469744" cy="259045"/>
    <xdr:sp macro="" textlink="">
      <xdr:nvSpPr>
        <xdr:cNvPr id="809" name="【消防施設】&#10;一人当たり面積平均値テキスト">
          <a:extLst>
            <a:ext uri="{FF2B5EF4-FFF2-40B4-BE49-F238E27FC236}">
              <a16:creationId xmlns:a16="http://schemas.microsoft.com/office/drawing/2014/main" id="{18E2C8BC-3829-4CE8-A259-B25F4C53CB9A}"/>
            </a:ext>
          </a:extLst>
        </xdr:cNvPr>
        <xdr:cNvSpPr txBox="1"/>
      </xdr:nvSpPr>
      <xdr:spPr>
        <a:xfrm>
          <a:off x="22199600" y="1428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80373</xdr:rowOff>
    </xdr:from>
    <xdr:to>
      <xdr:col>116</xdr:col>
      <xdr:colOff>114300</xdr:colOff>
      <xdr:row>84</xdr:row>
      <xdr:rowOff>10523</xdr:rowOff>
    </xdr:to>
    <xdr:sp macro="" textlink="">
      <xdr:nvSpPr>
        <xdr:cNvPr id="810" name="フローチャート: 判断 809">
          <a:extLst>
            <a:ext uri="{FF2B5EF4-FFF2-40B4-BE49-F238E27FC236}">
              <a16:creationId xmlns:a16="http://schemas.microsoft.com/office/drawing/2014/main" id="{8A784016-8A8F-455F-9BDD-21FA8CCB104B}"/>
            </a:ext>
          </a:extLst>
        </xdr:cNvPr>
        <xdr:cNvSpPr/>
      </xdr:nvSpPr>
      <xdr:spPr>
        <a:xfrm>
          <a:off x="221107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31387</xdr:rowOff>
    </xdr:from>
    <xdr:to>
      <xdr:col>112</xdr:col>
      <xdr:colOff>38100</xdr:colOff>
      <xdr:row>83</xdr:row>
      <xdr:rowOff>132987</xdr:rowOff>
    </xdr:to>
    <xdr:sp macro="" textlink="">
      <xdr:nvSpPr>
        <xdr:cNvPr id="811" name="フローチャート: 判断 810">
          <a:extLst>
            <a:ext uri="{FF2B5EF4-FFF2-40B4-BE49-F238E27FC236}">
              <a16:creationId xmlns:a16="http://schemas.microsoft.com/office/drawing/2014/main" id="{BBC1D476-4EBD-4DB4-8DC8-0A3B767265A0}"/>
            </a:ext>
          </a:extLst>
        </xdr:cNvPr>
        <xdr:cNvSpPr/>
      </xdr:nvSpPr>
      <xdr:spPr>
        <a:xfrm>
          <a:off x="21272500" y="1426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812" name="フローチャート: 判断 811">
          <a:extLst>
            <a:ext uri="{FF2B5EF4-FFF2-40B4-BE49-F238E27FC236}">
              <a16:creationId xmlns:a16="http://schemas.microsoft.com/office/drawing/2014/main" id="{61CA664A-5D75-4175-93B9-60A9CF49A351}"/>
            </a:ext>
          </a:extLst>
        </xdr:cNvPr>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96701</xdr:rowOff>
    </xdr:from>
    <xdr:to>
      <xdr:col>102</xdr:col>
      <xdr:colOff>165100</xdr:colOff>
      <xdr:row>84</xdr:row>
      <xdr:rowOff>26851</xdr:rowOff>
    </xdr:to>
    <xdr:sp macro="" textlink="">
      <xdr:nvSpPr>
        <xdr:cNvPr id="813" name="フローチャート: 判断 812">
          <a:extLst>
            <a:ext uri="{FF2B5EF4-FFF2-40B4-BE49-F238E27FC236}">
              <a16:creationId xmlns:a16="http://schemas.microsoft.com/office/drawing/2014/main" id="{2558DCF9-7AEA-470E-8C75-33D15367BFBF}"/>
            </a:ext>
          </a:extLst>
        </xdr:cNvPr>
        <xdr:cNvSpPr/>
      </xdr:nvSpPr>
      <xdr:spPr>
        <a:xfrm>
          <a:off x="19494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129358</xdr:rowOff>
    </xdr:from>
    <xdr:to>
      <xdr:col>98</xdr:col>
      <xdr:colOff>38100</xdr:colOff>
      <xdr:row>84</xdr:row>
      <xdr:rowOff>59508</xdr:rowOff>
    </xdr:to>
    <xdr:sp macro="" textlink="">
      <xdr:nvSpPr>
        <xdr:cNvPr id="814" name="フローチャート: 判断 813">
          <a:extLst>
            <a:ext uri="{FF2B5EF4-FFF2-40B4-BE49-F238E27FC236}">
              <a16:creationId xmlns:a16="http://schemas.microsoft.com/office/drawing/2014/main" id="{6826533A-9F03-40DD-8822-2890F08D6B69}"/>
            </a:ext>
          </a:extLst>
        </xdr:cNvPr>
        <xdr:cNvSpPr/>
      </xdr:nvSpPr>
      <xdr:spPr>
        <a:xfrm>
          <a:off x="18605500" y="1435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12D5FAE5-88E0-4B74-A834-9609EEB6C3B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8F8F59B6-F9A4-4B9C-9B11-27DA55920B0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CB80CC29-1C32-4076-A5C6-A9C3A24C0DF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43BF4537-9ABF-422C-92E6-B418DF6FA85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D4D7C87B-9E0C-428A-8028-7CC78C4EBCD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90170</xdr:rowOff>
    </xdr:from>
    <xdr:to>
      <xdr:col>116</xdr:col>
      <xdr:colOff>114300</xdr:colOff>
      <xdr:row>82</xdr:row>
      <xdr:rowOff>20320</xdr:rowOff>
    </xdr:to>
    <xdr:sp macro="" textlink="">
      <xdr:nvSpPr>
        <xdr:cNvPr id="820" name="楕円 819">
          <a:extLst>
            <a:ext uri="{FF2B5EF4-FFF2-40B4-BE49-F238E27FC236}">
              <a16:creationId xmlns:a16="http://schemas.microsoft.com/office/drawing/2014/main" id="{93815E0B-E07B-43FC-8389-F2641BE4DBC8}"/>
            </a:ext>
          </a:extLst>
        </xdr:cNvPr>
        <xdr:cNvSpPr/>
      </xdr:nvSpPr>
      <xdr:spPr>
        <a:xfrm>
          <a:off x="221107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113047</xdr:rowOff>
    </xdr:from>
    <xdr:ext cx="469744" cy="259045"/>
    <xdr:sp macro="" textlink="">
      <xdr:nvSpPr>
        <xdr:cNvPr id="821" name="【消防施設】&#10;一人当たり面積該当値テキスト">
          <a:extLst>
            <a:ext uri="{FF2B5EF4-FFF2-40B4-BE49-F238E27FC236}">
              <a16:creationId xmlns:a16="http://schemas.microsoft.com/office/drawing/2014/main" id="{FAE95C49-315B-4CD3-9F9B-54602F36D456}"/>
            </a:ext>
          </a:extLst>
        </xdr:cNvPr>
        <xdr:cNvSpPr txBox="1"/>
      </xdr:nvSpPr>
      <xdr:spPr>
        <a:xfrm>
          <a:off x="22199600" y="1382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109764</xdr:rowOff>
    </xdr:from>
    <xdr:to>
      <xdr:col>112</xdr:col>
      <xdr:colOff>38100</xdr:colOff>
      <xdr:row>82</xdr:row>
      <xdr:rowOff>39914</xdr:rowOff>
    </xdr:to>
    <xdr:sp macro="" textlink="">
      <xdr:nvSpPr>
        <xdr:cNvPr id="822" name="楕円 821">
          <a:extLst>
            <a:ext uri="{FF2B5EF4-FFF2-40B4-BE49-F238E27FC236}">
              <a16:creationId xmlns:a16="http://schemas.microsoft.com/office/drawing/2014/main" id="{ACB32193-43D0-457D-905A-C65F82EAD9E2}"/>
            </a:ext>
          </a:extLst>
        </xdr:cNvPr>
        <xdr:cNvSpPr/>
      </xdr:nvSpPr>
      <xdr:spPr>
        <a:xfrm>
          <a:off x="21272500" y="1399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140970</xdr:rowOff>
    </xdr:from>
    <xdr:to>
      <xdr:col>116</xdr:col>
      <xdr:colOff>63500</xdr:colOff>
      <xdr:row>81</xdr:row>
      <xdr:rowOff>160564</xdr:rowOff>
    </xdr:to>
    <xdr:cxnSp macro="">
      <xdr:nvCxnSpPr>
        <xdr:cNvPr id="823" name="直線コネクタ 822">
          <a:extLst>
            <a:ext uri="{FF2B5EF4-FFF2-40B4-BE49-F238E27FC236}">
              <a16:creationId xmlns:a16="http://schemas.microsoft.com/office/drawing/2014/main" id="{53DACF11-F3CD-44BB-A791-69A5575DD97F}"/>
            </a:ext>
          </a:extLst>
        </xdr:cNvPr>
        <xdr:cNvCxnSpPr/>
      </xdr:nvCxnSpPr>
      <xdr:spPr>
        <a:xfrm flipV="1">
          <a:off x="21323300" y="1402842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109764</xdr:rowOff>
    </xdr:from>
    <xdr:to>
      <xdr:col>107</xdr:col>
      <xdr:colOff>101600</xdr:colOff>
      <xdr:row>82</xdr:row>
      <xdr:rowOff>39914</xdr:rowOff>
    </xdr:to>
    <xdr:sp macro="" textlink="">
      <xdr:nvSpPr>
        <xdr:cNvPr id="824" name="楕円 823">
          <a:extLst>
            <a:ext uri="{FF2B5EF4-FFF2-40B4-BE49-F238E27FC236}">
              <a16:creationId xmlns:a16="http://schemas.microsoft.com/office/drawing/2014/main" id="{A4E55096-D3F8-49F5-9818-A18E1C01D428}"/>
            </a:ext>
          </a:extLst>
        </xdr:cNvPr>
        <xdr:cNvSpPr/>
      </xdr:nvSpPr>
      <xdr:spPr>
        <a:xfrm>
          <a:off x="20383500" y="1399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160564</xdr:rowOff>
    </xdr:from>
    <xdr:to>
      <xdr:col>111</xdr:col>
      <xdr:colOff>177800</xdr:colOff>
      <xdr:row>81</xdr:row>
      <xdr:rowOff>160564</xdr:rowOff>
    </xdr:to>
    <xdr:cxnSp macro="">
      <xdr:nvCxnSpPr>
        <xdr:cNvPr id="825" name="直線コネクタ 824">
          <a:extLst>
            <a:ext uri="{FF2B5EF4-FFF2-40B4-BE49-F238E27FC236}">
              <a16:creationId xmlns:a16="http://schemas.microsoft.com/office/drawing/2014/main" id="{B9D7F484-CD92-4377-85F5-A5ACDE468C83}"/>
            </a:ext>
          </a:extLst>
        </xdr:cNvPr>
        <xdr:cNvCxnSpPr/>
      </xdr:nvCxnSpPr>
      <xdr:spPr>
        <a:xfrm>
          <a:off x="20434300" y="140480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13426</xdr:rowOff>
    </xdr:from>
    <xdr:to>
      <xdr:col>102</xdr:col>
      <xdr:colOff>165100</xdr:colOff>
      <xdr:row>82</xdr:row>
      <xdr:rowOff>115026</xdr:rowOff>
    </xdr:to>
    <xdr:sp macro="" textlink="">
      <xdr:nvSpPr>
        <xdr:cNvPr id="826" name="楕円 825">
          <a:extLst>
            <a:ext uri="{FF2B5EF4-FFF2-40B4-BE49-F238E27FC236}">
              <a16:creationId xmlns:a16="http://schemas.microsoft.com/office/drawing/2014/main" id="{931ABEA8-46E6-4F33-89A9-6E24AF7F594C}"/>
            </a:ext>
          </a:extLst>
        </xdr:cNvPr>
        <xdr:cNvSpPr/>
      </xdr:nvSpPr>
      <xdr:spPr>
        <a:xfrm>
          <a:off x="19494500" y="140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160564</xdr:rowOff>
    </xdr:from>
    <xdr:to>
      <xdr:col>107</xdr:col>
      <xdr:colOff>50800</xdr:colOff>
      <xdr:row>82</xdr:row>
      <xdr:rowOff>64226</xdr:rowOff>
    </xdr:to>
    <xdr:cxnSp macro="">
      <xdr:nvCxnSpPr>
        <xdr:cNvPr id="827" name="直線コネクタ 826">
          <a:extLst>
            <a:ext uri="{FF2B5EF4-FFF2-40B4-BE49-F238E27FC236}">
              <a16:creationId xmlns:a16="http://schemas.microsoft.com/office/drawing/2014/main" id="{CE663DED-525B-4701-A77A-1D274F414586}"/>
            </a:ext>
          </a:extLst>
        </xdr:cNvPr>
        <xdr:cNvCxnSpPr/>
      </xdr:nvCxnSpPr>
      <xdr:spPr>
        <a:xfrm flipV="1">
          <a:off x="19545300" y="14048014"/>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33020</xdr:rowOff>
    </xdr:from>
    <xdr:to>
      <xdr:col>98</xdr:col>
      <xdr:colOff>38100</xdr:colOff>
      <xdr:row>82</xdr:row>
      <xdr:rowOff>134620</xdr:rowOff>
    </xdr:to>
    <xdr:sp macro="" textlink="">
      <xdr:nvSpPr>
        <xdr:cNvPr id="828" name="楕円 827">
          <a:extLst>
            <a:ext uri="{FF2B5EF4-FFF2-40B4-BE49-F238E27FC236}">
              <a16:creationId xmlns:a16="http://schemas.microsoft.com/office/drawing/2014/main" id="{E45F5FA6-3904-40A9-A287-E66F90D25D90}"/>
            </a:ext>
          </a:extLst>
        </xdr:cNvPr>
        <xdr:cNvSpPr/>
      </xdr:nvSpPr>
      <xdr:spPr>
        <a:xfrm>
          <a:off x="18605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64226</xdr:rowOff>
    </xdr:from>
    <xdr:to>
      <xdr:col>102</xdr:col>
      <xdr:colOff>114300</xdr:colOff>
      <xdr:row>82</xdr:row>
      <xdr:rowOff>83820</xdr:rowOff>
    </xdr:to>
    <xdr:cxnSp macro="">
      <xdr:nvCxnSpPr>
        <xdr:cNvPr id="829" name="直線コネクタ 828">
          <a:extLst>
            <a:ext uri="{FF2B5EF4-FFF2-40B4-BE49-F238E27FC236}">
              <a16:creationId xmlns:a16="http://schemas.microsoft.com/office/drawing/2014/main" id="{95349A5C-DF37-4FA6-97EE-30F10CC75832}"/>
            </a:ext>
          </a:extLst>
        </xdr:cNvPr>
        <xdr:cNvCxnSpPr/>
      </xdr:nvCxnSpPr>
      <xdr:spPr>
        <a:xfrm flipV="1">
          <a:off x="18656300" y="1412312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124114</xdr:rowOff>
    </xdr:from>
    <xdr:ext cx="469744" cy="259045"/>
    <xdr:sp macro="" textlink="">
      <xdr:nvSpPr>
        <xdr:cNvPr id="830" name="n_1aveValue【消防施設】&#10;一人当たり面積">
          <a:extLst>
            <a:ext uri="{FF2B5EF4-FFF2-40B4-BE49-F238E27FC236}">
              <a16:creationId xmlns:a16="http://schemas.microsoft.com/office/drawing/2014/main" id="{7AC5725E-6980-4B72-AADD-009250F793A5}"/>
            </a:ext>
          </a:extLst>
        </xdr:cNvPr>
        <xdr:cNvSpPr txBox="1"/>
      </xdr:nvSpPr>
      <xdr:spPr>
        <a:xfrm>
          <a:off x="21075727" y="14354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11447</xdr:rowOff>
    </xdr:from>
    <xdr:ext cx="469744" cy="259045"/>
    <xdr:sp macro="" textlink="">
      <xdr:nvSpPr>
        <xdr:cNvPr id="831" name="n_2aveValue【消防施設】&#10;一人当たり面積">
          <a:extLst>
            <a:ext uri="{FF2B5EF4-FFF2-40B4-BE49-F238E27FC236}">
              <a16:creationId xmlns:a16="http://schemas.microsoft.com/office/drawing/2014/main" id="{D4C66443-0AE6-4306-9E37-B15FFD8BB1C9}"/>
            </a:ext>
          </a:extLst>
        </xdr:cNvPr>
        <xdr:cNvSpPr txBox="1"/>
      </xdr:nvSpPr>
      <xdr:spPr>
        <a:xfrm>
          <a:off x="20199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17978</xdr:rowOff>
    </xdr:from>
    <xdr:ext cx="469744" cy="259045"/>
    <xdr:sp macro="" textlink="">
      <xdr:nvSpPr>
        <xdr:cNvPr id="832" name="n_3aveValue【消防施設】&#10;一人当たり面積">
          <a:extLst>
            <a:ext uri="{FF2B5EF4-FFF2-40B4-BE49-F238E27FC236}">
              <a16:creationId xmlns:a16="http://schemas.microsoft.com/office/drawing/2014/main" id="{BB9B423F-B51E-4589-8F82-EF9D071F7FD6}"/>
            </a:ext>
          </a:extLst>
        </xdr:cNvPr>
        <xdr:cNvSpPr txBox="1"/>
      </xdr:nvSpPr>
      <xdr:spPr>
        <a:xfrm>
          <a:off x="19310427" y="1441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50635</xdr:rowOff>
    </xdr:from>
    <xdr:ext cx="469744" cy="259045"/>
    <xdr:sp macro="" textlink="">
      <xdr:nvSpPr>
        <xdr:cNvPr id="833" name="n_4aveValue【消防施設】&#10;一人当たり面積">
          <a:extLst>
            <a:ext uri="{FF2B5EF4-FFF2-40B4-BE49-F238E27FC236}">
              <a16:creationId xmlns:a16="http://schemas.microsoft.com/office/drawing/2014/main" id="{78E4FBD3-216C-4B6B-ACC5-BF56CC815E0D}"/>
            </a:ext>
          </a:extLst>
        </xdr:cNvPr>
        <xdr:cNvSpPr txBox="1"/>
      </xdr:nvSpPr>
      <xdr:spPr>
        <a:xfrm>
          <a:off x="18421427" y="1445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56441</xdr:rowOff>
    </xdr:from>
    <xdr:ext cx="469744" cy="259045"/>
    <xdr:sp macro="" textlink="">
      <xdr:nvSpPr>
        <xdr:cNvPr id="834" name="n_1mainValue【消防施設】&#10;一人当たり面積">
          <a:extLst>
            <a:ext uri="{FF2B5EF4-FFF2-40B4-BE49-F238E27FC236}">
              <a16:creationId xmlns:a16="http://schemas.microsoft.com/office/drawing/2014/main" id="{DBF3A40A-0E31-493C-8537-A3B8CF31963B}"/>
            </a:ext>
          </a:extLst>
        </xdr:cNvPr>
        <xdr:cNvSpPr txBox="1"/>
      </xdr:nvSpPr>
      <xdr:spPr>
        <a:xfrm>
          <a:off x="21075727" y="1377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56441</xdr:rowOff>
    </xdr:from>
    <xdr:ext cx="469744" cy="259045"/>
    <xdr:sp macro="" textlink="">
      <xdr:nvSpPr>
        <xdr:cNvPr id="835" name="n_2mainValue【消防施設】&#10;一人当たり面積">
          <a:extLst>
            <a:ext uri="{FF2B5EF4-FFF2-40B4-BE49-F238E27FC236}">
              <a16:creationId xmlns:a16="http://schemas.microsoft.com/office/drawing/2014/main" id="{3058592A-EF23-413F-A974-3BB757F324A2}"/>
            </a:ext>
          </a:extLst>
        </xdr:cNvPr>
        <xdr:cNvSpPr txBox="1"/>
      </xdr:nvSpPr>
      <xdr:spPr>
        <a:xfrm>
          <a:off x="20199427" y="1377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131553</xdr:rowOff>
    </xdr:from>
    <xdr:ext cx="469744" cy="259045"/>
    <xdr:sp macro="" textlink="">
      <xdr:nvSpPr>
        <xdr:cNvPr id="836" name="n_3mainValue【消防施設】&#10;一人当たり面積">
          <a:extLst>
            <a:ext uri="{FF2B5EF4-FFF2-40B4-BE49-F238E27FC236}">
              <a16:creationId xmlns:a16="http://schemas.microsoft.com/office/drawing/2014/main" id="{B4175008-F0E0-44DB-8347-100C872A65B2}"/>
            </a:ext>
          </a:extLst>
        </xdr:cNvPr>
        <xdr:cNvSpPr txBox="1"/>
      </xdr:nvSpPr>
      <xdr:spPr>
        <a:xfrm>
          <a:off x="19310427" y="1384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151147</xdr:rowOff>
    </xdr:from>
    <xdr:ext cx="469744" cy="259045"/>
    <xdr:sp macro="" textlink="">
      <xdr:nvSpPr>
        <xdr:cNvPr id="837" name="n_4mainValue【消防施設】&#10;一人当たり面積">
          <a:extLst>
            <a:ext uri="{FF2B5EF4-FFF2-40B4-BE49-F238E27FC236}">
              <a16:creationId xmlns:a16="http://schemas.microsoft.com/office/drawing/2014/main" id="{3F4D0368-64A1-4E56-851F-49263C4EC3F3}"/>
            </a:ext>
          </a:extLst>
        </xdr:cNvPr>
        <xdr:cNvSpPr txBox="1"/>
      </xdr:nvSpPr>
      <xdr:spPr>
        <a:xfrm>
          <a:off x="18421427" y="138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8" name="正方形/長方形 837">
          <a:extLst>
            <a:ext uri="{FF2B5EF4-FFF2-40B4-BE49-F238E27FC236}">
              <a16:creationId xmlns:a16="http://schemas.microsoft.com/office/drawing/2014/main" id="{06C4780D-57C7-43C4-A238-371A27BC19E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9" name="正方形/長方形 838">
          <a:extLst>
            <a:ext uri="{FF2B5EF4-FFF2-40B4-BE49-F238E27FC236}">
              <a16:creationId xmlns:a16="http://schemas.microsoft.com/office/drawing/2014/main" id="{D525EAB2-147D-4295-864F-29BCD22FEF7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0" name="正方形/長方形 839">
          <a:extLst>
            <a:ext uri="{FF2B5EF4-FFF2-40B4-BE49-F238E27FC236}">
              <a16:creationId xmlns:a16="http://schemas.microsoft.com/office/drawing/2014/main" id="{D69002DE-941A-45B2-8099-5153E3A04B7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1" name="正方形/長方形 840">
          <a:extLst>
            <a:ext uri="{FF2B5EF4-FFF2-40B4-BE49-F238E27FC236}">
              <a16:creationId xmlns:a16="http://schemas.microsoft.com/office/drawing/2014/main" id="{B4CAB304-8AE2-45ED-96BA-EC5344CC993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2" name="正方形/長方形 841">
          <a:extLst>
            <a:ext uri="{FF2B5EF4-FFF2-40B4-BE49-F238E27FC236}">
              <a16:creationId xmlns:a16="http://schemas.microsoft.com/office/drawing/2014/main" id="{DF8F9935-7518-4ABB-B4ED-C4AF986CE4F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3" name="正方形/長方形 842">
          <a:extLst>
            <a:ext uri="{FF2B5EF4-FFF2-40B4-BE49-F238E27FC236}">
              <a16:creationId xmlns:a16="http://schemas.microsoft.com/office/drawing/2014/main" id="{564F68B0-7C12-4046-9C33-99CA72592EF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4" name="正方形/長方形 843">
          <a:extLst>
            <a:ext uri="{FF2B5EF4-FFF2-40B4-BE49-F238E27FC236}">
              <a16:creationId xmlns:a16="http://schemas.microsoft.com/office/drawing/2014/main" id="{574F354A-ACE9-454C-9ECE-6472B95142C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5" name="正方形/長方形 844">
          <a:extLst>
            <a:ext uri="{FF2B5EF4-FFF2-40B4-BE49-F238E27FC236}">
              <a16:creationId xmlns:a16="http://schemas.microsoft.com/office/drawing/2014/main" id="{3828E78A-2520-40D1-82B4-6C059CEA5F1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6" name="テキスト ボックス 845">
          <a:extLst>
            <a:ext uri="{FF2B5EF4-FFF2-40B4-BE49-F238E27FC236}">
              <a16:creationId xmlns:a16="http://schemas.microsoft.com/office/drawing/2014/main" id="{3F18A947-06CF-4DED-B606-36D845435E1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7" name="直線コネクタ 846">
          <a:extLst>
            <a:ext uri="{FF2B5EF4-FFF2-40B4-BE49-F238E27FC236}">
              <a16:creationId xmlns:a16="http://schemas.microsoft.com/office/drawing/2014/main" id="{CB6E0BAD-AFF4-4742-90D0-5634BECDF78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8" name="テキスト ボックス 847">
          <a:extLst>
            <a:ext uri="{FF2B5EF4-FFF2-40B4-BE49-F238E27FC236}">
              <a16:creationId xmlns:a16="http://schemas.microsoft.com/office/drawing/2014/main" id="{938EE273-D4A1-4A36-8A35-D3056773BCD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9" name="直線コネクタ 848">
          <a:extLst>
            <a:ext uri="{FF2B5EF4-FFF2-40B4-BE49-F238E27FC236}">
              <a16:creationId xmlns:a16="http://schemas.microsoft.com/office/drawing/2014/main" id="{1B1B5E56-FE33-401A-AB1D-C87345A0B037}"/>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0" name="テキスト ボックス 849">
          <a:extLst>
            <a:ext uri="{FF2B5EF4-FFF2-40B4-BE49-F238E27FC236}">
              <a16:creationId xmlns:a16="http://schemas.microsoft.com/office/drawing/2014/main" id="{39C60FBA-BE3B-4392-9446-07DF916CB326}"/>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1" name="直線コネクタ 850">
          <a:extLst>
            <a:ext uri="{FF2B5EF4-FFF2-40B4-BE49-F238E27FC236}">
              <a16:creationId xmlns:a16="http://schemas.microsoft.com/office/drawing/2014/main" id="{7677CF59-9043-4CB5-954D-EAF6F12E671A}"/>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2" name="テキスト ボックス 851">
          <a:extLst>
            <a:ext uri="{FF2B5EF4-FFF2-40B4-BE49-F238E27FC236}">
              <a16:creationId xmlns:a16="http://schemas.microsoft.com/office/drawing/2014/main" id="{E606E03A-B897-48F6-8056-33573786E306}"/>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3" name="直線コネクタ 852">
          <a:extLst>
            <a:ext uri="{FF2B5EF4-FFF2-40B4-BE49-F238E27FC236}">
              <a16:creationId xmlns:a16="http://schemas.microsoft.com/office/drawing/2014/main" id="{87842D64-7E76-453F-88F2-470808F65CDE}"/>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4" name="テキスト ボックス 853">
          <a:extLst>
            <a:ext uri="{FF2B5EF4-FFF2-40B4-BE49-F238E27FC236}">
              <a16:creationId xmlns:a16="http://schemas.microsoft.com/office/drawing/2014/main" id="{E0C18333-C8D5-45F3-8AA6-0C64AD76933C}"/>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5" name="直線コネクタ 854">
          <a:extLst>
            <a:ext uri="{FF2B5EF4-FFF2-40B4-BE49-F238E27FC236}">
              <a16:creationId xmlns:a16="http://schemas.microsoft.com/office/drawing/2014/main" id="{71CEB612-788C-4F67-87A1-2079C08CC604}"/>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6" name="テキスト ボックス 855">
          <a:extLst>
            <a:ext uri="{FF2B5EF4-FFF2-40B4-BE49-F238E27FC236}">
              <a16:creationId xmlns:a16="http://schemas.microsoft.com/office/drawing/2014/main" id="{48277001-F0D6-4F36-927F-9B27D04E5E0C}"/>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7" name="直線コネクタ 856">
          <a:extLst>
            <a:ext uri="{FF2B5EF4-FFF2-40B4-BE49-F238E27FC236}">
              <a16:creationId xmlns:a16="http://schemas.microsoft.com/office/drawing/2014/main" id="{C3911C4C-8160-40EE-833F-01CF89609D0F}"/>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8" name="テキスト ボックス 857">
          <a:extLst>
            <a:ext uri="{FF2B5EF4-FFF2-40B4-BE49-F238E27FC236}">
              <a16:creationId xmlns:a16="http://schemas.microsoft.com/office/drawing/2014/main" id="{6F074465-D930-46F7-BC35-8B351273005C}"/>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9" name="直線コネクタ 858">
          <a:extLst>
            <a:ext uri="{FF2B5EF4-FFF2-40B4-BE49-F238E27FC236}">
              <a16:creationId xmlns:a16="http://schemas.microsoft.com/office/drawing/2014/main" id="{BE45913C-87A6-4FC2-A507-FF6F7513A3A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0" name="テキスト ボックス 859">
          <a:extLst>
            <a:ext uri="{FF2B5EF4-FFF2-40B4-BE49-F238E27FC236}">
              <a16:creationId xmlns:a16="http://schemas.microsoft.com/office/drawing/2014/main" id="{AB4925BD-CE91-4B1E-8C7A-101E02A1B4A6}"/>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1" name="【庁舎】&#10;有形固定資産減価償却率グラフ枠">
          <a:extLst>
            <a:ext uri="{FF2B5EF4-FFF2-40B4-BE49-F238E27FC236}">
              <a16:creationId xmlns:a16="http://schemas.microsoft.com/office/drawing/2014/main" id="{C92E1C4B-A796-4267-BE67-7044487F4F7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26670</xdr:rowOff>
    </xdr:from>
    <xdr:to>
      <xdr:col>85</xdr:col>
      <xdr:colOff>126364</xdr:colOff>
      <xdr:row>108</xdr:row>
      <xdr:rowOff>146686</xdr:rowOff>
    </xdr:to>
    <xdr:cxnSp macro="">
      <xdr:nvCxnSpPr>
        <xdr:cNvPr id="862" name="直線コネクタ 861">
          <a:extLst>
            <a:ext uri="{FF2B5EF4-FFF2-40B4-BE49-F238E27FC236}">
              <a16:creationId xmlns:a16="http://schemas.microsoft.com/office/drawing/2014/main" id="{AEC0989A-A5B3-4A1F-9B25-8B4BC2320C5C}"/>
            </a:ext>
          </a:extLst>
        </xdr:cNvPr>
        <xdr:cNvCxnSpPr/>
      </xdr:nvCxnSpPr>
      <xdr:spPr>
        <a:xfrm flipV="1">
          <a:off x="16318864" y="17171670"/>
          <a:ext cx="0" cy="149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150513</xdr:rowOff>
    </xdr:from>
    <xdr:ext cx="405111" cy="259045"/>
    <xdr:sp macro="" textlink="">
      <xdr:nvSpPr>
        <xdr:cNvPr id="863" name="【庁舎】&#10;有形固定資産減価償却率最小値テキスト">
          <a:extLst>
            <a:ext uri="{FF2B5EF4-FFF2-40B4-BE49-F238E27FC236}">
              <a16:creationId xmlns:a16="http://schemas.microsoft.com/office/drawing/2014/main" id="{55CBC4ED-838C-4616-82F0-DF3DF079C1A1}"/>
            </a:ext>
          </a:extLst>
        </xdr:cNvPr>
        <xdr:cNvSpPr txBox="1"/>
      </xdr:nvSpPr>
      <xdr:spPr>
        <a:xfrm>
          <a:off x="16357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146686</xdr:rowOff>
    </xdr:from>
    <xdr:to>
      <xdr:col>86</xdr:col>
      <xdr:colOff>25400</xdr:colOff>
      <xdr:row>108</xdr:row>
      <xdr:rowOff>146686</xdr:rowOff>
    </xdr:to>
    <xdr:cxnSp macro="">
      <xdr:nvCxnSpPr>
        <xdr:cNvPr id="864" name="直線コネクタ 863">
          <a:extLst>
            <a:ext uri="{FF2B5EF4-FFF2-40B4-BE49-F238E27FC236}">
              <a16:creationId xmlns:a16="http://schemas.microsoft.com/office/drawing/2014/main" id="{3BD904B0-AE94-4F5A-B54B-EC080FC91862}"/>
            </a:ext>
          </a:extLst>
        </xdr:cNvPr>
        <xdr:cNvCxnSpPr/>
      </xdr:nvCxnSpPr>
      <xdr:spPr>
        <a:xfrm>
          <a:off x="16230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144797</xdr:rowOff>
    </xdr:from>
    <xdr:ext cx="405111" cy="259045"/>
    <xdr:sp macro="" textlink="">
      <xdr:nvSpPr>
        <xdr:cNvPr id="865" name="【庁舎】&#10;有形固定資産減価償却率最大値テキスト">
          <a:extLst>
            <a:ext uri="{FF2B5EF4-FFF2-40B4-BE49-F238E27FC236}">
              <a16:creationId xmlns:a16="http://schemas.microsoft.com/office/drawing/2014/main" id="{FAE374D2-8C07-42FA-8136-CA6AC8EAAA99}"/>
            </a:ext>
          </a:extLst>
        </xdr:cNvPr>
        <xdr:cNvSpPr txBox="1"/>
      </xdr:nvSpPr>
      <xdr:spPr>
        <a:xfrm>
          <a:off x="16357600" y="1694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26670</xdr:rowOff>
    </xdr:from>
    <xdr:to>
      <xdr:col>86</xdr:col>
      <xdr:colOff>25400</xdr:colOff>
      <xdr:row>100</xdr:row>
      <xdr:rowOff>26670</xdr:rowOff>
    </xdr:to>
    <xdr:cxnSp macro="">
      <xdr:nvCxnSpPr>
        <xdr:cNvPr id="866" name="直線コネクタ 865">
          <a:extLst>
            <a:ext uri="{FF2B5EF4-FFF2-40B4-BE49-F238E27FC236}">
              <a16:creationId xmlns:a16="http://schemas.microsoft.com/office/drawing/2014/main" id="{EECCE8CB-208D-4C48-8DA9-7C2190B9207F}"/>
            </a:ext>
          </a:extLst>
        </xdr:cNvPr>
        <xdr:cNvCxnSpPr/>
      </xdr:nvCxnSpPr>
      <xdr:spPr>
        <a:xfrm>
          <a:off x="16230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76852</xdr:rowOff>
    </xdr:from>
    <xdr:ext cx="405111" cy="259045"/>
    <xdr:sp macro="" textlink="">
      <xdr:nvSpPr>
        <xdr:cNvPr id="867" name="【庁舎】&#10;有形固定資産減価償却率平均値テキスト">
          <a:extLst>
            <a:ext uri="{FF2B5EF4-FFF2-40B4-BE49-F238E27FC236}">
              <a16:creationId xmlns:a16="http://schemas.microsoft.com/office/drawing/2014/main" id="{3ADBA19D-D4E1-4826-A0CF-1E54D5E29F3A}"/>
            </a:ext>
          </a:extLst>
        </xdr:cNvPr>
        <xdr:cNvSpPr txBox="1"/>
      </xdr:nvSpPr>
      <xdr:spPr>
        <a:xfrm>
          <a:off x="16357600" y="1773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53975</xdr:rowOff>
    </xdr:from>
    <xdr:to>
      <xdr:col>85</xdr:col>
      <xdr:colOff>177800</xdr:colOff>
      <xdr:row>104</xdr:row>
      <xdr:rowOff>155575</xdr:rowOff>
    </xdr:to>
    <xdr:sp macro="" textlink="">
      <xdr:nvSpPr>
        <xdr:cNvPr id="868" name="フローチャート: 判断 867">
          <a:extLst>
            <a:ext uri="{FF2B5EF4-FFF2-40B4-BE49-F238E27FC236}">
              <a16:creationId xmlns:a16="http://schemas.microsoft.com/office/drawing/2014/main" id="{5FDD34CB-CC99-4384-822C-88AEC62C320F}"/>
            </a:ext>
          </a:extLst>
        </xdr:cNvPr>
        <xdr:cNvSpPr/>
      </xdr:nvSpPr>
      <xdr:spPr>
        <a:xfrm>
          <a:off x="162687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132080</xdr:rowOff>
    </xdr:from>
    <xdr:to>
      <xdr:col>81</xdr:col>
      <xdr:colOff>101600</xdr:colOff>
      <xdr:row>104</xdr:row>
      <xdr:rowOff>62230</xdr:rowOff>
    </xdr:to>
    <xdr:sp macro="" textlink="">
      <xdr:nvSpPr>
        <xdr:cNvPr id="869" name="フローチャート: 判断 868">
          <a:extLst>
            <a:ext uri="{FF2B5EF4-FFF2-40B4-BE49-F238E27FC236}">
              <a16:creationId xmlns:a16="http://schemas.microsoft.com/office/drawing/2014/main" id="{63E3D87F-FC0F-4C12-85BA-BC9FA0142079}"/>
            </a:ext>
          </a:extLst>
        </xdr:cNvPr>
        <xdr:cNvSpPr/>
      </xdr:nvSpPr>
      <xdr:spPr>
        <a:xfrm>
          <a:off x="15430500" y="1779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21589</xdr:rowOff>
    </xdr:from>
    <xdr:to>
      <xdr:col>76</xdr:col>
      <xdr:colOff>165100</xdr:colOff>
      <xdr:row>104</xdr:row>
      <xdr:rowOff>123189</xdr:rowOff>
    </xdr:to>
    <xdr:sp macro="" textlink="">
      <xdr:nvSpPr>
        <xdr:cNvPr id="870" name="フローチャート: 判断 869">
          <a:extLst>
            <a:ext uri="{FF2B5EF4-FFF2-40B4-BE49-F238E27FC236}">
              <a16:creationId xmlns:a16="http://schemas.microsoft.com/office/drawing/2014/main" id="{DBFE016C-502E-40B3-8388-9C2DC39AFD8E}"/>
            </a:ext>
          </a:extLst>
        </xdr:cNvPr>
        <xdr:cNvSpPr/>
      </xdr:nvSpPr>
      <xdr:spPr>
        <a:xfrm>
          <a:off x="14541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15875</xdr:rowOff>
    </xdr:from>
    <xdr:to>
      <xdr:col>72</xdr:col>
      <xdr:colOff>38100</xdr:colOff>
      <xdr:row>104</xdr:row>
      <xdr:rowOff>117475</xdr:rowOff>
    </xdr:to>
    <xdr:sp macro="" textlink="">
      <xdr:nvSpPr>
        <xdr:cNvPr id="871" name="フローチャート: 判断 870">
          <a:extLst>
            <a:ext uri="{FF2B5EF4-FFF2-40B4-BE49-F238E27FC236}">
              <a16:creationId xmlns:a16="http://schemas.microsoft.com/office/drawing/2014/main" id="{A2A38628-1CF4-4C01-8BC3-784859122019}"/>
            </a:ext>
          </a:extLst>
        </xdr:cNvPr>
        <xdr:cNvSpPr/>
      </xdr:nvSpPr>
      <xdr:spPr>
        <a:xfrm>
          <a:off x="13652500" y="178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872" name="フローチャート: 判断 871">
          <a:extLst>
            <a:ext uri="{FF2B5EF4-FFF2-40B4-BE49-F238E27FC236}">
              <a16:creationId xmlns:a16="http://schemas.microsoft.com/office/drawing/2014/main" id="{F0324B49-7E30-48D7-8688-9DCCEAB8D86B}"/>
            </a:ext>
          </a:extLst>
        </xdr:cNvPr>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44D2DF98-2869-4C12-AFEE-F69B4C1F185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F001B918-6E01-4BB4-80D3-9D5FB182546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EDC61EF2-E964-48A6-8C94-137FF5B1BA6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51D34120-29AE-44D0-95D6-73E5BEB05B0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CA170E70-ED46-4A8C-9AB8-07748A25A85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133986</xdr:rowOff>
    </xdr:from>
    <xdr:to>
      <xdr:col>85</xdr:col>
      <xdr:colOff>177800</xdr:colOff>
      <xdr:row>105</xdr:row>
      <xdr:rowOff>64136</xdr:rowOff>
    </xdr:to>
    <xdr:sp macro="" textlink="">
      <xdr:nvSpPr>
        <xdr:cNvPr id="878" name="楕円 877">
          <a:extLst>
            <a:ext uri="{FF2B5EF4-FFF2-40B4-BE49-F238E27FC236}">
              <a16:creationId xmlns:a16="http://schemas.microsoft.com/office/drawing/2014/main" id="{C5023887-3E0B-4843-8870-4CA6EE6AE52A}"/>
            </a:ext>
          </a:extLst>
        </xdr:cNvPr>
        <xdr:cNvSpPr/>
      </xdr:nvSpPr>
      <xdr:spPr>
        <a:xfrm>
          <a:off x="16268700" y="1796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112413</xdr:rowOff>
    </xdr:from>
    <xdr:ext cx="405111" cy="259045"/>
    <xdr:sp macro="" textlink="">
      <xdr:nvSpPr>
        <xdr:cNvPr id="879" name="【庁舎】&#10;有形固定資産減価償却率該当値テキスト">
          <a:extLst>
            <a:ext uri="{FF2B5EF4-FFF2-40B4-BE49-F238E27FC236}">
              <a16:creationId xmlns:a16="http://schemas.microsoft.com/office/drawing/2014/main" id="{DEC011AC-91DA-47ED-93AC-D315441005F8}"/>
            </a:ext>
          </a:extLst>
        </xdr:cNvPr>
        <xdr:cNvSpPr txBox="1"/>
      </xdr:nvSpPr>
      <xdr:spPr>
        <a:xfrm>
          <a:off x="16357600" y="1794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103505</xdr:rowOff>
    </xdr:from>
    <xdr:to>
      <xdr:col>81</xdr:col>
      <xdr:colOff>101600</xdr:colOff>
      <xdr:row>105</xdr:row>
      <xdr:rowOff>33655</xdr:rowOff>
    </xdr:to>
    <xdr:sp macro="" textlink="">
      <xdr:nvSpPr>
        <xdr:cNvPr id="880" name="楕円 879">
          <a:extLst>
            <a:ext uri="{FF2B5EF4-FFF2-40B4-BE49-F238E27FC236}">
              <a16:creationId xmlns:a16="http://schemas.microsoft.com/office/drawing/2014/main" id="{EC217BBA-9BE6-4648-9362-D7728F6C6EC2}"/>
            </a:ext>
          </a:extLst>
        </xdr:cNvPr>
        <xdr:cNvSpPr/>
      </xdr:nvSpPr>
      <xdr:spPr>
        <a:xfrm>
          <a:off x="15430500" y="1793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154305</xdr:rowOff>
    </xdr:from>
    <xdr:to>
      <xdr:col>85</xdr:col>
      <xdr:colOff>127000</xdr:colOff>
      <xdr:row>105</xdr:row>
      <xdr:rowOff>13336</xdr:rowOff>
    </xdr:to>
    <xdr:cxnSp macro="">
      <xdr:nvCxnSpPr>
        <xdr:cNvPr id="881" name="直線コネクタ 880">
          <a:extLst>
            <a:ext uri="{FF2B5EF4-FFF2-40B4-BE49-F238E27FC236}">
              <a16:creationId xmlns:a16="http://schemas.microsoft.com/office/drawing/2014/main" id="{13F1405C-9EB8-43D0-8DA9-67D695320532}"/>
            </a:ext>
          </a:extLst>
        </xdr:cNvPr>
        <xdr:cNvCxnSpPr/>
      </xdr:nvCxnSpPr>
      <xdr:spPr>
        <a:xfrm>
          <a:off x="15481300" y="17985105"/>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882" name="楕円 881">
          <a:extLst>
            <a:ext uri="{FF2B5EF4-FFF2-40B4-BE49-F238E27FC236}">
              <a16:creationId xmlns:a16="http://schemas.microsoft.com/office/drawing/2014/main" id="{61BED299-7FE1-4A10-AD12-F52EABD7C82F}"/>
            </a:ext>
          </a:extLst>
        </xdr:cNvPr>
        <xdr:cNvSpPr/>
      </xdr:nvSpPr>
      <xdr:spPr>
        <a:xfrm>
          <a:off x="14541500" y="1789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116205</xdr:rowOff>
    </xdr:from>
    <xdr:to>
      <xdr:col>81</xdr:col>
      <xdr:colOff>50800</xdr:colOff>
      <xdr:row>104</xdr:row>
      <xdr:rowOff>154305</xdr:rowOff>
    </xdr:to>
    <xdr:cxnSp macro="">
      <xdr:nvCxnSpPr>
        <xdr:cNvPr id="883" name="直線コネクタ 882">
          <a:extLst>
            <a:ext uri="{FF2B5EF4-FFF2-40B4-BE49-F238E27FC236}">
              <a16:creationId xmlns:a16="http://schemas.microsoft.com/office/drawing/2014/main" id="{D527E0C9-9BDD-4D61-8D7A-1B4BF67DA8B2}"/>
            </a:ext>
          </a:extLst>
        </xdr:cNvPr>
        <xdr:cNvCxnSpPr/>
      </xdr:nvCxnSpPr>
      <xdr:spPr>
        <a:xfrm>
          <a:off x="14592300" y="179470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36830</xdr:rowOff>
    </xdr:from>
    <xdr:to>
      <xdr:col>72</xdr:col>
      <xdr:colOff>38100</xdr:colOff>
      <xdr:row>104</xdr:row>
      <xdr:rowOff>138430</xdr:rowOff>
    </xdr:to>
    <xdr:sp macro="" textlink="">
      <xdr:nvSpPr>
        <xdr:cNvPr id="884" name="楕円 883">
          <a:extLst>
            <a:ext uri="{FF2B5EF4-FFF2-40B4-BE49-F238E27FC236}">
              <a16:creationId xmlns:a16="http://schemas.microsoft.com/office/drawing/2014/main" id="{21E660DF-69E9-4C8E-855F-206EC1B86150}"/>
            </a:ext>
          </a:extLst>
        </xdr:cNvPr>
        <xdr:cNvSpPr/>
      </xdr:nvSpPr>
      <xdr:spPr>
        <a:xfrm>
          <a:off x="13652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87630</xdr:rowOff>
    </xdr:from>
    <xdr:to>
      <xdr:col>76</xdr:col>
      <xdr:colOff>114300</xdr:colOff>
      <xdr:row>104</xdr:row>
      <xdr:rowOff>116205</xdr:rowOff>
    </xdr:to>
    <xdr:cxnSp macro="">
      <xdr:nvCxnSpPr>
        <xdr:cNvPr id="885" name="直線コネクタ 884">
          <a:extLst>
            <a:ext uri="{FF2B5EF4-FFF2-40B4-BE49-F238E27FC236}">
              <a16:creationId xmlns:a16="http://schemas.microsoft.com/office/drawing/2014/main" id="{824EC09B-BCCB-46EF-BD6C-94244C01F305}"/>
            </a:ext>
          </a:extLst>
        </xdr:cNvPr>
        <xdr:cNvCxnSpPr/>
      </xdr:nvCxnSpPr>
      <xdr:spPr>
        <a:xfrm>
          <a:off x="13703300" y="179184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158750</xdr:rowOff>
    </xdr:from>
    <xdr:to>
      <xdr:col>67</xdr:col>
      <xdr:colOff>101600</xdr:colOff>
      <xdr:row>104</xdr:row>
      <xdr:rowOff>88900</xdr:rowOff>
    </xdr:to>
    <xdr:sp macro="" textlink="">
      <xdr:nvSpPr>
        <xdr:cNvPr id="886" name="楕円 885">
          <a:extLst>
            <a:ext uri="{FF2B5EF4-FFF2-40B4-BE49-F238E27FC236}">
              <a16:creationId xmlns:a16="http://schemas.microsoft.com/office/drawing/2014/main" id="{9B26FDB8-2FB3-4D7A-B053-D668B5EB46EE}"/>
            </a:ext>
          </a:extLst>
        </xdr:cNvPr>
        <xdr:cNvSpPr/>
      </xdr:nvSpPr>
      <xdr:spPr>
        <a:xfrm>
          <a:off x="127635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38100</xdr:rowOff>
    </xdr:from>
    <xdr:to>
      <xdr:col>71</xdr:col>
      <xdr:colOff>177800</xdr:colOff>
      <xdr:row>104</xdr:row>
      <xdr:rowOff>87630</xdr:rowOff>
    </xdr:to>
    <xdr:cxnSp macro="">
      <xdr:nvCxnSpPr>
        <xdr:cNvPr id="887" name="直線コネクタ 886">
          <a:extLst>
            <a:ext uri="{FF2B5EF4-FFF2-40B4-BE49-F238E27FC236}">
              <a16:creationId xmlns:a16="http://schemas.microsoft.com/office/drawing/2014/main" id="{AA784DE9-B24E-44FF-B3A0-765030C392E3}"/>
            </a:ext>
          </a:extLst>
        </xdr:cNvPr>
        <xdr:cNvCxnSpPr/>
      </xdr:nvCxnSpPr>
      <xdr:spPr>
        <a:xfrm>
          <a:off x="12814300" y="178689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78757</xdr:rowOff>
    </xdr:from>
    <xdr:ext cx="405111" cy="259045"/>
    <xdr:sp macro="" textlink="">
      <xdr:nvSpPr>
        <xdr:cNvPr id="888" name="n_1aveValue【庁舎】&#10;有形固定資産減価償却率">
          <a:extLst>
            <a:ext uri="{FF2B5EF4-FFF2-40B4-BE49-F238E27FC236}">
              <a16:creationId xmlns:a16="http://schemas.microsoft.com/office/drawing/2014/main" id="{6640B17B-89A4-484C-99D2-F3361082CD5A}"/>
            </a:ext>
          </a:extLst>
        </xdr:cNvPr>
        <xdr:cNvSpPr txBox="1"/>
      </xdr:nvSpPr>
      <xdr:spPr>
        <a:xfrm>
          <a:off x="15266044" y="1756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139716</xdr:rowOff>
    </xdr:from>
    <xdr:ext cx="405111" cy="259045"/>
    <xdr:sp macro="" textlink="">
      <xdr:nvSpPr>
        <xdr:cNvPr id="889" name="n_2aveValue【庁舎】&#10;有形固定資産減価償却率">
          <a:extLst>
            <a:ext uri="{FF2B5EF4-FFF2-40B4-BE49-F238E27FC236}">
              <a16:creationId xmlns:a16="http://schemas.microsoft.com/office/drawing/2014/main" id="{6061D8BA-9280-48A8-B389-CB0C7EB6287D}"/>
            </a:ext>
          </a:extLst>
        </xdr:cNvPr>
        <xdr:cNvSpPr txBox="1"/>
      </xdr:nvSpPr>
      <xdr:spPr>
        <a:xfrm>
          <a:off x="14389744"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134002</xdr:rowOff>
    </xdr:from>
    <xdr:ext cx="405111" cy="259045"/>
    <xdr:sp macro="" textlink="">
      <xdr:nvSpPr>
        <xdr:cNvPr id="890" name="n_3aveValue【庁舎】&#10;有形固定資産減価償却率">
          <a:extLst>
            <a:ext uri="{FF2B5EF4-FFF2-40B4-BE49-F238E27FC236}">
              <a16:creationId xmlns:a16="http://schemas.microsoft.com/office/drawing/2014/main" id="{68128D72-9C47-4902-AF78-C96DCFF3E7E1}"/>
            </a:ext>
          </a:extLst>
        </xdr:cNvPr>
        <xdr:cNvSpPr txBox="1"/>
      </xdr:nvSpPr>
      <xdr:spPr>
        <a:xfrm>
          <a:off x="13500744" y="1762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95266</xdr:rowOff>
    </xdr:from>
    <xdr:ext cx="405111" cy="259045"/>
    <xdr:sp macro="" textlink="">
      <xdr:nvSpPr>
        <xdr:cNvPr id="891" name="n_4aveValue【庁舎】&#10;有形固定資産減価償却率">
          <a:extLst>
            <a:ext uri="{FF2B5EF4-FFF2-40B4-BE49-F238E27FC236}">
              <a16:creationId xmlns:a16="http://schemas.microsoft.com/office/drawing/2014/main" id="{E1038D52-452E-4631-A372-2A6E19A92CA1}"/>
            </a:ext>
          </a:extLst>
        </xdr:cNvPr>
        <xdr:cNvSpPr txBox="1"/>
      </xdr:nvSpPr>
      <xdr:spPr>
        <a:xfrm>
          <a:off x="12611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24782</xdr:rowOff>
    </xdr:from>
    <xdr:ext cx="405111" cy="259045"/>
    <xdr:sp macro="" textlink="">
      <xdr:nvSpPr>
        <xdr:cNvPr id="892" name="n_1mainValue【庁舎】&#10;有形固定資産減価償却率">
          <a:extLst>
            <a:ext uri="{FF2B5EF4-FFF2-40B4-BE49-F238E27FC236}">
              <a16:creationId xmlns:a16="http://schemas.microsoft.com/office/drawing/2014/main" id="{7BC2C157-4BFC-49DD-B080-C089F27F8BFA}"/>
            </a:ext>
          </a:extLst>
        </xdr:cNvPr>
        <xdr:cNvSpPr txBox="1"/>
      </xdr:nvSpPr>
      <xdr:spPr>
        <a:xfrm>
          <a:off x="15266044"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158132</xdr:rowOff>
    </xdr:from>
    <xdr:ext cx="405111" cy="259045"/>
    <xdr:sp macro="" textlink="">
      <xdr:nvSpPr>
        <xdr:cNvPr id="893" name="n_2mainValue【庁舎】&#10;有形固定資産減価償却率">
          <a:extLst>
            <a:ext uri="{FF2B5EF4-FFF2-40B4-BE49-F238E27FC236}">
              <a16:creationId xmlns:a16="http://schemas.microsoft.com/office/drawing/2014/main" id="{F5C0EE72-1400-4C74-91A5-3C5D2E06740D}"/>
            </a:ext>
          </a:extLst>
        </xdr:cNvPr>
        <xdr:cNvSpPr txBox="1"/>
      </xdr:nvSpPr>
      <xdr:spPr>
        <a:xfrm>
          <a:off x="14389744"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129557</xdr:rowOff>
    </xdr:from>
    <xdr:ext cx="405111" cy="259045"/>
    <xdr:sp macro="" textlink="">
      <xdr:nvSpPr>
        <xdr:cNvPr id="894" name="n_3mainValue【庁舎】&#10;有形固定資産減価償却率">
          <a:extLst>
            <a:ext uri="{FF2B5EF4-FFF2-40B4-BE49-F238E27FC236}">
              <a16:creationId xmlns:a16="http://schemas.microsoft.com/office/drawing/2014/main" id="{70E6CDEE-CAAF-434F-87B9-C2893B2C5A3A}"/>
            </a:ext>
          </a:extLst>
        </xdr:cNvPr>
        <xdr:cNvSpPr txBox="1"/>
      </xdr:nvSpPr>
      <xdr:spPr>
        <a:xfrm>
          <a:off x="13500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105427</xdr:rowOff>
    </xdr:from>
    <xdr:ext cx="405111" cy="259045"/>
    <xdr:sp macro="" textlink="">
      <xdr:nvSpPr>
        <xdr:cNvPr id="895" name="n_4mainValue【庁舎】&#10;有形固定資産減価償却率">
          <a:extLst>
            <a:ext uri="{FF2B5EF4-FFF2-40B4-BE49-F238E27FC236}">
              <a16:creationId xmlns:a16="http://schemas.microsoft.com/office/drawing/2014/main" id="{CF0B1C68-6E47-4D52-A45F-8ABCF2ACFFEF}"/>
            </a:ext>
          </a:extLst>
        </xdr:cNvPr>
        <xdr:cNvSpPr txBox="1"/>
      </xdr:nvSpPr>
      <xdr:spPr>
        <a:xfrm>
          <a:off x="12611744" y="1759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6" name="正方形/長方形 895">
          <a:extLst>
            <a:ext uri="{FF2B5EF4-FFF2-40B4-BE49-F238E27FC236}">
              <a16:creationId xmlns:a16="http://schemas.microsoft.com/office/drawing/2014/main" id="{C2BAB82B-AE21-49E1-816A-5C9A7A0BEFF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7" name="正方形/長方形 896">
          <a:extLst>
            <a:ext uri="{FF2B5EF4-FFF2-40B4-BE49-F238E27FC236}">
              <a16:creationId xmlns:a16="http://schemas.microsoft.com/office/drawing/2014/main" id="{5671096C-1A85-4E8B-BE82-F21461746B6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8" name="正方形/長方形 897">
          <a:extLst>
            <a:ext uri="{FF2B5EF4-FFF2-40B4-BE49-F238E27FC236}">
              <a16:creationId xmlns:a16="http://schemas.microsoft.com/office/drawing/2014/main" id="{86617D68-6210-44A4-BC8F-8E5D1C24F3E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9" name="正方形/長方形 898">
          <a:extLst>
            <a:ext uri="{FF2B5EF4-FFF2-40B4-BE49-F238E27FC236}">
              <a16:creationId xmlns:a16="http://schemas.microsoft.com/office/drawing/2014/main" id="{6EAC7320-E2F8-439C-9579-811E4B6591F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0" name="正方形/長方形 899">
          <a:extLst>
            <a:ext uri="{FF2B5EF4-FFF2-40B4-BE49-F238E27FC236}">
              <a16:creationId xmlns:a16="http://schemas.microsoft.com/office/drawing/2014/main" id="{39E5BAB9-5F40-45DF-8BF6-FDAFCE1E3E4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1" name="正方形/長方形 900">
          <a:extLst>
            <a:ext uri="{FF2B5EF4-FFF2-40B4-BE49-F238E27FC236}">
              <a16:creationId xmlns:a16="http://schemas.microsoft.com/office/drawing/2014/main" id="{4AB82A90-5BAC-4828-875E-A285E85070E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2" name="正方形/長方形 901">
          <a:extLst>
            <a:ext uri="{FF2B5EF4-FFF2-40B4-BE49-F238E27FC236}">
              <a16:creationId xmlns:a16="http://schemas.microsoft.com/office/drawing/2014/main" id="{135789E0-37A5-4397-8BF2-62715F2607D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3" name="正方形/長方形 902">
          <a:extLst>
            <a:ext uri="{FF2B5EF4-FFF2-40B4-BE49-F238E27FC236}">
              <a16:creationId xmlns:a16="http://schemas.microsoft.com/office/drawing/2014/main" id="{CEDA132C-B5B0-492E-83A9-FABCD188080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4" name="テキスト ボックス 903">
          <a:extLst>
            <a:ext uri="{FF2B5EF4-FFF2-40B4-BE49-F238E27FC236}">
              <a16:creationId xmlns:a16="http://schemas.microsoft.com/office/drawing/2014/main" id="{3F23C4F0-FBF2-496D-8C08-22C13C5BC96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5" name="直線コネクタ 904">
          <a:extLst>
            <a:ext uri="{FF2B5EF4-FFF2-40B4-BE49-F238E27FC236}">
              <a16:creationId xmlns:a16="http://schemas.microsoft.com/office/drawing/2014/main" id="{92F7D9D1-2FB1-4122-81BE-DC8B57C5A80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6" name="直線コネクタ 905">
          <a:extLst>
            <a:ext uri="{FF2B5EF4-FFF2-40B4-BE49-F238E27FC236}">
              <a16:creationId xmlns:a16="http://schemas.microsoft.com/office/drawing/2014/main" id="{0B1AD9A5-0B5D-4743-9648-66EDBC6D38A9}"/>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7" name="テキスト ボックス 906">
          <a:extLst>
            <a:ext uri="{FF2B5EF4-FFF2-40B4-BE49-F238E27FC236}">
              <a16:creationId xmlns:a16="http://schemas.microsoft.com/office/drawing/2014/main" id="{0675CCD9-0A53-4FCE-89A6-C299590E8E92}"/>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8" name="直線コネクタ 907">
          <a:extLst>
            <a:ext uri="{FF2B5EF4-FFF2-40B4-BE49-F238E27FC236}">
              <a16:creationId xmlns:a16="http://schemas.microsoft.com/office/drawing/2014/main" id="{E296C43B-EF8F-4A66-A4CC-62C99DBED155}"/>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9" name="テキスト ボックス 908">
          <a:extLst>
            <a:ext uri="{FF2B5EF4-FFF2-40B4-BE49-F238E27FC236}">
              <a16:creationId xmlns:a16="http://schemas.microsoft.com/office/drawing/2014/main" id="{C197DC16-51ED-4670-A4C5-4D84F9BBB8C8}"/>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0" name="直線コネクタ 909">
          <a:extLst>
            <a:ext uri="{FF2B5EF4-FFF2-40B4-BE49-F238E27FC236}">
              <a16:creationId xmlns:a16="http://schemas.microsoft.com/office/drawing/2014/main" id="{D9704DA8-0D82-440A-B885-ABC65AA5F33F}"/>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1" name="テキスト ボックス 910">
          <a:extLst>
            <a:ext uri="{FF2B5EF4-FFF2-40B4-BE49-F238E27FC236}">
              <a16:creationId xmlns:a16="http://schemas.microsoft.com/office/drawing/2014/main" id="{A32310D1-2524-40D0-8E9E-45996F60E3DF}"/>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2" name="直線コネクタ 911">
          <a:extLst>
            <a:ext uri="{FF2B5EF4-FFF2-40B4-BE49-F238E27FC236}">
              <a16:creationId xmlns:a16="http://schemas.microsoft.com/office/drawing/2014/main" id="{B463C289-6900-4651-ACEF-4C40E70EB099}"/>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3" name="テキスト ボックス 912">
          <a:extLst>
            <a:ext uri="{FF2B5EF4-FFF2-40B4-BE49-F238E27FC236}">
              <a16:creationId xmlns:a16="http://schemas.microsoft.com/office/drawing/2014/main" id="{D641108C-38F6-4220-8C45-73BCD23884E5}"/>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4" name="直線コネクタ 913">
          <a:extLst>
            <a:ext uri="{FF2B5EF4-FFF2-40B4-BE49-F238E27FC236}">
              <a16:creationId xmlns:a16="http://schemas.microsoft.com/office/drawing/2014/main" id="{AD6CDAC4-ECC1-4928-8B74-53DC1B093274}"/>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5" name="テキスト ボックス 914">
          <a:extLst>
            <a:ext uri="{FF2B5EF4-FFF2-40B4-BE49-F238E27FC236}">
              <a16:creationId xmlns:a16="http://schemas.microsoft.com/office/drawing/2014/main" id="{E9E24AFB-64BF-4F22-B056-2839F2A6B033}"/>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6" name="直線コネクタ 915">
          <a:extLst>
            <a:ext uri="{FF2B5EF4-FFF2-40B4-BE49-F238E27FC236}">
              <a16:creationId xmlns:a16="http://schemas.microsoft.com/office/drawing/2014/main" id="{44B189BF-4D86-428F-B732-BA290BFF31E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7" name="テキスト ボックス 916">
          <a:extLst>
            <a:ext uri="{FF2B5EF4-FFF2-40B4-BE49-F238E27FC236}">
              <a16:creationId xmlns:a16="http://schemas.microsoft.com/office/drawing/2014/main" id="{18C46FF7-B63F-4B5A-8BA3-AA222C80AC0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8" name="【庁舎】&#10;一人当たり面積グラフ枠">
          <a:extLst>
            <a:ext uri="{FF2B5EF4-FFF2-40B4-BE49-F238E27FC236}">
              <a16:creationId xmlns:a16="http://schemas.microsoft.com/office/drawing/2014/main" id="{B49E4CDE-F7B4-4793-BCB5-91C56C009DA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129539</xdr:rowOff>
    </xdr:from>
    <xdr:to>
      <xdr:col>116</xdr:col>
      <xdr:colOff>62864</xdr:colOff>
      <xdr:row>107</xdr:row>
      <xdr:rowOff>59055</xdr:rowOff>
    </xdr:to>
    <xdr:cxnSp macro="">
      <xdr:nvCxnSpPr>
        <xdr:cNvPr id="919" name="直線コネクタ 918">
          <a:extLst>
            <a:ext uri="{FF2B5EF4-FFF2-40B4-BE49-F238E27FC236}">
              <a16:creationId xmlns:a16="http://schemas.microsoft.com/office/drawing/2014/main" id="{588284E2-98EA-44D0-A168-A1021B4464A9}"/>
            </a:ext>
          </a:extLst>
        </xdr:cNvPr>
        <xdr:cNvCxnSpPr/>
      </xdr:nvCxnSpPr>
      <xdr:spPr>
        <a:xfrm flipV="1">
          <a:off x="22160864" y="17103089"/>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62882</xdr:rowOff>
    </xdr:from>
    <xdr:ext cx="469744" cy="259045"/>
    <xdr:sp macro="" textlink="">
      <xdr:nvSpPr>
        <xdr:cNvPr id="920" name="【庁舎】&#10;一人当たり面積最小値テキスト">
          <a:extLst>
            <a:ext uri="{FF2B5EF4-FFF2-40B4-BE49-F238E27FC236}">
              <a16:creationId xmlns:a16="http://schemas.microsoft.com/office/drawing/2014/main" id="{090024DC-ED5C-491E-AA30-6A3BBD423409}"/>
            </a:ext>
          </a:extLst>
        </xdr:cNvPr>
        <xdr:cNvSpPr txBox="1"/>
      </xdr:nvSpPr>
      <xdr:spPr>
        <a:xfrm>
          <a:off x="22199600" y="1840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59055</xdr:rowOff>
    </xdr:from>
    <xdr:to>
      <xdr:col>116</xdr:col>
      <xdr:colOff>152400</xdr:colOff>
      <xdr:row>107</xdr:row>
      <xdr:rowOff>59055</xdr:rowOff>
    </xdr:to>
    <xdr:cxnSp macro="">
      <xdr:nvCxnSpPr>
        <xdr:cNvPr id="921" name="直線コネクタ 920">
          <a:extLst>
            <a:ext uri="{FF2B5EF4-FFF2-40B4-BE49-F238E27FC236}">
              <a16:creationId xmlns:a16="http://schemas.microsoft.com/office/drawing/2014/main" id="{8BA4B282-A5E1-45D9-A9F1-B5D49473F84B}"/>
            </a:ext>
          </a:extLst>
        </xdr:cNvPr>
        <xdr:cNvCxnSpPr/>
      </xdr:nvCxnSpPr>
      <xdr:spPr>
        <a:xfrm>
          <a:off x="22072600" y="1840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76216</xdr:rowOff>
    </xdr:from>
    <xdr:ext cx="469744" cy="259045"/>
    <xdr:sp macro="" textlink="">
      <xdr:nvSpPr>
        <xdr:cNvPr id="922" name="【庁舎】&#10;一人当たり面積最大値テキスト">
          <a:extLst>
            <a:ext uri="{FF2B5EF4-FFF2-40B4-BE49-F238E27FC236}">
              <a16:creationId xmlns:a16="http://schemas.microsoft.com/office/drawing/2014/main" id="{480E2EE8-C64C-481C-BFF4-077F6515D9F6}"/>
            </a:ext>
          </a:extLst>
        </xdr:cNvPr>
        <xdr:cNvSpPr txBox="1"/>
      </xdr:nvSpPr>
      <xdr:spPr>
        <a:xfrm>
          <a:off x="22199600" y="1687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129539</xdr:rowOff>
    </xdr:from>
    <xdr:to>
      <xdr:col>116</xdr:col>
      <xdr:colOff>152400</xdr:colOff>
      <xdr:row>99</xdr:row>
      <xdr:rowOff>129539</xdr:rowOff>
    </xdr:to>
    <xdr:cxnSp macro="">
      <xdr:nvCxnSpPr>
        <xdr:cNvPr id="923" name="直線コネクタ 922">
          <a:extLst>
            <a:ext uri="{FF2B5EF4-FFF2-40B4-BE49-F238E27FC236}">
              <a16:creationId xmlns:a16="http://schemas.microsoft.com/office/drawing/2014/main" id="{33F630CB-03FA-49E5-922A-EB5FC8464930}"/>
            </a:ext>
          </a:extLst>
        </xdr:cNvPr>
        <xdr:cNvCxnSpPr/>
      </xdr:nvCxnSpPr>
      <xdr:spPr>
        <a:xfrm>
          <a:off x="22072600" y="1710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108602</xdr:rowOff>
    </xdr:from>
    <xdr:ext cx="469744" cy="259045"/>
    <xdr:sp macro="" textlink="">
      <xdr:nvSpPr>
        <xdr:cNvPr id="924" name="【庁舎】&#10;一人当たり面積平均値テキスト">
          <a:extLst>
            <a:ext uri="{FF2B5EF4-FFF2-40B4-BE49-F238E27FC236}">
              <a16:creationId xmlns:a16="http://schemas.microsoft.com/office/drawing/2014/main" id="{B39B3083-851A-4EF0-A0F2-562265444A63}"/>
            </a:ext>
          </a:extLst>
        </xdr:cNvPr>
        <xdr:cNvSpPr txBox="1"/>
      </xdr:nvSpPr>
      <xdr:spPr>
        <a:xfrm>
          <a:off x="22199600" y="17767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130175</xdr:rowOff>
    </xdr:from>
    <xdr:to>
      <xdr:col>116</xdr:col>
      <xdr:colOff>114300</xdr:colOff>
      <xdr:row>104</xdr:row>
      <xdr:rowOff>60325</xdr:rowOff>
    </xdr:to>
    <xdr:sp macro="" textlink="">
      <xdr:nvSpPr>
        <xdr:cNvPr id="925" name="フローチャート: 判断 924">
          <a:extLst>
            <a:ext uri="{FF2B5EF4-FFF2-40B4-BE49-F238E27FC236}">
              <a16:creationId xmlns:a16="http://schemas.microsoft.com/office/drawing/2014/main" id="{30559525-A5ED-42F9-9886-BB9A90E6EC31}"/>
            </a:ext>
          </a:extLst>
        </xdr:cNvPr>
        <xdr:cNvSpPr/>
      </xdr:nvSpPr>
      <xdr:spPr>
        <a:xfrm>
          <a:off x="22110700" y="1778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137795</xdr:rowOff>
    </xdr:from>
    <xdr:to>
      <xdr:col>112</xdr:col>
      <xdr:colOff>38100</xdr:colOff>
      <xdr:row>104</xdr:row>
      <xdr:rowOff>67945</xdr:rowOff>
    </xdr:to>
    <xdr:sp macro="" textlink="">
      <xdr:nvSpPr>
        <xdr:cNvPr id="926" name="フローチャート: 判断 925">
          <a:extLst>
            <a:ext uri="{FF2B5EF4-FFF2-40B4-BE49-F238E27FC236}">
              <a16:creationId xmlns:a16="http://schemas.microsoft.com/office/drawing/2014/main" id="{B359E970-3040-45B5-ABC4-1351470E7223}"/>
            </a:ext>
          </a:extLst>
        </xdr:cNvPr>
        <xdr:cNvSpPr/>
      </xdr:nvSpPr>
      <xdr:spPr>
        <a:xfrm>
          <a:off x="21272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65405</xdr:rowOff>
    </xdr:from>
    <xdr:to>
      <xdr:col>107</xdr:col>
      <xdr:colOff>101600</xdr:colOff>
      <xdr:row>103</xdr:row>
      <xdr:rowOff>167005</xdr:rowOff>
    </xdr:to>
    <xdr:sp macro="" textlink="">
      <xdr:nvSpPr>
        <xdr:cNvPr id="927" name="フローチャート: 判断 926">
          <a:extLst>
            <a:ext uri="{FF2B5EF4-FFF2-40B4-BE49-F238E27FC236}">
              <a16:creationId xmlns:a16="http://schemas.microsoft.com/office/drawing/2014/main" id="{3AF35054-316D-49F1-A53B-B20BFBDADD3D}"/>
            </a:ext>
          </a:extLst>
        </xdr:cNvPr>
        <xdr:cNvSpPr/>
      </xdr:nvSpPr>
      <xdr:spPr>
        <a:xfrm>
          <a:off x="203835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133986</xdr:rowOff>
    </xdr:from>
    <xdr:to>
      <xdr:col>102</xdr:col>
      <xdr:colOff>165100</xdr:colOff>
      <xdr:row>104</xdr:row>
      <xdr:rowOff>64136</xdr:rowOff>
    </xdr:to>
    <xdr:sp macro="" textlink="">
      <xdr:nvSpPr>
        <xdr:cNvPr id="928" name="フローチャート: 判断 927">
          <a:extLst>
            <a:ext uri="{FF2B5EF4-FFF2-40B4-BE49-F238E27FC236}">
              <a16:creationId xmlns:a16="http://schemas.microsoft.com/office/drawing/2014/main" id="{C7AF8630-06A5-457E-83D9-9264691AA091}"/>
            </a:ext>
          </a:extLst>
        </xdr:cNvPr>
        <xdr:cNvSpPr/>
      </xdr:nvSpPr>
      <xdr:spPr>
        <a:xfrm>
          <a:off x="19494500" y="1779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111125</xdr:rowOff>
    </xdr:from>
    <xdr:to>
      <xdr:col>98</xdr:col>
      <xdr:colOff>38100</xdr:colOff>
      <xdr:row>104</xdr:row>
      <xdr:rowOff>41275</xdr:rowOff>
    </xdr:to>
    <xdr:sp macro="" textlink="">
      <xdr:nvSpPr>
        <xdr:cNvPr id="929" name="フローチャート: 判断 928">
          <a:extLst>
            <a:ext uri="{FF2B5EF4-FFF2-40B4-BE49-F238E27FC236}">
              <a16:creationId xmlns:a16="http://schemas.microsoft.com/office/drawing/2014/main" id="{58710C4B-5232-4F14-959F-9638674C2C39}"/>
            </a:ext>
          </a:extLst>
        </xdr:cNvPr>
        <xdr:cNvSpPr/>
      </xdr:nvSpPr>
      <xdr:spPr>
        <a:xfrm>
          <a:off x="18605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8AB96A63-DE72-49AB-B76C-A9DA5334643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E6FD1DA3-847D-4A3A-AA66-91CB842D25A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6AF557AC-F787-4DD0-A9CD-944E5083160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A09F49D7-BA40-4C89-9DAF-AB5357700CC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AD2CB2AC-DB41-464C-96A8-56F7FA7C640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80645</xdr:rowOff>
    </xdr:from>
    <xdr:to>
      <xdr:col>116</xdr:col>
      <xdr:colOff>114300</xdr:colOff>
      <xdr:row>104</xdr:row>
      <xdr:rowOff>10795</xdr:rowOff>
    </xdr:to>
    <xdr:sp macro="" textlink="">
      <xdr:nvSpPr>
        <xdr:cNvPr id="935" name="楕円 934">
          <a:extLst>
            <a:ext uri="{FF2B5EF4-FFF2-40B4-BE49-F238E27FC236}">
              <a16:creationId xmlns:a16="http://schemas.microsoft.com/office/drawing/2014/main" id="{A97D577B-4C1C-401E-87F9-469078C74B14}"/>
            </a:ext>
          </a:extLst>
        </xdr:cNvPr>
        <xdr:cNvSpPr/>
      </xdr:nvSpPr>
      <xdr:spPr>
        <a:xfrm>
          <a:off x="22110700" y="1773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103522</xdr:rowOff>
    </xdr:from>
    <xdr:ext cx="469744" cy="259045"/>
    <xdr:sp macro="" textlink="">
      <xdr:nvSpPr>
        <xdr:cNvPr id="936" name="【庁舎】&#10;一人当たり面積該当値テキスト">
          <a:extLst>
            <a:ext uri="{FF2B5EF4-FFF2-40B4-BE49-F238E27FC236}">
              <a16:creationId xmlns:a16="http://schemas.microsoft.com/office/drawing/2014/main" id="{843699C8-A31E-4D48-9EF3-FF5F493A2818}"/>
            </a:ext>
          </a:extLst>
        </xdr:cNvPr>
        <xdr:cNvSpPr txBox="1"/>
      </xdr:nvSpPr>
      <xdr:spPr>
        <a:xfrm>
          <a:off x="22199600" y="1759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99695</xdr:rowOff>
    </xdr:from>
    <xdr:to>
      <xdr:col>112</xdr:col>
      <xdr:colOff>38100</xdr:colOff>
      <xdr:row>104</xdr:row>
      <xdr:rowOff>29845</xdr:rowOff>
    </xdr:to>
    <xdr:sp macro="" textlink="">
      <xdr:nvSpPr>
        <xdr:cNvPr id="937" name="楕円 936">
          <a:extLst>
            <a:ext uri="{FF2B5EF4-FFF2-40B4-BE49-F238E27FC236}">
              <a16:creationId xmlns:a16="http://schemas.microsoft.com/office/drawing/2014/main" id="{9E15ED3B-3F50-455D-8A3A-C421E31A65B3}"/>
            </a:ext>
          </a:extLst>
        </xdr:cNvPr>
        <xdr:cNvSpPr/>
      </xdr:nvSpPr>
      <xdr:spPr>
        <a:xfrm>
          <a:off x="21272500" y="1775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131445</xdr:rowOff>
    </xdr:from>
    <xdr:to>
      <xdr:col>116</xdr:col>
      <xdr:colOff>63500</xdr:colOff>
      <xdr:row>103</xdr:row>
      <xdr:rowOff>150495</xdr:rowOff>
    </xdr:to>
    <xdr:cxnSp macro="">
      <xdr:nvCxnSpPr>
        <xdr:cNvPr id="938" name="直線コネクタ 937">
          <a:extLst>
            <a:ext uri="{FF2B5EF4-FFF2-40B4-BE49-F238E27FC236}">
              <a16:creationId xmlns:a16="http://schemas.microsoft.com/office/drawing/2014/main" id="{5C6919D9-2FDE-4883-8EBA-6EE47E89F8FA}"/>
            </a:ext>
          </a:extLst>
        </xdr:cNvPr>
        <xdr:cNvCxnSpPr/>
      </xdr:nvCxnSpPr>
      <xdr:spPr>
        <a:xfrm flipV="1">
          <a:off x="21323300" y="1779079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128270</xdr:rowOff>
    </xdr:from>
    <xdr:to>
      <xdr:col>107</xdr:col>
      <xdr:colOff>101600</xdr:colOff>
      <xdr:row>104</xdr:row>
      <xdr:rowOff>58420</xdr:rowOff>
    </xdr:to>
    <xdr:sp macro="" textlink="">
      <xdr:nvSpPr>
        <xdr:cNvPr id="939" name="楕円 938">
          <a:extLst>
            <a:ext uri="{FF2B5EF4-FFF2-40B4-BE49-F238E27FC236}">
              <a16:creationId xmlns:a16="http://schemas.microsoft.com/office/drawing/2014/main" id="{6B9FDD17-F5F1-46F6-B246-6B07C41F154D}"/>
            </a:ext>
          </a:extLst>
        </xdr:cNvPr>
        <xdr:cNvSpPr/>
      </xdr:nvSpPr>
      <xdr:spPr>
        <a:xfrm>
          <a:off x="20383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150495</xdr:rowOff>
    </xdr:from>
    <xdr:to>
      <xdr:col>111</xdr:col>
      <xdr:colOff>177800</xdr:colOff>
      <xdr:row>104</xdr:row>
      <xdr:rowOff>7620</xdr:rowOff>
    </xdr:to>
    <xdr:cxnSp macro="">
      <xdr:nvCxnSpPr>
        <xdr:cNvPr id="940" name="直線コネクタ 939">
          <a:extLst>
            <a:ext uri="{FF2B5EF4-FFF2-40B4-BE49-F238E27FC236}">
              <a16:creationId xmlns:a16="http://schemas.microsoft.com/office/drawing/2014/main" id="{EE25E209-8F96-4B37-894A-947A6C1F4325}"/>
            </a:ext>
          </a:extLst>
        </xdr:cNvPr>
        <xdr:cNvCxnSpPr/>
      </xdr:nvCxnSpPr>
      <xdr:spPr>
        <a:xfrm flipV="1">
          <a:off x="20434300" y="178098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139700</xdr:rowOff>
    </xdr:from>
    <xdr:to>
      <xdr:col>102</xdr:col>
      <xdr:colOff>165100</xdr:colOff>
      <xdr:row>104</xdr:row>
      <xdr:rowOff>69850</xdr:rowOff>
    </xdr:to>
    <xdr:sp macro="" textlink="">
      <xdr:nvSpPr>
        <xdr:cNvPr id="941" name="楕円 940">
          <a:extLst>
            <a:ext uri="{FF2B5EF4-FFF2-40B4-BE49-F238E27FC236}">
              <a16:creationId xmlns:a16="http://schemas.microsoft.com/office/drawing/2014/main" id="{F937537B-68EE-4DEF-A67D-491EB0D1B66B}"/>
            </a:ext>
          </a:extLst>
        </xdr:cNvPr>
        <xdr:cNvSpPr/>
      </xdr:nvSpPr>
      <xdr:spPr>
        <a:xfrm>
          <a:off x="19494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7620</xdr:rowOff>
    </xdr:from>
    <xdr:to>
      <xdr:col>107</xdr:col>
      <xdr:colOff>50800</xdr:colOff>
      <xdr:row>104</xdr:row>
      <xdr:rowOff>19050</xdr:rowOff>
    </xdr:to>
    <xdr:cxnSp macro="">
      <xdr:nvCxnSpPr>
        <xdr:cNvPr id="942" name="直線コネクタ 941">
          <a:extLst>
            <a:ext uri="{FF2B5EF4-FFF2-40B4-BE49-F238E27FC236}">
              <a16:creationId xmlns:a16="http://schemas.microsoft.com/office/drawing/2014/main" id="{4814A9E4-8E31-4C2F-B8C7-232EB2CFBC0E}"/>
            </a:ext>
          </a:extLst>
        </xdr:cNvPr>
        <xdr:cNvCxnSpPr/>
      </xdr:nvCxnSpPr>
      <xdr:spPr>
        <a:xfrm flipV="1">
          <a:off x="19545300" y="178384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158750</xdr:rowOff>
    </xdr:from>
    <xdr:to>
      <xdr:col>98</xdr:col>
      <xdr:colOff>38100</xdr:colOff>
      <xdr:row>104</xdr:row>
      <xdr:rowOff>88900</xdr:rowOff>
    </xdr:to>
    <xdr:sp macro="" textlink="">
      <xdr:nvSpPr>
        <xdr:cNvPr id="943" name="楕円 942">
          <a:extLst>
            <a:ext uri="{FF2B5EF4-FFF2-40B4-BE49-F238E27FC236}">
              <a16:creationId xmlns:a16="http://schemas.microsoft.com/office/drawing/2014/main" id="{88695EE2-39F4-4C63-946F-33694D488F61}"/>
            </a:ext>
          </a:extLst>
        </xdr:cNvPr>
        <xdr:cNvSpPr/>
      </xdr:nvSpPr>
      <xdr:spPr>
        <a:xfrm>
          <a:off x="186055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19050</xdr:rowOff>
    </xdr:from>
    <xdr:to>
      <xdr:col>102</xdr:col>
      <xdr:colOff>114300</xdr:colOff>
      <xdr:row>104</xdr:row>
      <xdr:rowOff>38100</xdr:rowOff>
    </xdr:to>
    <xdr:cxnSp macro="">
      <xdr:nvCxnSpPr>
        <xdr:cNvPr id="944" name="直線コネクタ 943">
          <a:extLst>
            <a:ext uri="{FF2B5EF4-FFF2-40B4-BE49-F238E27FC236}">
              <a16:creationId xmlns:a16="http://schemas.microsoft.com/office/drawing/2014/main" id="{81BAFEA5-E89C-47A4-A084-9900576D4566}"/>
            </a:ext>
          </a:extLst>
        </xdr:cNvPr>
        <xdr:cNvCxnSpPr/>
      </xdr:nvCxnSpPr>
      <xdr:spPr>
        <a:xfrm flipV="1">
          <a:off x="18656300" y="17849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59072</xdr:rowOff>
    </xdr:from>
    <xdr:ext cx="469744" cy="259045"/>
    <xdr:sp macro="" textlink="">
      <xdr:nvSpPr>
        <xdr:cNvPr id="945" name="n_1aveValue【庁舎】&#10;一人当たり面積">
          <a:extLst>
            <a:ext uri="{FF2B5EF4-FFF2-40B4-BE49-F238E27FC236}">
              <a16:creationId xmlns:a16="http://schemas.microsoft.com/office/drawing/2014/main" id="{3C8FD293-8CFF-452A-8EA0-D42A3C5CDA47}"/>
            </a:ext>
          </a:extLst>
        </xdr:cNvPr>
        <xdr:cNvSpPr txBox="1"/>
      </xdr:nvSpPr>
      <xdr:spPr>
        <a:xfrm>
          <a:off x="21075727" y="1788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12082</xdr:rowOff>
    </xdr:from>
    <xdr:ext cx="469744" cy="259045"/>
    <xdr:sp macro="" textlink="">
      <xdr:nvSpPr>
        <xdr:cNvPr id="946" name="n_2aveValue【庁舎】&#10;一人当たり面積">
          <a:extLst>
            <a:ext uri="{FF2B5EF4-FFF2-40B4-BE49-F238E27FC236}">
              <a16:creationId xmlns:a16="http://schemas.microsoft.com/office/drawing/2014/main" id="{9412BCA2-3AA6-49DA-AB84-312A291F05BC}"/>
            </a:ext>
          </a:extLst>
        </xdr:cNvPr>
        <xdr:cNvSpPr txBox="1"/>
      </xdr:nvSpPr>
      <xdr:spPr>
        <a:xfrm>
          <a:off x="20199427" y="1749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80663</xdr:rowOff>
    </xdr:from>
    <xdr:ext cx="469744" cy="259045"/>
    <xdr:sp macro="" textlink="">
      <xdr:nvSpPr>
        <xdr:cNvPr id="947" name="n_3aveValue【庁舎】&#10;一人当たり面積">
          <a:extLst>
            <a:ext uri="{FF2B5EF4-FFF2-40B4-BE49-F238E27FC236}">
              <a16:creationId xmlns:a16="http://schemas.microsoft.com/office/drawing/2014/main" id="{C45210FB-68E6-454E-9CFC-D543334BBE66}"/>
            </a:ext>
          </a:extLst>
        </xdr:cNvPr>
        <xdr:cNvSpPr txBox="1"/>
      </xdr:nvSpPr>
      <xdr:spPr>
        <a:xfrm>
          <a:off x="19310427" y="17568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57802</xdr:rowOff>
    </xdr:from>
    <xdr:ext cx="469744" cy="259045"/>
    <xdr:sp macro="" textlink="">
      <xdr:nvSpPr>
        <xdr:cNvPr id="948" name="n_4aveValue【庁舎】&#10;一人当たり面積">
          <a:extLst>
            <a:ext uri="{FF2B5EF4-FFF2-40B4-BE49-F238E27FC236}">
              <a16:creationId xmlns:a16="http://schemas.microsoft.com/office/drawing/2014/main" id="{09791A7A-714F-4F23-BC4C-57364E3DFA70}"/>
            </a:ext>
          </a:extLst>
        </xdr:cNvPr>
        <xdr:cNvSpPr txBox="1"/>
      </xdr:nvSpPr>
      <xdr:spPr>
        <a:xfrm>
          <a:off x="18421427" y="1754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46372</xdr:rowOff>
    </xdr:from>
    <xdr:ext cx="469744" cy="259045"/>
    <xdr:sp macro="" textlink="">
      <xdr:nvSpPr>
        <xdr:cNvPr id="949" name="n_1mainValue【庁舎】&#10;一人当たり面積">
          <a:extLst>
            <a:ext uri="{FF2B5EF4-FFF2-40B4-BE49-F238E27FC236}">
              <a16:creationId xmlns:a16="http://schemas.microsoft.com/office/drawing/2014/main" id="{417423D4-FA15-44E3-ACAC-A447E9721A62}"/>
            </a:ext>
          </a:extLst>
        </xdr:cNvPr>
        <xdr:cNvSpPr txBox="1"/>
      </xdr:nvSpPr>
      <xdr:spPr>
        <a:xfrm>
          <a:off x="21075727" y="1753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49547</xdr:rowOff>
    </xdr:from>
    <xdr:ext cx="469744" cy="259045"/>
    <xdr:sp macro="" textlink="">
      <xdr:nvSpPr>
        <xdr:cNvPr id="950" name="n_2mainValue【庁舎】&#10;一人当たり面積">
          <a:extLst>
            <a:ext uri="{FF2B5EF4-FFF2-40B4-BE49-F238E27FC236}">
              <a16:creationId xmlns:a16="http://schemas.microsoft.com/office/drawing/2014/main" id="{81DE0DF3-804A-47EA-B080-247030AECC80}"/>
            </a:ext>
          </a:extLst>
        </xdr:cNvPr>
        <xdr:cNvSpPr txBox="1"/>
      </xdr:nvSpPr>
      <xdr:spPr>
        <a:xfrm>
          <a:off x="20199427" y="1788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60977</xdr:rowOff>
    </xdr:from>
    <xdr:ext cx="469744" cy="259045"/>
    <xdr:sp macro="" textlink="">
      <xdr:nvSpPr>
        <xdr:cNvPr id="951" name="n_3mainValue【庁舎】&#10;一人当たり面積">
          <a:extLst>
            <a:ext uri="{FF2B5EF4-FFF2-40B4-BE49-F238E27FC236}">
              <a16:creationId xmlns:a16="http://schemas.microsoft.com/office/drawing/2014/main" id="{3804A5D6-D3AF-4386-9CCE-792B194D00C5}"/>
            </a:ext>
          </a:extLst>
        </xdr:cNvPr>
        <xdr:cNvSpPr txBox="1"/>
      </xdr:nvSpPr>
      <xdr:spPr>
        <a:xfrm>
          <a:off x="19310427" y="1789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80027</xdr:rowOff>
    </xdr:from>
    <xdr:ext cx="469744" cy="259045"/>
    <xdr:sp macro="" textlink="">
      <xdr:nvSpPr>
        <xdr:cNvPr id="952" name="n_4mainValue【庁舎】&#10;一人当たり面積">
          <a:extLst>
            <a:ext uri="{FF2B5EF4-FFF2-40B4-BE49-F238E27FC236}">
              <a16:creationId xmlns:a16="http://schemas.microsoft.com/office/drawing/2014/main" id="{3C72DEE1-11EB-4BA0-AFCF-A185D413D858}"/>
            </a:ext>
          </a:extLst>
        </xdr:cNvPr>
        <xdr:cNvSpPr txBox="1"/>
      </xdr:nvSpPr>
      <xdr:spPr>
        <a:xfrm>
          <a:off x="18421427" y="1791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3" name="正方形/長方形 952">
          <a:extLst>
            <a:ext uri="{FF2B5EF4-FFF2-40B4-BE49-F238E27FC236}">
              <a16:creationId xmlns:a16="http://schemas.microsoft.com/office/drawing/2014/main" id="{EC371824-DE5B-436F-8C6F-7E8B5327968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4" name="正方形/長方形 953">
          <a:extLst>
            <a:ext uri="{FF2B5EF4-FFF2-40B4-BE49-F238E27FC236}">
              <a16:creationId xmlns:a16="http://schemas.microsoft.com/office/drawing/2014/main" id="{254D6421-FCAC-4453-8686-FBF48A11AA5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5" name="テキスト ボックス 954">
          <a:extLst>
            <a:ext uri="{FF2B5EF4-FFF2-40B4-BE49-F238E27FC236}">
              <a16:creationId xmlns:a16="http://schemas.microsoft.com/office/drawing/2014/main" id="{36725CD1-5922-42E8-B233-023425F742D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体育館については、旧小学校体育館（旧北小学校体育館）の社会体育施設変更に伴い改修等を実施したため、多少の減少が見られる。また、老朽化に伴い休館していた社会体育施設は令和４年度中に除却し、令和５年度以降の公園整備を計画しているため、、有形固定資産減価償却率の低下が見込まれる。</a:t>
          </a:r>
        </a:p>
        <a:p>
          <a:r>
            <a:rPr kumimoji="1" lang="ja-JP" altLang="en-US" sz="1200">
              <a:latin typeface="ＭＳ Ｐゴシック" panose="020B0600070205080204" pitchFamily="50" charset="-128"/>
              <a:ea typeface="ＭＳ Ｐゴシック" panose="020B0600070205080204" pitchFamily="50" charset="-128"/>
            </a:rPr>
            <a:t>　市民会館については、有形固定資産減価償却率の増加が見られるが、大型の施設であり改修に係る費用も多額であるため、計画的な改修・修繕を進めているところ。現状は、トイレ洋式化等の利用環境向上の修改修を実施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一般廃棄物処理施設については、施設の集約化により老朽化した施設の解体を令和４年度実施により、今後は有形固定資産減価償却率の低下が見込まれる。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保健センターについては、多目的トイレや授乳室等の利用環境向上の改修を計画（令和５年度）しており、日々の修繕は計画的に実施しているため、使用上の問題はない。</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庁舎の有形固定資産減価償却率は類似団体並みであるが、エレベーターや給排水施設等の大型機械設備等の更新を計画・実施しており、、有形固定資産減価償却率の増加は緩やかである。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長野県山ノ内町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11,680
11,470
265.90
8,530,488
8,199,788
309,926
4,880,890
8,033,838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48.9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ポイント減。類似団体と比べ高い水準にあるものの、近年は横ばい、もしくは微減で推移している。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人口減少や高齢化（令和２年</a:t>
          </a:r>
          <a:r>
            <a:rPr kumimoji="1" lang="en-US" altLang="ja-JP" sz="1300">
              <a:latin typeface="ＭＳ Ｐゴシック" panose="020B0600070205080204" pitchFamily="50" charset="-128"/>
              <a:ea typeface="ＭＳ Ｐゴシック" panose="020B0600070205080204" pitchFamily="50" charset="-128"/>
            </a:rPr>
            <a:t>40.6</a:t>
          </a:r>
          <a:r>
            <a:rPr kumimoji="1" lang="ja-JP" altLang="en-US" sz="1300">
              <a:latin typeface="ＭＳ Ｐゴシック" panose="020B0600070205080204" pitchFamily="50" charset="-128"/>
              <a:ea typeface="ＭＳ Ｐゴシック" panose="020B0600070205080204" pitchFamily="50" charset="-128"/>
            </a:rPr>
            <a:t>％）、固定資産税の評価替え等により税収の増加は見込めないため、事業の緊急性・必要性の精査により歳出を抑制するとともに、税収の徴収強化による歳入確保に努める。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61100"/>
          <a:ext cx="0" cy="1344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57150</xdr:rowOff>
    </xdr:from>
    <xdr:to>
      <xdr:col>23</xdr:col>
      <xdr:colOff>133350</xdr:colOff>
      <xdr:row>39</xdr:row>
      <xdr:rowOff>126093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743700"/>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49184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22678</xdr:rowOff>
    </xdr:from>
    <xdr:to>
      <xdr:col>19</xdr:col>
      <xdr:colOff>133350</xdr:colOff>
      <xdr:row>39</xdr:row>
      <xdr:rowOff>57150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67092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110672</xdr:rowOff>
    </xdr:from>
    <xdr:to>
      <xdr:col>19</xdr:col>
      <xdr:colOff>184150</xdr:colOff>
      <xdr:row>41</xdr:row>
      <xdr:rowOff>40822</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25599</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05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159657</xdr:rowOff>
    </xdr:from>
    <xdr:to>
      <xdr:col>15</xdr:col>
      <xdr:colOff>82550</xdr:colOff>
      <xdr:row>39</xdr:row>
      <xdr:rowOff>22678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66747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159657</xdr:rowOff>
    </xdr:from>
    <xdr:to>
      <xdr:col>11</xdr:col>
      <xdr:colOff>31750</xdr:colOff>
      <xdr:row>38</xdr:row>
      <xdr:rowOff>159657</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6674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111578</xdr:rowOff>
    </xdr:from>
    <xdr:to>
      <xdr:col>11</xdr:col>
      <xdr:colOff>82550</xdr:colOff>
      <xdr:row>42</xdr:row>
      <xdr:rowOff>41728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26505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75293</xdr:rowOff>
    </xdr:from>
    <xdr:to>
      <xdr:col>23</xdr:col>
      <xdr:colOff>184150</xdr:colOff>
      <xdr:row>40</xdr:row>
      <xdr:rowOff>5443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91820</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60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6350</xdr:rowOff>
    </xdr:from>
    <xdr:to>
      <xdr:col>19</xdr:col>
      <xdr:colOff>184150</xdr:colOff>
      <xdr:row>39</xdr:row>
      <xdr:rowOff>107950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118127</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143328</xdr:rowOff>
    </xdr:from>
    <xdr:to>
      <xdr:col>15</xdr:col>
      <xdr:colOff>133350</xdr:colOff>
      <xdr:row>39</xdr:row>
      <xdr:rowOff>73478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83655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108857</xdr:rowOff>
    </xdr:from>
    <xdr:to>
      <xdr:col>11</xdr:col>
      <xdr:colOff>82550</xdr:colOff>
      <xdr:row>39</xdr:row>
      <xdr:rowOff>39007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49184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108857</xdr:rowOff>
    </xdr:from>
    <xdr:to>
      <xdr:col>7</xdr:col>
      <xdr:colOff>31750</xdr:colOff>
      <xdr:row>39</xdr:row>
      <xdr:rowOff>39007</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49184</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％減。類似団体と比べ低い水準にあり、近年は横ばいで推移している。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減となった主な要因は、新型コロナウイルス感染症に係る特別定額給付金事業費や一部事務組合への負担金の減に伴う補助費等の減額である。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現在公債費は類似団体を下回っているが、公営企業への出資債や一般会計の大型建設事業が続くため、元金の償還開始とともに増加が見込まれる。地方債残高等を勘案し、普通建設事業に係る地方債の新規発行の抑制に努め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102870</xdr:rowOff>
    </xdr:from>
    <xdr:to>
      <xdr:col>23</xdr:col>
      <xdr:colOff>133350</xdr:colOff>
      <xdr:row>67</xdr:row>
      <xdr:rowOff>152400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4697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124477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152400</xdr:rowOff>
    </xdr:from>
    <xdr:to>
      <xdr:col>24</xdr:col>
      <xdr:colOff>12700</xdr:colOff>
      <xdr:row>67</xdr:row>
      <xdr:rowOff>152400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17797</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102870</xdr:rowOff>
    </xdr:from>
    <xdr:to>
      <xdr:col>24</xdr:col>
      <xdr:colOff>12700</xdr:colOff>
      <xdr:row>58</xdr:row>
      <xdr:rowOff>102870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41487</xdr:rowOff>
    </xdr:from>
    <xdr:to>
      <xdr:col>23</xdr:col>
      <xdr:colOff>133350</xdr:colOff>
      <xdr:row>61</xdr:row>
      <xdr:rowOff>38946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328487"/>
          <a:ext cx="8382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126594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75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154517</xdr:rowOff>
    </xdr:from>
    <xdr:to>
      <xdr:col>23</xdr:col>
      <xdr:colOff>184150</xdr:colOff>
      <xdr:row>63</xdr:row>
      <xdr:rowOff>84667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1270</xdr:rowOff>
    </xdr:from>
    <xdr:to>
      <xdr:col>19</xdr:col>
      <xdr:colOff>133350</xdr:colOff>
      <xdr:row>61</xdr:row>
      <xdr:rowOff>38946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288270"/>
          <a:ext cx="8890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125306</xdr:rowOff>
    </xdr:from>
    <xdr:to>
      <xdr:col>19</xdr:col>
      <xdr:colOff>184150</xdr:colOff>
      <xdr:row>65</xdr:row>
      <xdr:rowOff>55456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109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40233</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1184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1270</xdr:rowOff>
    </xdr:from>
    <xdr:to>
      <xdr:col>15</xdr:col>
      <xdr:colOff>82550</xdr:colOff>
      <xdr:row>60</xdr:row>
      <xdr:rowOff>41487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028827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66463</xdr:rowOff>
    </xdr:from>
    <xdr:to>
      <xdr:col>15</xdr:col>
      <xdr:colOff>133350</xdr:colOff>
      <xdr:row>65</xdr:row>
      <xdr:rowOff>168063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12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152840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129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148590</xdr:rowOff>
    </xdr:from>
    <xdr:to>
      <xdr:col>11</xdr:col>
      <xdr:colOff>31750</xdr:colOff>
      <xdr:row>60</xdr:row>
      <xdr:rowOff>41487</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26414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10160</xdr:rowOff>
    </xdr:from>
    <xdr:to>
      <xdr:col>11</xdr:col>
      <xdr:colOff>82550</xdr:colOff>
      <xdr:row>65</xdr:row>
      <xdr:rowOff>111760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96537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85090</xdr:rowOff>
    </xdr:from>
    <xdr:to>
      <xdr:col>7</xdr:col>
      <xdr:colOff>31750</xdr:colOff>
      <xdr:row>65</xdr:row>
      <xdr:rowOff>15240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162137</xdr:rowOff>
    </xdr:from>
    <xdr:to>
      <xdr:col>23</xdr:col>
      <xdr:colOff>184150</xdr:colOff>
      <xdr:row>60</xdr:row>
      <xdr:rowOff>92287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7214</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122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159596</xdr:rowOff>
    </xdr:from>
    <xdr:to>
      <xdr:col>19</xdr:col>
      <xdr:colOff>184150</xdr:colOff>
      <xdr:row>61</xdr:row>
      <xdr:rowOff>89746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99923</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215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121920</xdr:rowOff>
    </xdr:from>
    <xdr:to>
      <xdr:col>15</xdr:col>
      <xdr:colOff>133350</xdr:colOff>
      <xdr:row>60</xdr:row>
      <xdr:rowOff>52070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62247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162137</xdr:rowOff>
    </xdr:from>
    <xdr:to>
      <xdr:col>11</xdr:col>
      <xdr:colOff>82550</xdr:colOff>
      <xdr:row>60</xdr:row>
      <xdr:rowOff>92287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102464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04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97790</xdr:rowOff>
    </xdr:from>
    <xdr:to>
      <xdr:col>7</xdr:col>
      <xdr:colOff>31750</xdr:colOff>
      <xdr:row>60</xdr:row>
      <xdr:rowOff>27940</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38117</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[262,752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29,346</a:t>
          </a:r>
          <a:r>
            <a:rPr kumimoji="1" lang="ja-JP" altLang="en-US" sz="1300">
              <a:latin typeface="ＭＳ Ｐゴシック" panose="020B0600070205080204" pitchFamily="50" charset="-128"/>
              <a:ea typeface="ＭＳ Ｐゴシック" panose="020B0600070205080204" pitchFamily="50" charset="-128"/>
            </a:rPr>
            <a:t>円増となったが、類似団体平均程度となっている。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は類似団体と比べて高く、地域特性から保育所等が５か所必要なことなどから職員数が多いことが要因と言える。物件費は類似団体と比べて低いが、令和３年度は新型コロナウイルス感染症対策に係る需用費や委託料の増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業務の民間委託や人材派遣等を検討し、人件費・物件費を合わせた経常経費比率の低下に努める必要がある。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89350</xdr:rowOff>
    </xdr:from>
    <xdr:to>
      <xdr:col>23</xdr:col>
      <xdr:colOff>133350</xdr:colOff>
      <xdr:row>88</xdr:row>
      <xdr:rowOff>166585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76800"/>
          <a:ext cx="0" cy="1277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138662</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2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166585</xdr:rowOff>
    </xdr:from>
    <xdr:to>
      <xdr:col>24</xdr:col>
      <xdr:colOff>12700</xdr:colOff>
      <xdr:row>88</xdr:row>
      <xdr:rowOff>166585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54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4277</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2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89350</xdr:rowOff>
    </xdr:from>
    <xdr:to>
      <xdr:col>24</xdr:col>
      <xdr:colOff>12700</xdr:colOff>
      <xdr:row>81</xdr:row>
      <xdr:rowOff>89350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7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106831</xdr:rowOff>
    </xdr:from>
    <xdr:to>
      <xdr:col>23</xdr:col>
      <xdr:colOff>133350</xdr:colOff>
      <xdr:row>84</xdr:row>
      <xdr:rowOff>53401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337181"/>
          <a:ext cx="838200" cy="11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169034</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27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152507</xdr:rowOff>
    </xdr:from>
    <xdr:to>
      <xdr:col>23</xdr:col>
      <xdr:colOff>184150</xdr:colOff>
      <xdr:row>84</xdr:row>
      <xdr:rowOff>82657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8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128881</xdr:rowOff>
    </xdr:from>
    <xdr:to>
      <xdr:col>19</xdr:col>
      <xdr:colOff>133350</xdr:colOff>
      <xdr:row>83</xdr:row>
      <xdr:rowOff>106831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187781"/>
          <a:ext cx="889000" cy="14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61975</xdr:rowOff>
    </xdr:from>
    <xdr:to>
      <xdr:col>19</xdr:col>
      <xdr:colOff>184150</xdr:colOff>
      <xdr:row>83</xdr:row>
      <xdr:rowOff>163575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292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148352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378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128881</xdr:rowOff>
    </xdr:from>
    <xdr:to>
      <xdr:col>15</xdr:col>
      <xdr:colOff>82550</xdr:colOff>
      <xdr:row>82</xdr:row>
      <xdr:rowOff>129786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4187781"/>
          <a:ext cx="889000" cy="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157090</xdr:rowOff>
    </xdr:from>
    <xdr:to>
      <xdr:col>15</xdr:col>
      <xdr:colOff>133350</xdr:colOff>
      <xdr:row>83</xdr:row>
      <xdr:rowOff>87240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2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72017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3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78119</xdr:rowOff>
    </xdr:from>
    <xdr:to>
      <xdr:col>11</xdr:col>
      <xdr:colOff>31750</xdr:colOff>
      <xdr:row>82</xdr:row>
      <xdr:rowOff>129786</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137019"/>
          <a:ext cx="889000" cy="5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111247</xdr:rowOff>
    </xdr:from>
    <xdr:to>
      <xdr:col>11</xdr:col>
      <xdr:colOff>82550</xdr:colOff>
      <xdr:row>83</xdr:row>
      <xdr:rowOff>41397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70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26174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256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101845</xdr:rowOff>
    </xdr:from>
    <xdr:to>
      <xdr:col>7</xdr:col>
      <xdr:colOff>31750</xdr:colOff>
      <xdr:row>83</xdr:row>
      <xdr:rowOff>31995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6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16772</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24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2601</xdr:rowOff>
    </xdr:from>
    <xdr:to>
      <xdr:col>23</xdr:col>
      <xdr:colOff>184150</xdr:colOff>
      <xdr:row>84</xdr:row>
      <xdr:rowOff>104201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40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146128</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376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56031</xdr:rowOff>
    </xdr:from>
    <xdr:to>
      <xdr:col>19</xdr:col>
      <xdr:colOff>184150</xdr:colOff>
      <xdr:row>83</xdr:row>
      <xdr:rowOff>157631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28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167808</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055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78081</xdr:rowOff>
    </xdr:from>
    <xdr:to>
      <xdr:col>15</xdr:col>
      <xdr:colOff>133350</xdr:colOff>
      <xdr:row>83</xdr:row>
      <xdr:rowOff>8231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13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18408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90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78986</xdr:rowOff>
    </xdr:from>
    <xdr:to>
      <xdr:col>11</xdr:col>
      <xdr:colOff>82550</xdr:colOff>
      <xdr:row>83</xdr:row>
      <xdr:rowOff>9136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13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19313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90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27319</xdr:rowOff>
    </xdr:from>
    <xdr:to>
      <xdr:col>7</xdr:col>
      <xdr:colOff>31750</xdr:colOff>
      <xdr:row>82</xdr:row>
      <xdr:rowOff>128919</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08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139096</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855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経験年数階層内における職員の分布が変わり、その平均給料月額が減少したこと等により、前年対比で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減少し</a:t>
          </a:r>
          <a:r>
            <a:rPr kumimoji="1" lang="en-US" altLang="ja-JP" sz="1300">
              <a:latin typeface="ＭＳ Ｐゴシック" panose="020B0600070205080204" pitchFamily="50" charset="-128"/>
              <a:ea typeface="ＭＳ Ｐゴシック" panose="020B0600070205080204" pitchFamily="50" charset="-128"/>
            </a:rPr>
            <a:t>95.3</a:t>
          </a:r>
          <a:r>
            <a:rPr kumimoji="1" lang="ja-JP" altLang="en-US" sz="1300">
              <a:latin typeface="ＭＳ Ｐゴシック" panose="020B0600070205080204" pitchFamily="50" charset="-128"/>
              <a:ea typeface="ＭＳ Ｐゴシック" panose="020B0600070205080204" pitchFamily="50" charset="-128"/>
            </a:rPr>
            <a:t>となった。類似団体平均より低い数値になったが、今後も類似団体等の指数と均衡を保つよう、適正な配置・職員管理を行うとともに給与の適正化に努めていく。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90</xdr:row>
      <xdr:rowOff>122464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32807"/>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83457</xdr:rowOff>
    </xdr:from>
    <xdr:to>
      <xdr:col>81</xdr:col>
      <xdr:colOff>44450</xdr:colOff>
      <xdr:row>85</xdr:row>
      <xdr:rowOff>83457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6567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90913</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664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83457</xdr:rowOff>
    </xdr:from>
    <xdr:to>
      <xdr:col>77</xdr:col>
      <xdr:colOff>44450</xdr:colOff>
      <xdr:row>85</xdr:row>
      <xdr:rowOff>100693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6567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33763</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77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65314</xdr:rowOff>
    </xdr:from>
    <xdr:to>
      <xdr:col>72</xdr:col>
      <xdr:colOff>203200</xdr:colOff>
      <xdr:row>85</xdr:row>
      <xdr:rowOff>100693</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467114"/>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167821</xdr:rowOff>
    </xdr:from>
    <xdr:to>
      <xdr:col>68</xdr:col>
      <xdr:colOff>152400</xdr:colOff>
      <xdr:row>84</xdr:row>
      <xdr:rowOff>65314</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39817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67129</xdr:rowOff>
    </xdr:from>
    <xdr:to>
      <xdr:col>68</xdr:col>
      <xdr:colOff>203200</xdr:colOff>
      <xdr:row>85</xdr:row>
      <xdr:rowOff>168729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153506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72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49184</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45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32657</xdr:rowOff>
    </xdr:from>
    <xdr:to>
      <xdr:col>77</xdr:col>
      <xdr:colOff>95250</xdr:colOff>
      <xdr:row>85</xdr:row>
      <xdr:rowOff>134257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144434</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37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49893</xdr:rowOff>
    </xdr:from>
    <xdr:to>
      <xdr:col>73</xdr:col>
      <xdr:colOff>44450</xdr:colOff>
      <xdr:row>85</xdr:row>
      <xdr:rowOff>151493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14514</xdr:rowOff>
    </xdr:from>
    <xdr:to>
      <xdr:col>68</xdr:col>
      <xdr:colOff>203200</xdr:colOff>
      <xdr:row>84</xdr:row>
      <xdr:rowOff>116114</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126291</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117021</xdr:rowOff>
    </xdr:from>
    <xdr:to>
      <xdr:col>64</xdr:col>
      <xdr:colOff>152400</xdr:colOff>
      <xdr:row>84</xdr:row>
      <xdr:rowOff>47171</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57348</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職員数は前年に対して</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名増となり、町内の人口も減少したことで、</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人増加している。</a:t>
          </a:r>
        </a:p>
        <a:p>
          <a:r>
            <a:rPr kumimoji="1" lang="ja-JP" altLang="en-US" sz="1300">
              <a:latin typeface="ＭＳ Ｐゴシック" panose="020B0600070205080204" pitchFamily="50" charset="-128"/>
              <a:ea typeface="ＭＳ Ｐゴシック" panose="020B0600070205080204" pitchFamily="50" charset="-128"/>
            </a:rPr>
            <a:t>　居住地が点在している当町の特性や、近年、福祉や子育て支援の充実、生活基盤の整備、防災安全対策等、行政に求められている業務が多様化している中で、単純に職員を削減するのは難しい状況である。今後は業務の民間委託、指定管理者制度の導入や人材の派遣委託等を検討し、職員の削減や適正配置に努め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3810</xdr:rowOff>
    </xdr:from>
    <xdr:to>
      <xdr:col>81</xdr:col>
      <xdr:colOff>44450</xdr:colOff>
      <xdr:row>66</xdr:row>
      <xdr:rowOff>161834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19360"/>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133911</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4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161834</xdr:rowOff>
    </xdr:from>
    <xdr:to>
      <xdr:col>81</xdr:col>
      <xdr:colOff>133350</xdr:colOff>
      <xdr:row>66</xdr:row>
      <xdr:rowOff>161834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7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90187</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3810</xdr:rowOff>
    </xdr:from>
    <xdr:to>
      <xdr:col>81</xdr:col>
      <xdr:colOff>133350</xdr:colOff>
      <xdr:row>59</xdr:row>
      <xdr:rowOff>3810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54791</xdr:rowOff>
    </xdr:from>
    <xdr:to>
      <xdr:col>81</xdr:col>
      <xdr:colOff>44450</xdr:colOff>
      <xdr:row>62</xdr:row>
      <xdr:rowOff>89263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684691"/>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7879</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466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162802</xdr:rowOff>
    </xdr:from>
    <xdr:to>
      <xdr:col>81</xdr:col>
      <xdr:colOff>95250</xdr:colOff>
      <xdr:row>62</xdr:row>
      <xdr:rowOff>92952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153851</xdr:rowOff>
    </xdr:from>
    <xdr:to>
      <xdr:col>77</xdr:col>
      <xdr:colOff>44450</xdr:colOff>
      <xdr:row>62</xdr:row>
      <xdr:rowOff>54791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612301"/>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115691</xdr:rowOff>
    </xdr:from>
    <xdr:to>
      <xdr:col>77</xdr:col>
      <xdr:colOff>95250</xdr:colOff>
      <xdr:row>62</xdr:row>
      <xdr:rowOff>45841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5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56018</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343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98697</xdr:rowOff>
    </xdr:from>
    <xdr:to>
      <xdr:col>72</xdr:col>
      <xdr:colOff>203200</xdr:colOff>
      <xdr:row>61</xdr:row>
      <xdr:rowOff>153851</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557147"/>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84667</xdr:rowOff>
    </xdr:from>
    <xdr:to>
      <xdr:col>73</xdr:col>
      <xdr:colOff>44450</xdr:colOff>
      <xdr:row>62</xdr:row>
      <xdr:rowOff>14817</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24994</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66524</xdr:rowOff>
    </xdr:from>
    <xdr:to>
      <xdr:col>68</xdr:col>
      <xdr:colOff>152400</xdr:colOff>
      <xdr:row>61</xdr:row>
      <xdr:rowOff>98697</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52497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31810</xdr:rowOff>
    </xdr:from>
    <xdr:to>
      <xdr:col>68</xdr:col>
      <xdr:colOff>203200</xdr:colOff>
      <xdr:row>61</xdr:row>
      <xdr:rowOff>133410</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143587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2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16873</xdr:rowOff>
    </xdr:from>
    <xdr:to>
      <xdr:col>64</xdr:col>
      <xdr:colOff>152400</xdr:colOff>
      <xdr:row>61</xdr:row>
      <xdr:rowOff>118473</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47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103250</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56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38463</xdr:rowOff>
    </xdr:from>
    <xdr:to>
      <xdr:col>81</xdr:col>
      <xdr:colOff>95250</xdr:colOff>
      <xdr:row>62</xdr:row>
      <xdr:rowOff>140063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66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10540</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640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3991</xdr:rowOff>
    </xdr:from>
    <xdr:to>
      <xdr:col>77</xdr:col>
      <xdr:colOff>95250</xdr:colOff>
      <xdr:row>62</xdr:row>
      <xdr:rowOff>105591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90368</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720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103051</xdr:rowOff>
    </xdr:from>
    <xdr:to>
      <xdr:col>73</xdr:col>
      <xdr:colOff>44450</xdr:colOff>
      <xdr:row>62</xdr:row>
      <xdr:rowOff>33201</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56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17978</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64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47897</xdr:rowOff>
    </xdr:from>
    <xdr:to>
      <xdr:col>68</xdr:col>
      <xdr:colOff>203200</xdr:colOff>
      <xdr:row>61</xdr:row>
      <xdr:rowOff>149497</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5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134274</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59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15724</xdr:rowOff>
    </xdr:from>
    <xdr:to>
      <xdr:col>64</xdr:col>
      <xdr:colOff>152400</xdr:colOff>
      <xdr:row>61</xdr:row>
      <xdr:rowOff>117324</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47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127501</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243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a:t>
          </a:r>
          <a:r>
            <a:rPr kumimoji="1" lang="en-US" altLang="ja-JP" sz="1300">
              <a:latin typeface="ＭＳ Ｐゴシック" panose="020B0600070205080204" pitchFamily="50" charset="-128"/>
              <a:ea typeface="ＭＳ Ｐゴシック" panose="020B0600070205080204" pitchFamily="50" charset="-128"/>
            </a:rPr>
            <a:t>8.2</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％減の</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％となり、類似団体平均を下回っている。単年度では、「算入公債費（交付税措置額）を除いた標準税収入額等の計」が普通交付税額や臨時財政対策債発行可能額の増額により、</a:t>
          </a:r>
          <a:r>
            <a:rPr kumimoji="1" lang="en-US" altLang="ja-JP" sz="1300">
              <a:latin typeface="ＭＳ Ｐゴシック" panose="020B0600070205080204" pitchFamily="50" charset="-128"/>
              <a:ea typeface="ＭＳ Ｐゴシック" panose="020B0600070205080204" pitchFamily="50" charset="-128"/>
            </a:rPr>
            <a:t>252</a:t>
          </a:r>
          <a:r>
            <a:rPr kumimoji="1" lang="ja-JP" altLang="en-US" sz="1300">
              <a:latin typeface="ＭＳ Ｐゴシック" panose="020B0600070205080204" pitchFamily="50" charset="-128"/>
              <a:ea typeface="ＭＳ Ｐゴシック" panose="020B0600070205080204" pitchFamily="50" charset="-128"/>
            </a:rPr>
            <a:t>百万円の増（前年度比</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％増）となったが、「実質的な公債費の計」が元利償還金の額等の増額により、</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百万円の増額（前年度比</a:t>
          </a:r>
          <a:r>
            <a:rPr kumimoji="1" lang="en-US" altLang="ja-JP" sz="1300">
              <a:latin typeface="ＭＳ Ｐゴシック" panose="020B0600070205080204" pitchFamily="50" charset="-128"/>
              <a:ea typeface="ＭＳ Ｐゴシック" panose="020B0600070205080204" pitchFamily="50" charset="-128"/>
            </a:rPr>
            <a:t>16.5</a:t>
          </a:r>
          <a:r>
            <a:rPr kumimoji="1" lang="ja-JP" altLang="en-US" sz="1300">
              <a:latin typeface="ＭＳ Ｐゴシック" panose="020B0600070205080204" pitchFamily="50" charset="-128"/>
              <a:ea typeface="ＭＳ Ｐゴシック" panose="020B0600070205080204" pitchFamily="50" charset="-128"/>
            </a:rPr>
            <a:t>％増）となったため、令和２年度の</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から令和３年度は</a:t>
          </a:r>
          <a:r>
            <a:rPr kumimoji="1" lang="en-US" altLang="ja-JP" sz="1300">
              <a:latin typeface="ＭＳ Ｐゴシック" panose="020B0600070205080204" pitchFamily="50" charset="-128"/>
              <a:ea typeface="ＭＳ Ｐゴシック" panose="020B0600070205080204" pitchFamily="50" charset="-128"/>
            </a:rPr>
            <a:t>8.2</a:t>
          </a:r>
          <a:r>
            <a:rPr kumimoji="1" lang="ja-JP" altLang="en-US" sz="1300">
              <a:latin typeface="ＭＳ Ｐゴシック" panose="020B0600070205080204" pitchFamily="50" charset="-128"/>
              <a:ea typeface="ＭＳ Ｐゴシック" panose="020B0600070205080204" pitchFamily="50" charset="-128"/>
            </a:rPr>
            <a:t>％と</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増加した。</a:t>
          </a:r>
        </a:p>
        <a:p>
          <a:r>
            <a:rPr kumimoji="1" lang="ja-JP" altLang="en-US" sz="1300">
              <a:latin typeface="ＭＳ Ｐゴシック" panose="020B0600070205080204" pitchFamily="50" charset="-128"/>
              <a:ea typeface="ＭＳ Ｐゴシック" panose="020B0600070205080204" pitchFamily="50" charset="-128"/>
            </a:rPr>
            <a:t>　今後は元利償還金が増加し、実質公債費比率は増加する見込み。有利な起債の活用や新規債の抑制や平準化の取り組みが必要。</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a:extLst>
            <a:ext uri="{FF2B5EF4-FFF2-40B4-BE49-F238E27FC236}">
              <a16:creationId xmlns:a16="http://schemas.microsoft.com/office/drawing/2014/main" id="{00000000-0008-0000-0300-00007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115711</xdr:rowOff>
    </xdr:from>
    <xdr:to>
      <xdr:col>81</xdr:col>
      <xdr:colOff>44450</xdr:colOff>
      <xdr:row>44</xdr:row>
      <xdr:rowOff>124883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7018000" y="6287911"/>
          <a:ext cx="0" cy="13807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96960</xdr:rowOff>
    </xdr:from>
    <xdr:ext cx="762000" cy="259045"/>
    <xdr:sp macro="" textlink="">
      <xdr:nvSpPr>
        <xdr:cNvPr id="385" name="公債費負担の状況最小値テキスト">
          <a:extLst>
            <a:ext uri="{FF2B5EF4-FFF2-40B4-BE49-F238E27FC236}">
              <a16:creationId xmlns:a16="http://schemas.microsoft.com/office/drawing/2014/main" id="{00000000-0008-0000-0300-000081010000}"/>
            </a:ext>
          </a:extLst>
        </xdr:cNvPr>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124883</xdr:rowOff>
    </xdr:from>
    <xdr:to>
      <xdr:col>81</xdr:col>
      <xdr:colOff>133350</xdr:colOff>
      <xdr:row>44</xdr:row>
      <xdr:rowOff>124883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30638</xdr:rowOff>
    </xdr:from>
    <xdr:ext cx="762000" cy="259045"/>
    <xdr:sp macro="" textlink="">
      <xdr:nvSpPr>
        <xdr:cNvPr id="387" name="公債費負担の状況最大値テキスト">
          <a:extLst>
            <a:ext uri="{FF2B5EF4-FFF2-40B4-BE49-F238E27FC236}">
              <a16:creationId xmlns:a16="http://schemas.microsoft.com/office/drawing/2014/main" id="{00000000-0008-0000-0300-000083010000}"/>
            </a:ext>
          </a:extLst>
        </xdr:cNvPr>
        <xdr:cNvSpPr txBox="1"/>
      </xdr:nvSpPr>
      <xdr:spPr>
        <a:xfrm>
          <a:off x="17106900" y="603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115711</xdr:rowOff>
    </xdr:from>
    <xdr:to>
      <xdr:col>81</xdr:col>
      <xdr:colOff>133350</xdr:colOff>
      <xdr:row>36</xdr:row>
      <xdr:rowOff>115711</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6287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164395</xdr:rowOff>
    </xdr:from>
    <xdr:to>
      <xdr:col>81</xdr:col>
      <xdr:colOff>44450</xdr:colOff>
      <xdr:row>40</xdr:row>
      <xdr:rowOff>19755</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6179800" y="6850945"/>
          <a:ext cx="8382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115305</xdr:rowOff>
    </xdr:from>
    <xdr:ext cx="762000" cy="259045"/>
    <xdr:sp macro="" textlink="">
      <xdr:nvSpPr>
        <xdr:cNvPr id="390" name="公債費負担の状況平均値テキスト">
          <a:extLst>
            <a:ext uri="{FF2B5EF4-FFF2-40B4-BE49-F238E27FC236}">
              <a16:creationId xmlns:a16="http://schemas.microsoft.com/office/drawing/2014/main" id="{00000000-0008-0000-0300-000086010000}"/>
            </a:ext>
          </a:extLst>
        </xdr:cNvPr>
        <xdr:cNvSpPr txBox="1"/>
      </xdr:nvSpPr>
      <xdr:spPr>
        <a:xfrm>
          <a:off x="17106900" y="6973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143228</xdr:rowOff>
    </xdr:from>
    <xdr:to>
      <xdr:col>81</xdr:col>
      <xdr:colOff>95250</xdr:colOff>
      <xdr:row>41</xdr:row>
      <xdr:rowOff>73378</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9672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19755</xdr:rowOff>
    </xdr:from>
    <xdr:to>
      <xdr:col>77</xdr:col>
      <xdr:colOff>44450</xdr:colOff>
      <xdr:row>40</xdr:row>
      <xdr:rowOff>46567</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5290800" y="687775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143228</xdr:rowOff>
    </xdr:from>
    <xdr:to>
      <xdr:col>77</xdr:col>
      <xdr:colOff>95250</xdr:colOff>
      <xdr:row>41</xdr:row>
      <xdr:rowOff>73378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129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58155</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7087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46567</xdr:rowOff>
    </xdr:from>
    <xdr:to>
      <xdr:col>72</xdr:col>
      <xdr:colOff>203200</xdr:colOff>
      <xdr:row>40</xdr:row>
      <xdr:rowOff>86783</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4401800" y="69045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25400</xdr:rowOff>
    </xdr:from>
    <xdr:to>
      <xdr:col>73</xdr:col>
      <xdr:colOff>44450</xdr:colOff>
      <xdr:row>41</xdr:row>
      <xdr:rowOff>127000</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111777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86783</xdr:rowOff>
    </xdr:from>
    <xdr:to>
      <xdr:col>68</xdr:col>
      <xdr:colOff>152400</xdr:colOff>
      <xdr:row>41</xdr:row>
      <xdr:rowOff>49389</xdr:rowOff>
    </xdr:to>
    <xdr:cxnSp macro="">
      <xdr:nvCxnSpPr>
        <xdr:cNvPr id="398" name="直線コネクタ 397">
          <a:extLst>
            <a:ext uri="{FF2B5EF4-FFF2-40B4-BE49-F238E27FC236}">
              <a16:creationId xmlns:a16="http://schemas.microsoft.com/office/drawing/2014/main" id="{00000000-0008-0000-0300-00008E010000}"/>
            </a:ext>
          </a:extLst>
        </xdr:cNvPr>
        <xdr:cNvCxnSpPr/>
      </xdr:nvCxnSpPr>
      <xdr:spPr>
        <a:xfrm flipV="1">
          <a:off x="13512800" y="6944783"/>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25400</xdr:rowOff>
    </xdr:from>
    <xdr:to>
      <xdr:col>68</xdr:col>
      <xdr:colOff>203200</xdr:colOff>
      <xdr:row>41</xdr:row>
      <xdr:rowOff>127000</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4351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111777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111777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113595</xdr:rowOff>
    </xdr:from>
    <xdr:to>
      <xdr:col>81</xdr:col>
      <xdr:colOff>95250</xdr:colOff>
      <xdr:row>40</xdr:row>
      <xdr:rowOff>43745</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9672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130122</xdr:rowOff>
    </xdr:from>
    <xdr:ext cx="762000" cy="259045"/>
    <xdr:sp macro="" textlink="">
      <xdr:nvSpPr>
        <xdr:cNvPr id="409" name="公債費負担の状況該当値テキスト">
          <a:extLst>
            <a:ext uri="{FF2B5EF4-FFF2-40B4-BE49-F238E27FC236}">
              <a16:creationId xmlns:a16="http://schemas.microsoft.com/office/drawing/2014/main" id="{00000000-0008-0000-0300-000099010000}"/>
            </a:ext>
          </a:extLst>
        </xdr:cNvPr>
        <xdr:cNvSpPr txBox="1"/>
      </xdr:nvSpPr>
      <xdr:spPr>
        <a:xfrm>
          <a:off x="17106900" y="66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140405</xdr:rowOff>
    </xdr:from>
    <xdr:to>
      <xdr:col>77</xdr:col>
      <xdr:colOff>95250</xdr:colOff>
      <xdr:row>40</xdr:row>
      <xdr:rowOff>70555</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129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80732</xdr:rowOff>
    </xdr:from>
    <xdr:ext cx="7366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798800" y="6595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167217</xdr:rowOff>
    </xdr:from>
    <xdr:to>
      <xdr:col>73</xdr:col>
      <xdr:colOff>44450</xdr:colOff>
      <xdr:row>40</xdr:row>
      <xdr:rowOff>97367</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5240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107544</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909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35983</xdr:rowOff>
    </xdr:from>
    <xdr:to>
      <xdr:col>68</xdr:col>
      <xdr:colOff>203200</xdr:colOff>
      <xdr:row>40</xdr:row>
      <xdr:rowOff>137583</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4351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147760</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020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170039</xdr:rowOff>
    </xdr:from>
    <xdr:to>
      <xdr:col>64</xdr:col>
      <xdr:colOff>152400</xdr:colOff>
      <xdr:row>41</xdr:row>
      <xdr:rowOff>100189</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3462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110366</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131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a:t>
          </a:r>
          <a:r>
            <a:rPr kumimoji="1" lang="en-US" altLang="ja-JP" sz="1300">
              <a:latin typeface="ＭＳ Ｐゴシック" panose="020B0600070205080204" pitchFamily="50" charset="-128"/>
              <a:ea typeface="ＭＳ Ｐゴシック" panose="020B0600070205080204" pitchFamily="50" charset="-128"/>
            </a:rPr>
            <a:t>64.0%</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15.1</a:t>
          </a:r>
          <a:r>
            <a:rPr kumimoji="1" lang="ja-JP" altLang="en-US" sz="1300">
              <a:latin typeface="ＭＳ Ｐゴシック" panose="020B0600070205080204" pitchFamily="50" charset="-128"/>
              <a:ea typeface="ＭＳ Ｐゴシック" panose="020B0600070205080204" pitchFamily="50" charset="-128"/>
            </a:rPr>
            <a:t>％減の</a:t>
          </a:r>
          <a:r>
            <a:rPr kumimoji="1" lang="en-US" altLang="ja-JP" sz="1300">
              <a:latin typeface="ＭＳ Ｐゴシック" panose="020B0600070205080204" pitchFamily="50" charset="-128"/>
              <a:ea typeface="ＭＳ Ｐゴシック" panose="020B0600070205080204" pitchFamily="50" charset="-128"/>
            </a:rPr>
            <a:t>48.9%</a:t>
          </a:r>
          <a:r>
            <a:rPr kumimoji="1" lang="ja-JP" altLang="en-US" sz="1300">
              <a:latin typeface="ＭＳ Ｐゴシック" panose="020B0600070205080204" pitchFamily="50" charset="-128"/>
              <a:ea typeface="ＭＳ Ｐゴシック" panose="020B0600070205080204" pitchFamily="50" charset="-128"/>
            </a:rPr>
            <a:t>となったが、類似団体平均を下回っている。新型コロナウイルス感染症対策に係る事業費等で「標準財政規模」は</a:t>
          </a:r>
          <a:r>
            <a:rPr kumimoji="1" lang="en-US" altLang="ja-JP" sz="1300">
              <a:latin typeface="ＭＳ Ｐゴシック" panose="020B0600070205080204" pitchFamily="50" charset="-128"/>
              <a:ea typeface="ＭＳ Ｐゴシック" panose="020B0600070205080204" pitchFamily="50" charset="-128"/>
            </a:rPr>
            <a:t>252</a:t>
          </a:r>
          <a:r>
            <a:rPr kumimoji="1" lang="ja-JP" altLang="en-US" sz="1300">
              <a:latin typeface="ＭＳ Ｐゴシック" panose="020B0600070205080204" pitchFamily="50" charset="-128"/>
              <a:ea typeface="ＭＳ Ｐゴシック" panose="020B0600070205080204" pitchFamily="50" charset="-128"/>
            </a:rPr>
            <a:t>百万円増（前年度比</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％増）となったが、分子は下水道会計の操出見込額の減等を要因とする「将来負担額」の減（前年度比</a:t>
          </a:r>
          <a:r>
            <a:rPr kumimoji="1" lang="en-US" altLang="ja-JP" sz="1300">
              <a:latin typeface="ＭＳ Ｐゴシック" panose="020B0600070205080204" pitchFamily="50" charset="-128"/>
              <a:ea typeface="ＭＳ Ｐゴシック" panose="020B0600070205080204" pitchFamily="50" charset="-128"/>
            </a:rPr>
            <a:t>354</a:t>
          </a:r>
          <a:r>
            <a:rPr kumimoji="1" lang="ja-JP" altLang="en-US" sz="1300">
              <a:latin typeface="ＭＳ Ｐゴシック" panose="020B0600070205080204" pitchFamily="50" charset="-128"/>
              <a:ea typeface="ＭＳ Ｐゴシック" panose="020B0600070205080204" pitchFamily="50" charset="-128"/>
            </a:rPr>
            <a:t>百万円減）と、「充当可能財源等」が財政調整基金や減債基金の積み増しによる増（前年度比</a:t>
          </a:r>
          <a:r>
            <a:rPr kumimoji="1" lang="en-US" altLang="ja-JP" sz="1300">
              <a:latin typeface="ＭＳ Ｐゴシック" panose="020B0600070205080204" pitchFamily="50" charset="-128"/>
              <a:ea typeface="ＭＳ Ｐゴシック" panose="020B0600070205080204" pitchFamily="50" charset="-128"/>
            </a:rPr>
            <a:t>117</a:t>
          </a:r>
          <a:r>
            <a:rPr kumimoji="1" lang="ja-JP" altLang="en-US" sz="1300">
              <a:latin typeface="ＭＳ Ｐゴシック" panose="020B0600070205080204" pitchFamily="50" charset="-128"/>
              <a:ea typeface="ＭＳ Ｐゴシック" panose="020B0600070205080204" pitchFamily="50" charset="-128"/>
            </a:rPr>
            <a:t>百万円増）により</a:t>
          </a:r>
          <a:r>
            <a:rPr kumimoji="1" lang="en-US" altLang="ja-JP" sz="1300">
              <a:latin typeface="ＭＳ Ｐゴシック" panose="020B0600070205080204" pitchFamily="50" charset="-128"/>
              <a:ea typeface="ＭＳ Ｐゴシック" panose="020B0600070205080204" pitchFamily="50" charset="-128"/>
            </a:rPr>
            <a:t>472</a:t>
          </a:r>
          <a:r>
            <a:rPr kumimoji="1" lang="ja-JP" altLang="en-US" sz="1300">
              <a:latin typeface="ＭＳ Ｐゴシック" panose="020B0600070205080204" pitchFamily="50" charset="-128"/>
              <a:ea typeface="ＭＳ Ｐゴシック" panose="020B0600070205080204" pitchFamily="50" charset="-128"/>
            </a:rPr>
            <a:t>百万円の減（前年度比</a:t>
          </a:r>
          <a:r>
            <a:rPr kumimoji="1" lang="en-US" altLang="ja-JP" sz="1300">
              <a:latin typeface="ＭＳ Ｐゴシック" panose="020B0600070205080204" pitchFamily="50" charset="-128"/>
              <a:ea typeface="ＭＳ Ｐゴシック" panose="020B0600070205080204" pitchFamily="50" charset="-128"/>
            </a:rPr>
            <a:t>18.6</a:t>
          </a:r>
          <a:r>
            <a:rPr kumimoji="1" lang="ja-JP" altLang="en-US" sz="1300">
              <a:latin typeface="ＭＳ Ｐゴシック" panose="020B0600070205080204" pitchFamily="50" charset="-128"/>
              <a:ea typeface="ＭＳ Ｐゴシック" panose="020B0600070205080204" pitchFamily="50" charset="-128"/>
            </a:rPr>
            <a:t>％減）となったことで、将来負担比率は大幅に減少した。</a:t>
          </a:r>
        </a:p>
        <a:p>
          <a:r>
            <a:rPr kumimoji="1" lang="ja-JP" altLang="en-US" sz="1300">
              <a:latin typeface="ＭＳ Ｐゴシック" panose="020B0600070205080204" pitchFamily="50" charset="-128"/>
              <a:ea typeface="ＭＳ Ｐゴシック" panose="020B0600070205080204" pitchFamily="50" charset="-128"/>
            </a:rPr>
            <a:t>　今後は、公債費の増や基金の取崩し等により上昇が見込まれる。</a:t>
          </a:r>
        </a:p>
      </xdr:txBody>
    </xdr:sp>
    <xdr:clientData/>
  </xdr:twoCellAnchor>
  <xdr:oneCellAnchor>
    <xdr:from>
      <xdr:col>61</xdr:col>
      <xdr:colOff>6350</xdr:colOff>
      <xdr:row>10</xdr:row>
      <xdr:rowOff>63500</xdr:rowOff>
    </xdr:from>
    <xdr:ext cx="298543" cy="225703"/>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88124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70667"/>
          <a:ext cx="0" cy="1489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60201</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83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88124</xdr:rowOff>
    </xdr:from>
    <xdr:to>
      <xdr:col>81</xdr:col>
      <xdr:colOff>133350</xdr:colOff>
      <xdr:row>22</xdr:row>
      <xdr:rowOff>88124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860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111548</xdr:rowOff>
    </xdr:from>
    <xdr:to>
      <xdr:col>81</xdr:col>
      <xdr:colOff>44450</xdr:colOff>
      <xdr:row>18</xdr:row>
      <xdr:rowOff>142522</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6179800" y="3026198"/>
          <a:ext cx="838200" cy="20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32755</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433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16228</xdr:rowOff>
    </xdr:from>
    <xdr:to>
      <xdr:col>81</xdr:col>
      <xdr:colOff>95250</xdr:colOff>
      <xdr:row>15</xdr:row>
      <xdr:rowOff>117828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58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142522</xdr:rowOff>
    </xdr:from>
    <xdr:to>
      <xdr:col>77</xdr:col>
      <xdr:colOff>44450</xdr:colOff>
      <xdr:row>20</xdr:row>
      <xdr:rowOff>20814</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5290800" y="3228622"/>
          <a:ext cx="889000" cy="22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11007</xdr:rowOff>
    </xdr:from>
    <xdr:to>
      <xdr:col>77</xdr:col>
      <xdr:colOff>95250</xdr:colOff>
      <xdr:row>16</xdr:row>
      <xdr:rowOff>112607</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129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122784</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523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168134</xdr:rowOff>
    </xdr:from>
    <xdr:to>
      <xdr:col>72</xdr:col>
      <xdr:colOff>203200</xdr:colOff>
      <xdr:row>20</xdr:row>
      <xdr:rowOff>20814</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a:off x="14401800" y="342568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153106</xdr:rowOff>
    </xdr:from>
    <xdr:to>
      <xdr:col>73</xdr:col>
      <xdr:colOff>44450</xdr:colOff>
      <xdr:row>17</xdr:row>
      <xdr:rowOff>83256</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8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93433</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665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168134</xdr:rowOff>
    </xdr:from>
    <xdr:to>
      <xdr:col>68</xdr:col>
      <xdr:colOff>152400</xdr:colOff>
      <xdr:row>20</xdr:row>
      <xdr:rowOff>10089</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flipV="1">
          <a:off x="13512800" y="3425684"/>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54046</xdr:rowOff>
    </xdr:from>
    <xdr:to>
      <xdr:col>68</xdr:col>
      <xdr:colOff>203200</xdr:colOff>
      <xdr:row>17</xdr:row>
      <xdr:rowOff>155646</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4351000" y="296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165823</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73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32597</xdr:rowOff>
    </xdr:from>
    <xdr:to>
      <xdr:col>64</xdr:col>
      <xdr:colOff>152400</xdr:colOff>
      <xdr:row>17</xdr:row>
      <xdr:rowOff>134197</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3462000" y="2947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144374</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716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60748</xdr:rowOff>
    </xdr:from>
    <xdr:to>
      <xdr:col>81</xdr:col>
      <xdr:colOff>95250</xdr:colOff>
      <xdr:row>17</xdr:row>
      <xdr:rowOff>162348</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967200" y="297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32825</xdr:rowOff>
    </xdr:from>
    <xdr:ext cx="762000" cy="259045"/>
    <xdr:sp macro="" textlink="">
      <xdr:nvSpPr>
        <xdr:cNvPr id="471" name="将来負担の状況該当値テキスト">
          <a:extLst>
            <a:ext uri="{FF2B5EF4-FFF2-40B4-BE49-F238E27FC236}">
              <a16:creationId xmlns:a16="http://schemas.microsoft.com/office/drawing/2014/main" id="{00000000-0008-0000-0300-0000D7010000}"/>
            </a:ext>
          </a:extLst>
        </xdr:cNvPr>
        <xdr:cNvSpPr txBox="1"/>
      </xdr:nvSpPr>
      <xdr:spPr>
        <a:xfrm>
          <a:off x="17106900" y="2947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91722</xdr:rowOff>
    </xdr:from>
    <xdr:to>
      <xdr:col>77</xdr:col>
      <xdr:colOff>95250</xdr:colOff>
      <xdr:row>19</xdr:row>
      <xdr:rowOff>21872</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6129000" y="317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6649</xdr:rowOff>
    </xdr:from>
    <xdr:ext cx="7366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5798800" y="3264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141464</xdr:rowOff>
    </xdr:from>
    <xdr:to>
      <xdr:col>73</xdr:col>
      <xdr:colOff>44450</xdr:colOff>
      <xdr:row>20</xdr:row>
      <xdr:rowOff>71614</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5240000" y="33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56391</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909800" y="34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117334</xdr:rowOff>
    </xdr:from>
    <xdr:to>
      <xdr:col>68</xdr:col>
      <xdr:colOff>203200</xdr:colOff>
      <xdr:row>20</xdr:row>
      <xdr:rowOff>47484</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4351000" y="337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32261</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4020800" y="3461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130739</xdr:rowOff>
    </xdr:from>
    <xdr:to>
      <xdr:col>64</xdr:col>
      <xdr:colOff>152400</xdr:colOff>
      <xdr:row>20</xdr:row>
      <xdr:rowOff>60889</xdr:rowOff>
    </xdr:to>
    <xdr:sp macro="" textlink="">
      <xdr:nvSpPr>
        <xdr:cNvPr id="478" name="楕円 477">
          <a:extLst>
            <a:ext uri="{FF2B5EF4-FFF2-40B4-BE49-F238E27FC236}">
              <a16:creationId xmlns:a16="http://schemas.microsoft.com/office/drawing/2014/main" id="{00000000-0008-0000-0300-0000DE010000}"/>
            </a:ext>
          </a:extLst>
        </xdr:cNvPr>
        <xdr:cNvSpPr/>
      </xdr:nvSpPr>
      <xdr:spPr>
        <a:xfrm>
          <a:off x="13462000" y="338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45666</xdr:rowOff>
    </xdr:from>
    <xdr:ext cx="762000" cy="25904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3131800" y="3474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104775</xdr:rowOff>
    </xdr:from>
    <xdr:ext cx="9099176" cy="425758"/>
    <xdr:sp macro="" textlink="">
      <xdr:nvSpPr>
        <xdr:cNvPr id="480" name="テキスト ボックス 479">
          <a:extLst>
            <a:ext uri="{FF2B5EF4-FFF2-40B4-BE49-F238E27FC236}">
              <a16:creationId xmlns:a16="http://schemas.microsoft.com/office/drawing/2014/main" id="{C7A1E4E2-9290-4ED2-8EFE-8FB574A067F6}"/>
            </a:ext>
          </a:extLst>
        </xdr:cNvPr>
        <xdr:cNvSpPr txBox="1"/>
      </xdr:nvSpPr>
      <xdr:spPr>
        <a:xfrm>
          <a:off x="762000" y="4562475"/>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長野県山ノ内町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11,680
11,470
265.90
8,530,488
8,199,788
309,926
4,880,890
8,033,838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48.9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職員数は１名増（前年度末の採用者８名、退職者７名）となったが、勤続年数の長い職員が退職となったことや期末手当の引下げ等により、前年度より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％減。</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と比べて高い水準にあるのは、居住地が点在しており直営の保育所が５か所必要なことなどから、職員数が多いことが要因と言える。山間地という地域性や距離等により集約は難しいため、民間の活用等により人件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119380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91457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119380</xdr:rowOff>
    </xdr:from>
    <xdr:to>
      <xdr:col>24</xdr:col>
      <xdr:colOff>114300</xdr:colOff>
      <xdr:row>40</xdr:row>
      <xdr:rowOff>119380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146050</xdr:rowOff>
    </xdr:from>
    <xdr:to>
      <xdr:col>24</xdr:col>
      <xdr:colOff>25400</xdr:colOff>
      <xdr:row>38</xdr:row>
      <xdr:rowOff>35560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4897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111777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4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95250</xdr:rowOff>
    </xdr:from>
    <xdr:to>
      <xdr:col>24</xdr:col>
      <xdr:colOff>76200</xdr:colOff>
      <xdr:row>36</xdr:row>
      <xdr:rowOff>25400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1270</xdr:rowOff>
    </xdr:from>
    <xdr:to>
      <xdr:col>19</xdr:col>
      <xdr:colOff>187325</xdr:colOff>
      <xdr:row>38</xdr:row>
      <xdr:rowOff>35560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4492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45720</xdr:rowOff>
    </xdr:from>
    <xdr:to>
      <xdr:col>20</xdr:col>
      <xdr:colOff>38100</xdr:colOff>
      <xdr:row>36</xdr:row>
      <xdr:rowOff>147320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157497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8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1270</xdr:rowOff>
    </xdr:from>
    <xdr:to>
      <xdr:col>15</xdr:col>
      <xdr:colOff>98425</xdr:colOff>
      <xdr:row>37</xdr:row>
      <xdr:rowOff>24130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344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80010</xdr:rowOff>
    </xdr:from>
    <xdr:to>
      <xdr:col>15</xdr:col>
      <xdr:colOff>149225</xdr:colOff>
      <xdr:row>36</xdr:row>
      <xdr:rowOff>10160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20337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24130</xdr:rowOff>
    </xdr:from>
    <xdr:to>
      <xdr:col>11</xdr:col>
      <xdr:colOff>9525</xdr:colOff>
      <xdr:row>37</xdr:row>
      <xdr:rowOff>46990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67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49530</xdr:rowOff>
    </xdr:from>
    <xdr:to>
      <xdr:col>6</xdr:col>
      <xdr:colOff>171450</xdr:colOff>
      <xdr:row>35</xdr:row>
      <xdr:rowOff>151130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161307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95250</xdr:rowOff>
    </xdr:from>
    <xdr:to>
      <xdr:col>24</xdr:col>
      <xdr:colOff>76200</xdr:colOff>
      <xdr:row>38</xdr:row>
      <xdr:rowOff>25400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67327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156210</xdr:rowOff>
    </xdr:from>
    <xdr:to>
      <xdr:col>20</xdr:col>
      <xdr:colOff>38100</xdr:colOff>
      <xdr:row>38</xdr:row>
      <xdr:rowOff>86360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71137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121920</xdr:rowOff>
    </xdr:from>
    <xdr:to>
      <xdr:col>15</xdr:col>
      <xdr:colOff>149225</xdr:colOff>
      <xdr:row>37</xdr:row>
      <xdr:rowOff>52070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36847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144780</xdr:rowOff>
    </xdr:from>
    <xdr:to>
      <xdr:col>11</xdr:col>
      <xdr:colOff>60325</xdr:colOff>
      <xdr:row>37</xdr:row>
      <xdr:rowOff>74930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167640</xdr:rowOff>
    </xdr:from>
    <xdr:to>
      <xdr:col>6</xdr:col>
      <xdr:colOff>171450</xdr:colOff>
      <xdr:row>37</xdr:row>
      <xdr:rowOff>97790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82567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％減となり、引き続き類似団体平均を大きく下回っている。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近年ほぼ横ばいで推移しているが、第６次山ノ内町行政改革大綱に基づき、業務の民間委託、指定管理者制度の導入や人材の派遣委託を検討しているところであり、今後増加してくことも見込まれるため、ＤＸの推進などにより人件費と合わせた経常経費比率の低下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20</xdr:row>
      <xdr:rowOff>154214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00729"/>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126291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5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154214</xdr:rowOff>
    </xdr:from>
    <xdr:to>
      <xdr:col>82</xdr:col>
      <xdr:colOff>196850</xdr:colOff>
      <xdr:row>20</xdr:row>
      <xdr:rowOff>154214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12</xdr:row>
      <xdr:rowOff>165100</xdr:rowOff>
    </xdr:from>
    <xdr:to>
      <xdr:col>82</xdr:col>
      <xdr:colOff>107950</xdr:colOff>
      <xdr:row>13</xdr:row>
      <xdr:rowOff>15421</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222500"/>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108148</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5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136071</xdr:rowOff>
    </xdr:from>
    <xdr:to>
      <xdr:col>82</xdr:col>
      <xdr:colOff>158750</xdr:colOff>
      <xdr:row>17</xdr:row>
      <xdr:rowOff>66221</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15421</xdr:rowOff>
    </xdr:from>
    <xdr:to>
      <xdr:col>78</xdr:col>
      <xdr:colOff>69850</xdr:colOff>
      <xdr:row>13</xdr:row>
      <xdr:rowOff>48079</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2442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37193</xdr:rowOff>
    </xdr:from>
    <xdr:to>
      <xdr:col>73</xdr:col>
      <xdr:colOff>180975</xdr:colOff>
      <xdr:row>13</xdr:row>
      <xdr:rowOff>48079</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2660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62593</xdr:rowOff>
    </xdr:from>
    <xdr:to>
      <xdr:col>74</xdr:col>
      <xdr:colOff>31750</xdr:colOff>
      <xdr:row>17</xdr:row>
      <xdr:rowOff>164193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148970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15421</xdr:rowOff>
    </xdr:from>
    <xdr:to>
      <xdr:col>69</xdr:col>
      <xdr:colOff>92075</xdr:colOff>
      <xdr:row>13</xdr:row>
      <xdr:rowOff>37193</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2442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8164</xdr:rowOff>
    </xdr:from>
    <xdr:to>
      <xdr:col>69</xdr:col>
      <xdr:colOff>142875</xdr:colOff>
      <xdr:row>17</xdr:row>
      <xdr:rowOff>109764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94541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157843</xdr:rowOff>
    </xdr:from>
    <xdr:to>
      <xdr:col>65</xdr:col>
      <xdr:colOff>53975</xdr:colOff>
      <xdr:row>17</xdr:row>
      <xdr:rowOff>87993</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72770</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12</xdr:row>
      <xdr:rowOff>114300</xdr:rowOff>
    </xdr:from>
    <xdr:to>
      <xdr:col>82</xdr:col>
      <xdr:colOff>158750</xdr:colOff>
      <xdr:row>13</xdr:row>
      <xdr:rowOff>44450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17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22877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12</xdr:row>
      <xdr:rowOff>136071</xdr:rowOff>
    </xdr:from>
    <xdr:to>
      <xdr:col>78</xdr:col>
      <xdr:colOff>120650</xdr:colOff>
      <xdr:row>13</xdr:row>
      <xdr:rowOff>66221</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19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76398</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1962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168729</xdr:rowOff>
    </xdr:from>
    <xdr:to>
      <xdr:col>74</xdr:col>
      <xdr:colOff>31750</xdr:colOff>
      <xdr:row>13</xdr:row>
      <xdr:rowOff>98879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22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109056</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199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157843</xdr:rowOff>
    </xdr:from>
    <xdr:to>
      <xdr:col>69</xdr:col>
      <xdr:colOff>142875</xdr:colOff>
      <xdr:row>13</xdr:row>
      <xdr:rowOff>87993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21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98170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198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136071</xdr:rowOff>
    </xdr:from>
    <xdr:to>
      <xdr:col>65</xdr:col>
      <xdr:colOff>53975</xdr:colOff>
      <xdr:row>13</xdr:row>
      <xdr:rowOff>66221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19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76398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1962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％増だが、引き続き類似団体平均を大きく下回っている。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増加の要因としては、新型コロナウイルス感染症に係る非課税世帯・子育て世帯等給付金の事業費によるものであり、令和４年度以降は以前の割合程度に減少すると見込まれる。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138430</xdr:rowOff>
    </xdr:from>
    <xdr:to>
      <xdr:col>24</xdr:col>
      <xdr:colOff>25400</xdr:colOff>
      <xdr:row>62</xdr:row>
      <xdr:rowOff>12700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252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53357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138430</xdr:rowOff>
    </xdr:from>
    <xdr:to>
      <xdr:col>24</xdr:col>
      <xdr:colOff>114300</xdr:colOff>
      <xdr:row>53</xdr:row>
      <xdr:rowOff>138430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24130</xdr:rowOff>
    </xdr:from>
    <xdr:to>
      <xdr:col>24</xdr:col>
      <xdr:colOff>25400</xdr:colOff>
      <xdr:row>53</xdr:row>
      <xdr:rowOff>161290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11098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24130</xdr:rowOff>
    </xdr:from>
    <xdr:to>
      <xdr:col>19</xdr:col>
      <xdr:colOff>187325</xdr:colOff>
      <xdr:row>53</xdr:row>
      <xdr:rowOff>92710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1109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64770</xdr:rowOff>
    </xdr:from>
    <xdr:to>
      <xdr:col>20</xdr:col>
      <xdr:colOff>38100</xdr:colOff>
      <xdr:row>57</xdr:row>
      <xdr:rowOff>166370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151147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92710</xdr:rowOff>
    </xdr:from>
    <xdr:to>
      <xdr:col>15</xdr:col>
      <xdr:colOff>98425</xdr:colOff>
      <xdr:row>53</xdr:row>
      <xdr:rowOff>92710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179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53340</xdr:rowOff>
    </xdr:from>
    <xdr:to>
      <xdr:col>15</xdr:col>
      <xdr:colOff>149225</xdr:colOff>
      <xdr:row>58</xdr:row>
      <xdr:rowOff>154940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139717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92710</xdr:rowOff>
    </xdr:from>
    <xdr:to>
      <xdr:col>11</xdr:col>
      <xdr:colOff>9525</xdr:colOff>
      <xdr:row>53</xdr:row>
      <xdr:rowOff>92710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179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53340</xdr:rowOff>
    </xdr:from>
    <xdr:to>
      <xdr:col>11</xdr:col>
      <xdr:colOff>60325</xdr:colOff>
      <xdr:row>58</xdr:row>
      <xdr:rowOff>154940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139717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30480</xdr:rowOff>
    </xdr:from>
    <xdr:to>
      <xdr:col>6</xdr:col>
      <xdr:colOff>171450</xdr:colOff>
      <xdr:row>58</xdr:row>
      <xdr:rowOff>132080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116857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110490</xdr:rowOff>
    </xdr:from>
    <xdr:to>
      <xdr:col>24</xdr:col>
      <xdr:colOff>76200</xdr:colOff>
      <xdr:row>54</xdr:row>
      <xdr:rowOff>40640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19067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10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144780</xdr:rowOff>
    </xdr:from>
    <xdr:to>
      <xdr:col>20</xdr:col>
      <xdr:colOff>38100</xdr:colOff>
      <xdr:row>53</xdr:row>
      <xdr:rowOff>74930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06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85107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882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41910</xdr:rowOff>
    </xdr:from>
    <xdr:to>
      <xdr:col>15</xdr:col>
      <xdr:colOff>149225</xdr:colOff>
      <xdr:row>53</xdr:row>
      <xdr:rowOff>143510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12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153687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889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41910</xdr:rowOff>
    </xdr:from>
    <xdr:to>
      <xdr:col>11</xdr:col>
      <xdr:colOff>60325</xdr:colOff>
      <xdr:row>53</xdr:row>
      <xdr:rowOff>143510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12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153687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889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41910</xdr:rowOff>
    </xdr:from>
    <xdr:to>
      <xdr:col>6</xdr:col>
      <xdr:colOff>171450</xdr:colOff>
      <xdr:row>53</xdr:row>
      <xdr:rowOff>143510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12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153687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889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％減だが、引き続き類似団体平均を上回っている。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公営企業会計の法適化により繰出金の一部が補助金及び出資金となったため著しく低下したが、引き続き類似団体平均を上回っているのは、除雪費を主とする維持補修費が主な要因である。行政サービスの地域特有の差異によるものと言えるが、類似団体平均となるよう、その他経費の削減に努め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80735</xdr:rowOff>
    </xdr:from>
    <xdr:to>
      <xdr:col>82</xdr:col>
      <xdr:colOff>107950</xdr:colOff>
      <xdr:row>60</xdr:row>
      <xdr:rowOff>121557</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67585"/>
          <a:ext cx="0" cy="124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93634</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80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121557</xdr:rowOff>
    </xdr:from>
    <xdr:to>
      <xdr:col>82</xdr:col>
      <xdr:colOff>196850</xdr:colOff>
      <xdr:row>60</xdr:row>
      <xdr:rowOff>121557</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08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167112</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80735</xdr:rowOff>
    </xdr:from>
    <xdr:to>
      <xdr:col>82</xdr:col>
      <xdr:colOff>196850</xdr:colOff>
      <xdr:row>53</xdr:row>
      <xdr:rowOff>80735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18143</xdr:rowOff>
    </xdr:from>
    <xdr:to>
      <xdr:col>82</xdr:col>
      <xdr:colOff>107950</xdr:colOff>
      <xdr:row>58</xdr:row>
      <xdr:rowOff>83457</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9622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141712</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83457</xdr:rowOff>
    </xdr:from>
    <xdr:to>
      <xdr:col>78</xdr:col>
      <xdr:colOff>69850</xdr:colOff>
      <xdr:row>61</xdr:row>
      <xdr:rowOff>15422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10027557"/>
          <a:ext cx="889000" cy="44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29935</xdr:rowOff>
    </xdr:from>
    <xdr:to>
      <xdr:col>78</xdr:col>
      <xdr:colOff>120650</xdr:colOff>
      <xdr:row>57</xdr:row>
      <xdr:rowOff>131535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141712</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571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15422</xdr:rowOff>
    </xdr:from>
    <xdr:to>
      <xdr:col>73</xdr:col>
      <xdr:colOff>180975</xdr:colOff>
      <xdr:row>61</xdr:row>
      <xdr:rowOff>146050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104738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2920</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135165</xdr:rowOff>
    </xdr:from>
    <xdr:to>
      <xdr:col>69</xdr:col>
      <xdr:colOff>92075</xdr:colOff>
      <xdr:row>61</xdr:row>
      <xdr:rowOff>146050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5936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10885</xdr:rowOff>
    </xdr:from>
    <xdr:to>
      <xdr:col>69</xdr:col>
      <xdr:colOff>142875</xdr:colOff>
      <xdr:row>58</xdr:row>
      <xdr:rowOff>112485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122662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68234</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138793</xdr:rowOff>
    </xdr:from>
    <xdr:to>
      <xdr:col>82</xdr:col>
      <xdr:colOff>158750</xdr:colOff>
      <xdr:row>58</xdr:row>
      <xdr:rowOff>68943</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110870</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32657</xdr:rowOff>
    </xdr:from>
    <xdr:to>
      <xdr:col>78</xdr:col>
      <xdr:colOff>120650</xdr:colOff>
      <xdr:row>58</xdr:row>
      <xdr:rowOff>134257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119034</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063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136072</xdr:rowOff>
    </xdr:from>
    <xdr:to>
      <xdr:col>74</xdr:col>
      <xdr:colOff>31750</xdr:colOff>
      <xdr:row>61</xdr:row>
      <xdr:rowOff>66222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42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50999</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50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95250</xdr:rowOff>
    </xdr:from>
    <xdr:to>
      <xdr:col>69</xdr:col>
      <xdr:colOff>142875</xdr:colOff>
      <xdr:row>62</xdr:row>
      <xdr:rowOff>25400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62</xdr:row>
      <xdr:rowOff>10177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84365</xdr:rowOff>
    </xdr:from>
    <xdr:to>
      <xdr:col>65</xdr:col>
      <xdr:colOff>53975</xdr:colOff>
      <xdr:row>62</xdr:row>
      <xdr:rowOff>14515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54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170742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62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％減となり、類似団体平均を僅かに下回っている。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低下の要因としては、新型コロナウイルス感染症に係る特別定額給付金事業費や一部事務組合に対する建設事業費負担金が減となったことによるものと考えられる。今後は、高齢化対策や子育て支援に係る補助費が増加すると想定されるため、必要性の低い補助金は見直しや廃止を進め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35560</xdr:rowOff>
    </xdr:from>
    <xdr:to>
      <xdr:col>82</xdr:col>
      <xdr:colOff>107950</xdr:colOff>
      <xdr:row>40</xdr:row>
      <xdr:rowOff>52705</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69341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24782</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688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52705</xdr:rowOff>
    </xdr:from>
    <xdr:to>
      <xdr:col>82</xdr:col>
      <xdr:colOff>196850</xdr:colOff>
      <xdr:row>40</xdr:row>
      <xdr:rowOff>52705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691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121937</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43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35560</xdr:rowOff>
    </xdr:from>
    <xdr:to>
      <xdr:col>82</xdr:col>
      <xdr:colOff>196850</xdr:colOff>
      <xdr:row>33</xdr:row>
      <xdr:rowOff>35560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69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138430</xdr:rowOff>
    </xdr:from>
    <xdr:to>
      <xdr:col>82</xdr:col>
      <xdr:colOff>107950</xdr:colOff>
      <xdr:row>36</xdr:row>
      <xdr:rowOff>29845</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5671800" y="613918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139717</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1404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167640</xdr:rowOff>
    </xdr:from>
    <xdr:to>
      <xdr:col>82</xdr:col>
      <xdr:colOff>158750</xdr:colOff>
      <xdr:row>36</xdr:row>
      <xdr:rowOff>97790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29845</xdr:rowOff>
    </xdr:from>
    <xdr:to>
      <xdr:col>78</xdr:col>
      <xdr:colOff>69850</xdr:colOff>
      <xdr:row>36</xdr:row>
      <xdr:rowOff>29845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4782800" y="6030595"/>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161925</xdr:rowOff>
    </xdr:from>
    <xdr:to>
      <xdr:col>78</xdr:col>
      <xdr:colOff>120650</xdr:colOff>
      <xdr:row>36</xdr:row>
      <xdr:rowOff>92075</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76852</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24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12700</xdr:rowOff>
    </xdr:from>
    <xdr:to>
      <xdr:col>73</xdr:col>
      <xdr:colOff>180975</xdr:colOff>
      <xdr:row>35</xdr:row>
      <xdr:rowOff>29845</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893800" y="60134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19050</xdr:rowOff>
    </xdr:from>
    <xdr:to>
      <xdr:col>74</xdr:col>
      <xdr:colOff>31750</xdr:colOff>
      <xdr:row>36</xdr:row>
      <xdr:rowOff>120650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105427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27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6985</xdr:rowOff>
    </xdr:from>
    <xdr:to>
      <xdr:col>69</xdr:col>
      <xdr:colOff>92075</xdr:colOff>
      <xdr:row>35</xdr:row>
      <xdr:rowOff>12700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004800" y="60077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127635</xdr:rowOff>
    </xdr:from>
    <xdr:to>
      <xdr:col>69</xdr:col>
      <xdr:colOff>142875</xdr:colOff>
      <xdr:row>36</xdr:row>
      <xdr:rowOff>57785</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1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42562</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21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116205</xdr:rowOff>
    </xdr:from>
    <xdr:to>
      <xdr:col>65</xdr:col>
      <xdr:colOff>53975</xdr:colOff>
      <xdr:row>36</xdr:row>
      <xdr:rowOff>46355</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1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31132</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620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87630</xdr:rowOff>
    </xdr:from>
    <xdr:to>
      <xdr:col>82</xdr:col>
      <xdr:colOff>158750</xdr:colOff>
      <xdr:row>36</xdr:row>
      <xdr:rowOff>17780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104157</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150495</xdr:rowOff>
    </xdr:from>
    <xdr:to>
      <xdr:col>78</xdr:col>
      <xdr:colOff>120650</xdr:colOff>
      <xdr:row>36</xdr:row>
      <xdr:rowOff>80645</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15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90822</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5920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150495</xdr:rowOff>
    </xdr:from>
    <xdr:to>
      <xdr:col>74</xdr:col>
      <xdr:colOff>31750</xdr:colOff>
      <xdr:row>35</xdr:row>
      <xdr:rowOff>80645</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597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90822</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5748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133350</xdr:rowOff>
    </xdr:from>
    <xdr:to>
      <xdr:col>69</xdr:col>
      <xdr:colOff>142875</xdr:colOff>
      <xdr:row>35</xdr:row>
      <xdr:rowOff>63500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73677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127635</xdr:rowOff>
    </xdr:from>
    <xdr:to>
      <xdr:col>65</xdr:col>
      <xdr:colOff>53975</xdr:colOff>
      <xdr:row>35</xdr:row>
      <xdr:rowOff>57785</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595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67962</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5725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前年度より増減なしで類似団体平均を</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％下回っているが、近年類似団体は減少している中で、増加で推移している。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近年の増加の要因としては、過疎対策事業債等の財政措置のある有利な起債を積極的に活用していることなどが要因である。さらに、今後は一般会計出資債の償還等により増加が見込まれるため、地方債残高等を勘案し普通建設事業等に係る地方債の新規発行の抑制に努め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24130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58570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167657</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12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24130</xdr:rowOff>
    </xdr:from>
    <xdr:to>
      <xdr:col>24</xdr:col>
      <xdr:colOff>114300</xdr:colOff>
      <xdr:row>80</xdr:row>
      <xdr:rowOff>24130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740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98425</xdr:rowOff>
    </xdr:from>
    <xdr:to>
      <xdr:col>24</xdr:col>
      <xdr:colOff>25400</xdr:colOff>
      <xdr:row>75</xdr:row>
      <xdr:rowOff>98425</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29571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134002</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29927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161925</xdr:rowOff>
    </xdr:from>
    <xdr:to>
      <xdr:col>24</xdr:col>
      <xdr:colOff>76200</xdr:colOff>
      <xdr:row>76</xdr:row>
      <xdr:rowOff>92075</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0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6985</xdr:rowOff>
    </xdr:from>
    <xdr:to>
      <xdr:col>19</xdr:col>
      <xdr:colOff>187325</xdr:colOff>
      <xdr:row>75</xdr:row>
      <xdr:rowOff>98425</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098800" y="1286573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139716</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144145</xdr:rowOff>
    </xdr:from>
    <xdr:to>
      <xdr:col>15</xdr:col>
      <xdr:colOff>98425</xdr:colOff>
      <xdr:row>75</xdr:row>
      <xdr:rowOff>6985</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2209800" y="128314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104140</xdr:rowOff>
    </xdr:from>
    <xdr:to>
      <xdr:col>11</xdr:col>
      <xdr:colOff>9525</xdr:colOff>
      <xdr:row>74</xdr:row>
      <xdr:rowOff>144145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1320800" y="1279144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36847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47625</xdr:rowOff>
    </xdr:from>
    <xdr:to>
      <xdr:col>24</xdr:col>
      <xdr:colOff>76200</xdr:colOff>
      <xdr:row>75</xdr:row>
      <xdr:rowOff>149225</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29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64152</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275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47625</xdr:rowOff>
    </xdr:from>
    <xdr:to>
      <xdr:col>20</xdr:col>
      <xdr:colOff>38100</xdr:colOff>
      <xdr:row>75</xdr:row>
      <xdr:rowOff>149225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29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159402</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675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127635</xdr:rowOff>
    </xdr:from>
    <xdr:to>
      <xdr:col>15</xdr:col>
      <xdr:colOff>149225</xdr:colOff>
      <xdr:row>75</xdr:row>
      <xdr:rowOff>57785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67962</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58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93345</xdr:rowOff>
    </xdr:from>
    <xdr:to>
      <xdr:col>11</xdr:col>
      <xdr:colOff>60325</xdr:colOff>
      <xdr:row>75</xdr:row>
      <xdr:rowOff>23495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278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33672</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54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53340</xdr:rowOff>
    </xdr:from>
    <xdr:to>
      <xdr:col>6</xdr:col>
      <xdr:colOff>171450</xdr:colOff>
      <xdr:row>74</xdr:row>
      <xdr:rowOff>154940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165117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％減となり、引き続き類似団体平均を下回っている。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近年横ばいで推移しているが、事務事業評価等による事業の見直しやコスト削減を進め、経常経費の圧縮と財源の確保に努める。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128633</xdr:rowOff>
    </xdr:from>
    <xdr:to>
      <xdr:col>82</xdr:col>
      <xdr:colOff>107950</xdr:colOff>
      <xdr:row>81</xdr:row>
      <xdr:rowOff>43724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44483"/>
          <a:ext cx="0" cy="1286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15801</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0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43724</xdr:rowOff>
    </xdr:from>
    <xdr:to>
      <xdr:col>82</xdr:col>
      <xdr:colOff>196850</xdr:colOff>
      <xdr:row>81</xdr:row>
      <xdr:rowOff>43724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9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43560</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387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128633</xdr:rowOff>
    </xdr:from>
    <xdr:to>
      <xdr:col>82</xdr:col>
      <xdr:colOff>196850</xdr:colOff>
      <xdr:row>73</xdr:row>
      <xdr:rowOff>128633</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44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58420</xdr:rowOff>
    </xdr:from>
    <xdr:to>
      <xdr:col>82</xdr:col>
      <xdr:colOff>107950</xdr:colOff>
      <xdr:row>77</xdr:row>
      <xdr:rowOff>24130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0886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89098</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29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117021</xdr:rowOff>
    </xdr:from>
    <xdr:to>
      <xdr:col>82</xdr:col>
      <xdr:colOff>158750</xdr:colOff>
      <xdr:row>78</xdr:row>
      <xdr:rowOff>47171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130266</xdr:rowOff>
    </xdr:from>
    <xdr:to>
      <xdr:col>78</xdr:col>
      <xdr:colOff>69850</xdr:colOff>
      <xdr:row>77</xdr:row>
      <xdr:rowOff>24130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16046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128451</xdr:rowOff>
    </xdr:from>
    <xdr:to>
      <xdr:col>78</xdr:col>
      <xdr:colOff>120650</xdr:colOff>
      <xdr:row>79</xdr:row>
      <xdr:rowOff>58601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50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43378</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587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130266</xdr:rowOff>
    </xdr:from>
    <xdr:to>
      <xdr:col>73</xdr:col>
      <xdr:colOff>180975</xdr:colOff>
      <xdr:row>77</xdr:row>
      <xdr:rowOff>30662</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160466"/>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141514</xdr:rowOff>
    </xdr:from>
    <xdr:to>
      <xdr:col>74</xdr:col>
      <xdr:colOff>31750</xdr:colOff>
      <xdr:row>79</xdr:row>
      <xdr:rowOff>71664</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56441</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24130</xdr:rowOff>
    </xdr:from>
    <xdr:to>
      <xdr:col>69</xdr:col>
      <xdr:colOff>92075</xdr:colOff>
      <xdr:row>77</xdr:row>
      <xdr:rowOff>30662</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22578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95794</xdr:rowOff>
    </xdr:from>
    <xdr:to>
      <xdr:col>69</xdr:col>
      <xdr:colOff>142875</xdr:colOff>
      <xdr:row>79</xdr:row>
      <xdr:rowOff>25944</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46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10721</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55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17418</xdr:rowOff>
    </xdr:from>
    <xdr:to>
      <xdr:col>65</xdr:col>
      <xdr:colOff>53975</xdr:colOff>
      <xdr:row>78</xdr:row>
      <xdr:rowOff>119018</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39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103795</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47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xdr:rowOff>
    </xdr:from>
    <xdr:to>
      <xdr:col>82</xdr:col>
      <xdr:colOff>158750</xdr:colOff>
      <xdr:row>76</xdr:row>
      <xdr:rowOff>109220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24147</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144780</xdr:rowOff>
    </xdr:from>
    <xdr:to>
      <xdr:col>78</xdr:col>
      <xdr:colOff>120650</xdr:colOff>
      <xdr:row>77</xdr:row>
      <xdr:rowOff>74930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85107</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79466</xdr:rowOff>
    </xdr:from>
    <xdr:to>
      <xdr:col>74</xdr:col>
      <xdr:colOff>31750</xdr:colOff>
      <xdr:row>77</xdr:row>
      <xdr:rowOff>9616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10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19793</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878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151312</xdr:rowOff>
    </xdr:from>
    <xdr:to>
      <xdr:col>69</xdr:col>
      <xdr:colOff>142875</xdr:colOff>
      <xdr:row>77</xdr:row>
      <xdr:rowOff>81462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18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91639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95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長野県山ノ内町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166885</xdr:rowOff>
    </xdr:from>
    <xdr:to>
      <xdr:col>29</xdr:col>
      <xdr:colOff>127000</xdr:colOff>
      <xdr:row>20</xdr:row>
      <xdr:rowOff>144755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00460"/>
          <a:ext cx="0" cy="15209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116832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9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144755</xdr:rowOff>
    </xdr:from>
    <xdr:to>
      <xdr:col>30</xdr:col>
      <xdr:colOff>25400</xdr:colOff>
      <xdr:row>20</xdr:row>
      <xdr:rowOff>144755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213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81812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4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166885</xdr:rowOff>
    </xdr:from>
    <xdr:to>
      <xdr:col>30</xdr:col>
      <xdr:colOff>25400</xdr:colOff>
      <xdr:row>11</xdr:row>
      <xdr:rowOff>166885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004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103356</xdr:rowOff>
    </xdr:from>
    <xdr:to>
      <xdr:col>29</xdr:col>
      <xdr:colOff>127000</xdr:colOff>
      <xdr:row>17</xdr:row>
      <xdr:rowOff>54773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894181"/>
          <a:ext cx="647700" cy="122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20736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830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48659</xdr:rowOff>
    </xdr:from>
    <xdr:to>
      <xdr:col>29</xdr:col>
      <xdr:colOff>177800</xdr:colOff>
      <xdr:row>17</xdr:row>
      <xdr:rowOff>150259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10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54773</xdr:rowOff>
    </xdr:from>
    <xdr:to>
      <xdr:col>26</xdr:col>
      <xdr:colOff>50800</xdr:colOff>
      <xdr:row>17</xdr:row>
      <xdr:rowOff>143252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17048"/>
          <a:ext cx="698500" cy="88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122747</xdr:rowOff>
    </xdr:from>
    <xdr:to>
      <xdr:col>26</xdr:col>
      <xdr:colOff>101600</xdr:colOff>
      <xdr:row>18</xdr:row>
      <xdr:rowOff>52897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85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37674</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71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142186</xdr:rowOff>
    </xdr:from>
    <xdr:to>
      <xdr:col>22</xdr:col>
      <xdr:colOff>114300</xdr:colOff>
      <xdr:row>17</xdr:row>
      <xdr:rowOff>143252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104461"/>
          <a:ext cx="698500" cy="1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148677</xdr:rowOff>
    </xdr:from>
    <xdr:to>
      <xdr:col>22</xdr:col>
      <xdr:colOff>165100</xdr:colOff>
      <xdr:row>18</xdr:row>
      <xdr:rowOff>78827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109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63604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9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142186</xdr:rowOff>
    </xdr:from>
    <xdr:to>
      <xdr:col>18</xdr:col>
      <xdr:colOff>177800</xdr:colOff>
      <xdr:row>18</xdr:row>
      <xdr:rowOff>15694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04461"/>
          <a:ext cx="698500" cy="449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33789</xdr:rowOff>
    </xdr:from>
    <xdr:to>
      <xdr:col>19</xdr:col>
      <xdr:colOff>38100</xdr:colOff>
      <xdr:row>18</xdr:row>
      <xdr:rowOff>135389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675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120166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25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59088</xdr:rowOff>
    </xdr:from>
    <xdr:to>
      <xdr:col>15</xdr:col>
      <xdr:colOff>101600</xdr:colOff>
      <xdr:row>18</xdr:row>
      <xdr:rowOff>160688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92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145464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279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52556</xdr:rowOff>
    </xdr:from>
    <xdr:to>
      <xdr:col>29</xdr:col>
      <xdr:colOff>177800</xdr:colOff>
      <xdr:row>16</xdr:row>
      <xdr:rowOff>154156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43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69083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688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3973</xdr:rowOff>
    </xdr:from>
    <xdr:to>
      <xdr:col>26</xdr:col>
      <xdr:colOff>101600</xdr:colOff>
      <xdr:row>17</xdr:row>
      <xdr:rowOff>105573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66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115750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35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92452</xdr:rowOff>
    </xdr:from>
    <xdr:to>
      <xdr:col>22</xdr:col>
      <xdr:colOff>165100</xdr:colOff>
      <xdr:row>18</xdr:row>
      <xdr:rowOff>22602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54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32779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823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91386</xdr:rowOff>
    </xdr:from>
    <xdr:to>
      <xdr:col>19</xdr:col>
      <xdr:colOff>38100</xdr:colOff>
      <xdr:row>18</xdr:row>
      <xdr:rowOff>21536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53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31713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82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136344</xdr:rowOff>
    </xdr:from>
    <xdr:to>
      <xdr:col>15</xdr:col>
      <xdr:colOff>101600</xdr:colOff>
      <xdr:row>18</xdr:row>
      <xdr:rowOff>66494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98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76671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867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333426</xdr:rowOff>
    </xdr:from>
    <xdr:to>
      <xdr:col>29</xdr:col>
      <xdr:colOff>127000</xdr:colOff>
      <xdr:row>37</xdr:row>
      <xdr:rowOff>190132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257976"/>
          <a:ext cx="0" cy="1056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162209</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286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190132</xdr:rowOff>
    </xdr:from>
    <xdr:to>
      <xdr:col>30</xdr:col>
      <xdr:colOff>25400</xdr:colOff>
      <xdr:row>37</xdr:row>
      <xdr:rowOff>190132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3148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76903</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600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333426</xdr:rowOff>
    </xdr:from>
    <xdr:to>
      <xdr:col>30</xdr:col>
      <xdr:colOff>25400</xdr:colOff>
      <xdr:row>33</xdr:row>
      <xdr:rowOff>333426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2579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39922</xdr:rowOff>
    </xdr:from>
    <xdr:to>
      <xdr:col>29</xdr:col>
      <xdr:colOff>127000</xdr:colOff>
      <xdr:row>36</xdr:row>
      <xdr:rowOff>131134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6993172"/>
          <a:ext cx="647700" cy="91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58628</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6689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213551</xdr:rowOff>
    </xdr:from>
    <xdr:to>
      <xdr:col>29</xdr:col>
      <xdr:colOff>177800</xdr:colOff>
      <xdr:row>35</xdr:row>
      <xdr:rowOff>315151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823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114312</xdr:rowOff>
    </xdr:from>
    <xdr:to>
      <xdr:col>26</xdr:col>
      <xdr:colOff>50800</xdr:colOff>
      <xdr:row>36</xdr:row>
      <xdr:rowOff>131134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067562"/>
          <a:ext cx="698500" cy="16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247269</xdr:rowOff>
    </xdr:from>
    <xdr:to>
      <xdr:col>26</xdr:col>
      <xdr:colOff>101600</xdr:colOff>
      <xdr:row>36</xdr:row>
      <xdr:rowOff>5969</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85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16146</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626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96558</xdr:rowOff>
    </xdr:from>
    <xdr:to>
      <xdr:col>22</xdr:col>
      <xdr:colOff>114300</xdr:colOff>
      <xdr:row>36</xdr:row>
      <xdr:rowOff>114312</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049808"/>
          <a:ext cx="698500" cy="17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247517</xdr:rowOff>
    </xdr:from>
    <xdr:to>
      <xdr:col>22</xdr:col>
      <xdr:colOff>165100</xdr:colOff>
      <xdr:row>36</xdr:row>
      <xdr:rowOff>6217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857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16394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626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96558</xdr:rowOff>
    </xdr:from>
    <xdr:to>
      <xdr:col>18</xdr:col>
      <xdr:colOff>177800</xdr:colOff>
      <xdr:row>36</xdr:row>
      <xdr:rowOff>159651</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049808"/>
          <a:ext cx="698500" cy="63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276930</xdr:rowOff>
    </xdr:from>
    <xdr:to>
      <xdr:col>19</xdr:col>
      <xdr:colOff>38100</xdr:colOff>
      <xdr:row>36</xdr:row>
      <xdr:rowOff>35630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45807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6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279388</xdr:rowOff>
    </xdr:from>
    <xdr:to>
      <xdr:col>15</xdr:col>
      <xdr:colOff>101600</xdr:colOff>
      <xdr:row>36</xdr:row>
      <xdr:rowOff>38088</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8897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48265</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6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332022</xdr:rowOff>
    </xdr:from>
    <xdr:to>
      <xdr:col>29</xdr:col>
      <xdr:colOff>177800</xdr:colOff>
      <xdr:row>36</xdr:row>
      <xdr:rowOff>90722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942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304099</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914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80334</xdr:rowOff>
    </xdr:from>
    <xdr:to>
      <xdr:col>26</xdr:col>
      <xdr:colOff>101600</xdr:colOff>
      <xdr:row>37</xdr:row>
      <xdr:rowOff>10484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033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166711</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119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63512</xdr:rowOff>
    </xdr:from>
    <xdr:to>
      <xdr:col>22</xdr:col>
      <xdr:colOff>165100</xdr:colOff>
      <xdr:row>36</xdr:row>
      <xdr:rowOff>165112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016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149889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10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45758</xdr:rowOff>
    </xdr:from>
    <xdr:to>
      <xdr:col>19</xdr:col>
      <xdr:colOff>38100</xdr:colOff>
      <xdr:row>36</xdr:row>
      <xdr:rowOff>147358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999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132135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0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108851</xdr:rowOff>
    </xdr:from>
    <xdr:to>
      <xdr:col>15</xdr:col>
      <xdr:colOff>101600</xdr:colOff>
      <xdr:row>37</xdr:row>
      <xdr:rowOff>39001</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062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23778</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14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長野県山ノ内町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11,680
11,470
265.90
8,530,488
8,199,788
309,926
4,880,890
8,033,838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48.9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110388</xdr:rowOff>
    </xdr:from>
    <xdr:to>
      <xdr:col>24</xdr:col>
      <xdr:colOff>62865</xdr:colOff>
      <xdr:row>38</xdr:row>
      <xdr:rowOff>71755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53888"/>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75582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9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71755</xdr:rowOff>
    </xdr:from>
    <xdr:to>
      <xdr:col>24</xdr:col>
      <xdr:colOff>152400</xdr:colOff>
      <xdr:row>38</xdr:row>
      <xdr:rowOff>71755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8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57065</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2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110388</xdr:rowOff>
    </xdr:from>
    <xdr:to>
      <xdr:col>24</xdr:col>
      <xdr:colOff>152400</xdr:colOff>
      <xdr:row>30</xdr:row>
      <xdr:rowOff>110388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53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70383</xdr:rowOff>
    </xdr:from>
    <xdr:to>
      <xdr:col>24</xdr:col>
      <xdr:colOff>63500</xdr:colOff>
      <xdr:row>35</xdr:row>
      <xdr:rowOff>48197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899683"/>
          <a:ext cx="838200" cy="14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85526</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14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107099</xdr:rowOff>
    </xdr:from>
    <xdr:to>
      <xdr:col>24</xdr:col>
      <xdr:colOff>114300</xdr:colOff>
      <xdr:row>35</xdr:row>
      <xdr:rowOff>37249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48197</xdr:rowOff>
    </xdr:from>
    <xdr:to>
      <xdr:col>19</xdr:col>
      <xdr:colOff>177800</xdr:colOff>
      <xdr:row>36</xdr:row>
      <xdr:rowOff>89789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48947"/>
          <a:ext cx="889000" cy="21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4470</xdr:rowOff>
    </xdr:from>
    <xdr:to>
      <xdr:col>20</xdr:col>
      <xdr:colOff>38100</xdr:colOff>
      <xdr:row>35</xdr:row>
      <xdr:rowOff>106070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97197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097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89789</xdr:rowOff>
    </xdr:from>
    <xdr:to>
      <xdr:col>15</xdr:col>
      <xdr:colOff>50800</xdr:colOff>
      <xdr:row>36</xdr:row>
      <xdr:rowOff>96482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61989"/>
          <a:ext cx="889000" cy="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10135</xdr:rowOff>
    </xdr:from>
    <xdr:to>
      <xdr:col>15</xdr:col>
      <xdr:colOff>101600</xdr:colOff>
      <xdr:row>36</xdr:row>
      <xdr:rowOff>111735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8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128262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95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96482</xdr:rowOff>
    </xdr:from>
    <xdr:to>
      <xdr:col>10</xdr:col>
      <xdr:colOff>114300</xdr:colOff>
      <xdr:row>36</xdr:row>
      <xdr:rowOff>115544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68682"/>
          <a:ext cx="889000" cy="1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60935</xdr:rowOff>
    </xdr:from>
    <xdr:to>
      <xdr:col>10</xdr:col>
      <xdr:colOff>165100</xdr:colOff>
      <xdr:row>36</xdr:row>
      <xdr:rowOff>162535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153662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2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68275</xdr:rowOff>
    </xdr:from>
    <xdr:to>
      <xdr:col>6</xdr:col>
      <xdr:colOff>38100</xdr:colOff>
      <xdr:row>36</xdr:row>
      <xdr:rowOff>169875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161002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3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19583</xdr:rowOff>
    </xdr:from>
    <xdr:to>
      <xdr:col>24</xdr:col>
      <xdr:colOff>114300</xdr:colOff>
      <xdr:row>34</xdr:row>
      <xdr:rowOff>121183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4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42460</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00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168847</xdr:rowOff>
    </xdr:from>
    <xdr:to>
      <xdr:col>20</xdr:col>
      <xdr:colOff>38100</xdr:colOff>
      <xdr:row>35</xdr:row>
      <xdr:rowOff>98997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9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115524</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773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38989</xdr:rowOff>
    </xdr:from>
    <xdr:to>
      <xdr:col>15</xdr:col>
      <xdr:colOff>101600</xdr:colOff>
      <xdr:row>36</xdr:row>
      <xdr:rowOff>140589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1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131716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30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45682</xdr:rowOff>
    </xdr:from>
    <xdr:to>
      <xdr:col>10</xdr:col>
      <xdr:colOff>165100</xdr:colOff>
      <xdr:row>36</xdr:row>
      <xdr:rowOff>147282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1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163809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99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64744</xdr:rowOff>
    </xdr:from>
    <xdr:to>
      <xdr:col>6</xdr:col>
      <xdr:colOff>38100</xdr:colOff>
      <xdr:row>36</xdr:row>
      <xdr:rowOff>166344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3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11421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01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127394</xdr:rowOff>
    </xdr:from>
    <xdr:to>
      <xdr:col>24</xdr:col>
      <xdr:colOff>62865</xdr:colOff>
      <xdr:row>58</xdr:row>
      <xdr:rowOff>49952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28444"/>
          <a:ext cx="1270" cy="146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53779</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9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49952</xdr:rowOff>
    </xdr:from>
    <xdr:to>
      <xdr:col>24</xdr:col>
      <xdr:colOff>152400</xdr:colOff>
      <xdr:row>58</xdr:row>
      <xdr:rowOff>49952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9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74071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03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127394</xdr:rowOff>
    </xdr:from>
    <xdr:to>
      <xdr:col>24</xdr:col>
      <xdr:colOff>152400</xdr:colOff>
      <xdr:row>49</xdr:row>
      <xdr:rowOff>127394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2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67683</xdr:rowOff>
    </xdr:from>
    <xdr:to>
      <xdr:col>24</xdr:col>
      <xdr:colOff>63500</xdr:colOff>
      <xdr:row>56</xdr:row>
      <xdr:rowOff>150993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68883"/>
          <a:ext cx="838200" cy="8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83073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341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60196</xdr:rowOff>
    </xdr:from>
    <xdr:to>
      <xdr:col>24</xdr:col>
      <xdr:colOff>114300</xdr:colOff>
      <xdr:row>55</xdr:row>
      <xdr:rowOff>161796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150993</xdr:rowOff>
    </xdr:from>
    <xdr:to>
      <xdr:col>19</xdr:col>
      <xdr:colOff>177800</xdr:colOff>
      <xdr:row>57</xdr:row>
      <xdr:rowOff>118326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52193"/>
          <a:ext cx="889000" cy="13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171044</xdr:rowOff>
    </xdr:from>
    <xdr:to>
      <xdr:col>20</xdr:col>
      <xdr:colOff>38100</xdr:colOff>
      <xdr:row>56</xdr:row>
      <xdr:rowOff>101194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0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117721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376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118326</xdr:rowOff>
    </xdr:from>
    <xdr:to>
      <xdr:col>15</xdr:col>
      <xdr:colOff>50800</xdr:colOff>
      <xdr:row>57</xdr:row>
      <xdr:rowOff>167901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90976"/>
          <a:ext cx="889000" cy="4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23574</xdr:rowOff>
    </xdr:from>
    <xdr:to>
      <xdr:col>15</xdr:col>
      <xdr:colOff>101600</xdr:colOff>
      <xdr:row>56</xdr:row>
      <xdr:rowOff>125174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2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141701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40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167901</xdr:rowOff>
    </xdr:from>
    <xdr:to>
      <xdr:col>10</xdr:col>
      <xdr:colOff>114300</xdr:colOff>
      <xdr:row>58</xdr:row>
      <xdr:rowOff>45738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40551"/>
          <a:ext cx="889000" cy="4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91323</xdr:rowOff>
    </xdr:from>
    <xdr:to>
      <xdr:col>10</xdr:col>
      <xdr:colOff>165100</xdr:colOff>
      <xdr:row>57</xdr:row>
      <xdr:rowOff>21473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69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38000</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467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101846</xdr:rowOff>
    </xdr:from>
    <xdr:to>
      <xdr:col>6</xdr:col>
      <xdr:colOff>38100</xdr:colOff>
      <xdr:row>57</xdr:row>
      <xdr:rowOff>31996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0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48523</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478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16883</xdr:rowOff>
    </xdr:from>
    <xdr:to>
      <xdr:col>24</xdr:col>
      <xdr:colOff>114300</xdr:colOff>
      <xdr:row>56</xdr:row>
      <xdr:rowOff>118483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1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166760</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596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100193</xdr:rowOff>
    </xdr:from>
    <xdr:to>
      <xdr:col>20</xdr:col>
      <xdr:colOff>38100</xdr:colOff>
      <xdr:row>57</xdr:row>
      <xdr:rowOff>30343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0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21470</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79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67526</xdr:rowOff>
    </xdr:from>
    <xdr:to>
      <xdr:col>15</xdr:col>
      <xdr:colOff>101600</xdr:colOff>
      <xdr:row>57</xdr:row>
      <xdr:rowOff>169126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4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160253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3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117101</xdr:rowOff>
    </xdr:from>
    <xdr:to>
      <xdr:col>10</xdr:col>
      <xdr:colOff>165100</xdr:colOff>
      <xdr:row>58</xdr:row>
      <xdr:rowOff>47251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8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38378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98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166388</xdr:rowOff>
    </xdr:from>
    <xdr:to>
      <xdr:col>6</xdr:col>
      <xdr:colOff>38100</xdr:colOff>
      <xdr:row>58</xdr:row>
      <xdr:rowOff>96538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3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87665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03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147854</xdr:rowOff>
    </xdr:from>
    <xdr:to>
      <xdr:col>24</xdr:col>
      <xdr:colOff>62865</xdr:colOff>
      <xdr:row>79</xdr:row>
      <xdr:rowOff>7646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320804"/>
          <a:ext cx="1270" cy="1231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11473</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56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7646</xdr:rowOff>
    </xdr:from>
    <xdr:to>
      <xdr:col>24</xdr:col>
      <xdr:colOff>152400</xdr:colOff>
      <xdr:row>79</xdr:row>
      <xdr:rowOff>7646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5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94531</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9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147854</xdr:rowOff>
    </xdr:from>
    <xdr:to>
      <xdr:col>24</xdr:col>
      <xdr:colOff>152400</xdr:colOff>
      <xdr:row>71</xdr:row>
      <xdr:rowOff>147854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320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154101</xdr:rowOff>
    </xdr:from>
    <xdr:to>
      <xdr:col>24</xdr:col>
      <xdr:colOff>63500</xdr:colOff>
      <xdr:row>74</xdr:row>
      <xdr:rowOff>80835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2498501"/>
          <a:ext cx="838200" cy="26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123829</xdr:rowOff>
    </xdr:from>
    <xdr:ext cx="534377"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982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145402</xdr:rowOff>
    </xdr:from>
    <xdr:to>
      <xdr:col>24</xdr:col>
      <xdr:colOff>114300</xdr:colOff>
      <xdr:row>76</xdr:row>
      <xdr:rowOff>75552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0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80835</xdr:rowOff>
    </xdr:from>
    <xdr:to>
      <xdr:col>19</xdr:col>
      <xdr:colOff>177800</xdr:colOff>
      <xdr:row>74</xdr:row>
      <xdr:rowOff>167970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2768135"/>
          <a:ext cx="889000" cy="8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72326</xdr:rowOff>
    </xdr:from>
    <xdr:to>
      <xdr:col>20</xdr:col>
      <xdr:colOff>38100</xdr:colOff>
      <xdr:row>77</xdr:row>
      <xdr:rowOff>2476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1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165053</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30111" y="13195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66167</xdr:rowOff>
    </xdr:from>
    <xdr:to>
      <xdr:col>15</xdr:col>
      <xdr:colOff>50800</xdr:colOff>
      <xdr:row>74</xdr:row>
      <xdr:rowOff>167970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2582017"/>
          <a:ext cx="889000" cy="27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133362</xdr:rowOff>
    </xdr:from>
    <xdr:to>
      <xdr:col>15</xdr:col>
      <xdr:colOff>101600</xdr:colOff>
      <xdr:row>77</xdr:row>
      <xdr:rowOff>63512</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6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54639</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256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66167</xdr:rowOff>
    </xdr:from>
    <xdr:to>
      <xdr:col>10</xdr:col>
      <xdr:colOff>114300</xdr:colOff>
      <xdr:row>74</xdr:row>
      <xdr:rowOff>71768</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2582017"/>
          <a:ext cx="889000" cy="17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60592</xdr:rowOff>
    </xdr:from>
    <xdr:to>
      <xdr:col>10</xdr:col>
      <xdr:colOff>165100</xdr:colOff>
      <xdr:row>76</xdr:row>
      <xdr:rowOff>162192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153319</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52111" y="1318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56972</xdr:rowOff>
    </xdr:from>
    <xdr:to>
      <xdr:col>6</xdr:col>
      <xdr:colOff>38100</xdr:colOff>
      <xdr:row>76</xdr:row>
      <xdr:rowOff>158572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149699</xdr:rowOff>
    </xdr:from>
    <xdr:ext cx="534377"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63111" y="1317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103301</xdr:rowOff>
    </xdr:from>
    <xdr:to>
      <xdr:col>24</xdr:col>
      <xdr:colOff>114300</xdr:colOff>
      <xdr:row>73</xdr:row>
      <xdr:rowOff>33451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244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126178</xdr:rowOff>
    </xdr:from>
    <xdr:ext cx="534377"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29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30035</xdr:rowOff>
    </xdr:from>
    <xdr:to>
      <xdr:col>20</xdr:col>
      <xdr:colOff>38100</xdr:colOff>
      <xdr:row>74</xdr:row>
      <xdr:rowOff>131635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271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148162</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30111" y="1249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117170</xdr:rowOff>
    </xdr:from>
    <xdr:to>
      <xdr:col>15</xdr:col>
      <xdr:colOff>101600</xdr:colOff>
      <xdr:row>75</xdr:row>
      <xdr:rowOff>47320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28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63847</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41111" y="1257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15367</xdr:rowOff>
    </xdr:from>
    <xdr:to>
      <xdr:col>10</xdr:col>
      <xdr:colOff>165100</xdr:colOff>
      <xdr:row>73</xdr:row>
      <xdr:rowOff>116967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253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133494</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52111" y="1230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20968</xdr:rowOff>
    </xdr:from>
    <xdr:to>
      <xdr:col>6</xdr:col>
      <xdr:colOff>38100</xdr:colOff>
      <xdr:row>74</xdr:row>
      <xdr:rowOff>122568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270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139095</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63111" y="1248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139751</xdr:rowOff>
    </xdr:from>
    <xdr:to>
      <xdr:col>24</xdr:col>
      <xdr:colOff>62865</xdr:colOff>
      <xdr:row>97</xdr:row>
      <xdr:rowOff>20028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398801"/>
          <a:ext cx="1270" cy="1251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23855</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65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20028</xdr:rowOff>
    </xdr:from>
    <xdr:to>
      <xdr:col>24</xdr:col>
      <xdr:colOff>152400</xdr:colOff>
      <xdr:row>97</xdr:row>
      <xdr:rowOff>20028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650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86428</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174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139751</xdr:rowOff>
    </xdr:from>
    <xdr:to>
      <xdr:col>24</xdr:col>
      <xdr:colOff>152400</xdr:colOff>
      <xdr:row>89</xdr:row>
      <xdr:rowOff>139751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398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20028</xdr:rowOff>
    </xdr:from>
    <xdr:to>
      <xdr:col>24</xdr:col>
      <xdr:colOff>63500</xdr:colOff>
      <xdr:row>98</xdr:row>
      <xdr:rowOff>114402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650678"/>
          <a:ext cx="838200" cy="26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100576</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58739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77699</xdr:rowOff>
    </xdr:from>
    <xdr:to>
      <xdr:col>24</xdr:col>
      <xdr:colOff>114300</xdr:colOff>
      <xdr:row>94</xdr:row>
      <xdr:rowOff>7849</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0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102045</xdr:rowOff>
    </xdr:from>
    <xdr:to>
      <xdr:col>19</xdr:col>
      <xdr:colOff>177800</xdr:colOff>
      <xdr:row>98</xdr:row>
      <xdr:rowOff>114402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908300" y="16904145"/>
          <a:ext cx="889000" cy="1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29845</xdr:rowOff>
    </xdr:from>
    <xdr:to>
      <xdr:col>20</xdr:col>
      <xdr:colOff>38100</xdr:colOff>
      <xdr:row>95</xdr:row>
      <xdr:rowOff>131445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31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147972</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09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102045</xdr:rowOff>
    </xdr:from>
    <xdr:to>
      <xdr:col>15</xdr:col>
      <xdr:colOff>50800</xdr:colOff>
      <xdr:row>98</xdr:row>
      <xdr:rowOff>113055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904145"/>
          <a:ext cx="889000" cy="1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52197</xdr:rowOff>
    </xdr:from>
    <xdr:to>
      <xdr:col>15</xdr:col>
      <xdr:colOff>101600</xdr:colOff>
      <xdr:row>95</xdr:row>
      <xdr:rowOff>153797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33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170324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11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70662</xdr:rowOff>
    </xdr:from>
    <xdr:to>
      <xdr:col>10</xdr:col>
      <xdr:colOff>114300</xdr:colOff>
      <xdr:row>98</xdr:row>
      <xdr:rowOff>113055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1130300" y="16872762"/>
          <a:ext cx="889000" cy="4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63615</xdr:rowOff>
    </xdr:from>
    <xdr:to>
      <xdr:col>10</xdr:col>
      <xdr:colOff>165100</xdr:colOff>
      <xdr:row>95</xdr:row>
      <xdr:rowOff>165215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35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10292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12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70078</xdr:rowOff>
    </xdr:from>
    <xdr:to>
      <xdr:col>6</xdr:col>
      <xdr:colOff>38100</xdr:colOff>
      <xdr:row>96</xdr:row>
      <xdr:rowOff>228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3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16755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13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140678</xdr:rowOff>
    </xdr:from>
    <xdr:to>
      <xdr:col>24</xdr:col>
      <xdr:colOff>114300</xdr:colOff>
      <xdr:row>97</xdr:row>
      <xdr:rowOff>70828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59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55605</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51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63602</xdr:rowOff>
    </xdr:from>
    <xdr:to>
      <xdr:col>20</xdr:col>
      <xdr:colOff>38100</xdr:colOff>
      <xdr:row>98</xdr:row>
      <xdr:rowOff>165202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86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156329</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95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51245</xdr:rowOff>
    </xdr:from>
    <xdr:to>
      <xdr:col>15</xdr:col>
      <xdr:colOff>101600</xdr:colOff>
      <xdr:row>98</xdr:row>
      <xdr:rowOff>152845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8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143972</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94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62255</xdr:rowOff>
    </xdr:from>
    <xdr:to>
      <xdr:col>10</xdr:col>
      <xdr:colOff>165100</xdr:colOff>
      <xdr:row>98</xdr:row>
      <xdr:rowOff>163855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86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154982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95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19862</xdr:rowOff>
    </xdr:from>
    <xdr:to>
      <xdr:col>6</xdr:col>
      <xdr:colOff>38100</xdr:colOff>
      <xdr:row>98</xdr:row>
      <xdr:rowOff>121462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82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112589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91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19987</xdr:rowOff>
    </xdr:from>
    <xdr:to>
      <xdr:col>54</xdr:col>
      <xdr:colOff>189865</xdr:colOff>
      <xdr:row>37</xdr:row>
      <xdr:rowOff>74325</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163487"/>
          <a:ext cx="1270" cy="1254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78152</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42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74325</xdr:rowOff>
    </xdr:from>
    <xdr:to>
      <xdr:col>55</xdr:col>
      <xdr:colOff>88900</xdr:colOff>
      <xdr:row>37</xdr:row>
      <xdr:rowOff>74325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41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138114</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4938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19987</xdr:rowOff>
    </xdr:from>
    <xdr:to>
      <xdr:col>55</xdr:col>
      <xdr:colOff>88900</xdr:colOff>
      <xdr:row>30</xdr:row>
      <xdr:rowOff>19987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16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100106</xdr:rowOff>
    </xdr:from>
    <xdr:to>
      <xdr:col>55</xdr:col>
      <xdr:colOff>0</xdr:colOff>
      <xdr:row>35</xdr:row>
      <xdr:rowOff>91397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9639300" y="5586506"/>
          <a:ext cx="838200" cy="50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100050</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7579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77173</xdr:rowOff>
    </xdr:from>
    <xdr:to>
      <xdr:col>55</xdr:col>
      <xdr:colOff>50800</xdr:colOff>
      <xdr:row>35</xdr:row>
      <xdr:rowOff>7323</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590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100106</xdr:rowOff>
    </xdr:from>
    <xdr:to>
      <xdr:col>50</xdr:col>
      <xdr:colOff>114300</xdr:colOff>
      <xdr:row>36</xdr:row>
      <xdr:rowOff>36775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5586506"/>
          <a:ext cx="889000" cy="62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162244</xdr:rowOff>
    </xdr:from>
    <xdr:to>
      <xdr:col>50</xdr:col>
      <xdr:colOff>165100</xdr:colOff>
      <xdr:row>32</xdr:row>
      <xdr:rowOff>92394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54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108921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525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36775</xdr:rowOff>
    </xdr:from>
    <xdr:to>
      <xdr:col>45</xdr:col>
      <xdr:colOff>177800</xdr:colOff>
      <xdr:row>36</xdr:row>
      <xdr:rowOff>115395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208975"/>
          <a:ext cx="889000" cy="7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21957</xdr:rowOff>
    </xdr:from>
    <xdr:to>
      <xdr:col>46</xdr:col>
      <xdr:colOff>38100</xdr:colOff>
      <xdr:row>35</xdr:row>
      <xdr:rowOff>123557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02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140084</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5797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115395</xdr:rowOff>
    </xdr:from>
    <xdr:to>
      <xdr:col>41</xdr:col>
      <xdr:colOff>50800</xdr:colOff>
      <xdr:row>36</xdr:row>
      <xdr:rowOff>124626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287595"/>
          <a:ext cx="889000" cy="9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165028</xdr:rowOff>
    </xdr:from>
    <xdr:to>
      <xdr:col>41</xdr:col>
      <xdr:colOff>101600</xdr:colOff>
      <xdr:row>35</xdr:row>
      <xdr:rowOff>95178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599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111705</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61795" y="5769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1424</xdr:rowOff>
    </xdr:from>
    <xdr:to>
      <xdr:col>36</xdr:col>
      <xdr:colOff>165100</xdr:colOff>
      <xdr:row>35</xdr:row>
      <xdr:rowOff>103024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00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119551</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672795" y="577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40597</xdr:rowOff>
    </xdr:from>
    <xdr:to>
      <xdr:col>55</xdr:col>
      <xdr:colOff>50800</xdr:colOff>
      <xdr:row>35</xdr:row>
      <xdr:rowOff>142197</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04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19024</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019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49306</xdr:rowOff>
    </xdr:from>
    <xdr:to>
      <xdr:col>50</xdr:col>
      <xdr:colOff>165100</xdr:colOff>
      <xdr:row>32</xdr:row>
      <xdr:rowOff>150906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553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142033</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795" y="5628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157425</xdr:rowOff>
    </xdr:from>
    <xdr:to>
      <xdr:col>46</xdr:col>
      <xdr:colOff>38100</xdr:colOff>
      <xdr:row>36</xdr:row>
      <xdr:rowOff>87575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15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78702</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25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64595</xdr:rowOff>
    </xdr:from>
    <xdr:to>
      <xdr:col>41</xdr:col>
      <xdr:colOff>101600</xdr:colOff>
      <xdr:row>36</xdr:row>
      <xdr:rowOff>166195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23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157322</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32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73826</xdr:rowOff>
    </xdr:from>
    <xdr:to>
      <xdr:col>36</xdr:col>
      <xdr:colOff>165100</xdr:colOff>
      <xdr:row>37</xdr:row>
      <xdr:rowOff>3976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24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166553</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33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151526</xdr:rowOff>
    </xdr:from>
    <xdr:to>
      <xdr:col>54</xdr:col>
      <xdr:colOff>189865</xdr:colOff>
      <xdr:row>58</xdr:row>
      <xdr:rowOff>107437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724026"/>
          <a:ext cx="1270" cy="1327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111264</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5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107437</xdr:rowOff>
    </xdr:from>
    <xdr:to>
      <xdr:col>55</xdr:col>
      <xdr:colOff>88900</xdr:colOff>
      <xdr:row>58</xdr:row>
      <xdr:rowOff>107437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5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98203</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99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151526</xdr:rowOff>
    </xdr:from>
    <xdr:to>
      <xdr:col>55</xdr:col>
      <xdr:colOff>88900</xdr:colOff>
      <xdr:row>50</xdr:row>
      <xdr:rowOff>151526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724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126308</xdr:rowOff>
    </xdr:from>
    <xdr:to>
      <xdr:col>55</xdr:col>
      <xdr:colOff>0</xdr:colOff>
      <xdr:row>57</xdr:row>
      <xdr:rowOff>164533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898958"/>
          <a:ext cx="838200" cy="3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93333</xdr:rowOff>
    </xdr:from>
    <xdr:ext cx="599010"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523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70456</xdr:rowOff>
    </xdr:from>
    <xdr:to>
      <xdr:col>55</xdr:col>
      <xdr:colOff>50800</xdr:colOff>
      <xdr:row>57</xdr:row>
      <xdr:rowOff>606</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67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11512</xdr:rowOff>
    </xdr:from>
    <xdr:to>
      <xdr:col>50</xdr:col>
      <xdr:colOff>114300</xdr:colOff>
      <xdr:row>57</xdr:row>
      <xdr:rowOff>164533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784162"/>
          <a:ext cx="889000" cy="153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49650</xdr:rowOff>
    </xdr:from>
    <xdr:to>
      <xdr:col>50</xdr:col>
      <xdr:colOff>165100</xdr:colOff>
      <xdr:row>56</xdr:row>
      <xdr:rowOff>151250</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65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167777</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39795" y="9426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11512</xdr:rowOff>
    </xdr:from>
    <xdr:to>
      <xdr:col>45</xdr:col>
      <xdr:colOff>177800</xdr:colOff>
      <xdr:row>57</xdr:row>
      <xdr:rowOff>17033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784162"/>
          <a:ext cx="889000" cy="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57460</xdr:rowOff>
    </xdr:from>
    <xdr:to>
      <xdr:col>46</xdr:col>
      <xdr:colOff>38100</xdr:colOff>
      <xdr:row>56</xdr:row>
      <xdr:rowOff>159060</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65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4137</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50795" y="943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17033</xdr:rowOff>
    </xdr:from>
    <xdr:to>
      <xdr:col>41</xdr:col>
      <xdr:colOff>50800</xdr:colOff>
      <xdr:row>57</xdr:row>
      <xdr:rowOff>64125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789683"/>
          <a:ext cx="889000" cy="4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69659</xdr:rowOff>
    </xdr:from>
    <xdr:to>
      <xdr:col>41</xdr:col>
      <xdr:colOff>101600</xdr:colOff>
      <xdr:row>56</xdr:row>
      <xdr:rowOff>171259</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6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16336</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61795" y="9446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73992</xdr:rowOff>
    </xdr:from>
    <xdr:to>
      <xdr:col>36</xdr:col>
      <xdr:colOff>165100</xdr:colOff>
      <xdr:row>57</xdr:row>
      <xdr:rowOff>4142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67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20669</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672795" y="94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75508</xdr:rowOff>
    </xdr:from>
    <xdr:to>
      <xdr:col>55</xdr:col>
      <xdr:colOff>50800</xdr:colOff>
      <xdr:row>58</xdr:row>
      <xdr:rowOff>5658</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84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53935</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82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113733</xdr:rowOff>
    </xdr:from>
    <xdr:to>
      <xdr:col>50</xdr:col>
      <xdr:colOff>165100</xdr:colOff>
      <xdr:row>58</xdr:row>
      <xdr:rowOff>43883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88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35010</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97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132162</xdr:rowOff>
    </xdr:from>
    <xdr:to>
      <xdr:col>46</xdr:col>
      <xdr:colOff>38100</xdr:colOff>
      <xdr:row>57</xdr:row>
      <xdr:rowOff>62312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73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53439</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82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137683</xdr:rowOff>
    </xdr:from>
    <xdr:to>
      <xdr:col>41</xdr:col>
      <xdr:colOff>101600</xdr:colOff>
      <xdr:row>57</xdr:row>
      <xdr:rowOff>67833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73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58960</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83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13325</xdr:rowOff>
    </xdr:from>
    <xdr:to>
      <xdr:col>36</xdr:col>
      <xdr:colOff>165100</xdr:colOff>
      <xdr:row>57</xdr:row>
      <xdr:rowOff>114925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78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106052</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87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81004</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082504"/>
          <a:ext cx="1270" cy="156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27681</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857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81004</xdr:rowOff>
    </xdr:from>
    <xdr:to>
      <xdr:col>55</xdr:col>
      <xdr:colOff>88900</xdr:colOff>
      <xdr:row>70</xdr:row>
      <xdr:rowOff>81004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082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66984</xdr:rowOff>
    </xdr:from>
    <xdr:to>
      <xdr:col>55</xdr:col>
      <xdr:colOff>0</xdr:colOff>
      <xdr:row>79</xdr:row>
      <xdr:rowOff>87590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611534"/>
          <a:ext cx="838200" cy="20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97984</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128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75107</xdr:rowOff>
    </xdr:from>
    <xdr:to>
      <xdr:col>55</xdr:col>
      <xdr:colOff>50800</xdr:colOff>
      <xdr:row>78</xdr:row>
      <xdr:rowOff>5257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2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27119</xdr:rowOff>
    </xdr:from>
    <xdr:to>
      <xdr:col>50</xdr:col>
      <xdr:colOff>114300</xdr:colOff>
      <xdr:row>79</xdr:row>
      <xdr:rowOff>66984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228769"/>
          <a:ext cx="889000" cy="38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104586</xdr:rowOff>
    </xdr:from>
    <xdr:to>
      <xdr:col>50</xdr:col>
      <xdr:colOff>165100</xdr:colOff>
      <xdr:row>78</xdr:row>
      <xdr:rowOff>34736</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3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51263</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08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27119</xdr:rowOff>
    </xdr:from>
    <xdr:to>
      <xdr:col>45</xdr:col>
      <xdr:colOff>177800</xdr:colOff>
      <xdr:row>79</xdr:row>
      <xdr:rowOff>17421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3228769"/>
          <a:ext cx="889000" cy="33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140629</xdr:rowOff>
    </xdr:from>
    <xdr:to>
      <xdr:col>46</xdr:col>
      <xdr:colOff>38100</xdr:colOff>
      <xdr:row>78</xdr:row>
      <xdr:rowOff>70779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4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61906</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43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17421</xdr:rowOff>
    </xdr:from>
    <xdr:to>
      <xdr:col>41</xdr:col>
      <xdr:colOff>50800</xdr:colOff>
      <xdr:row>79</xdr:row>
      <xdr:rowOff>80263</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561971"/>
          <a:ext cx="889000" cy="6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48285</xdr:rowOff>
    </xdr:from>
    <xdr:to>
      <xdr:col>41</xdr:col>
      <xdr:colOff>101600</xdr:colOff>
      <xdr:row>77</xdr:row>
      <xdr:rowOff>149885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24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166412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02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57626</xdr:rowOff>
    </xdr:from>
    <xdr:to>
      <xdr:col>36</xdr:col>
      <xdr:colOff>165100</xdr:colOff>
      <xdr:row>77</xdr:row>
      <xdr:rowOff>159226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25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4303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03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36790</xdr:rowOff>
    </xdr:from>
    <xdr:to>
      <xdr:col>55</xdr:col>
      <xdr:colOff>50800</xdr:colOff>
      <xdr:row>79</xdr:row>
      <xdr:rowOff>138390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58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123167</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49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16184</xdr:rowOff>
    </xdr:from>
    <xdr:to>
      <xdr:col>50</xdr:col>
      <xdr:colOff>165100</xdr:colOff>
      <xdr:row>79</xdr:row>
      <xdr:rowOff>117784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56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108911</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04428" y="1365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147769</xdr:rowOff>
    </xdr:from>
    <xdr:to>
      <xdr:col>46</xdr:col>
      <xdr:colOff>38100</xdr:colOff>
      <xdr:row>77</xdr:row>
      <xdr:rowOff>77919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17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94447</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295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138071</xdr:rowOff>
    </xdr:from>
    <xdr:to>
      <xdr:col>41</xdr:col>
      <xdr:colOff>101600</xdr:colOff>
      <xdr:row>79</xdr:row>
      <xdr:rowOff>68221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51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59348</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26428" y="13603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29463</xdr:rowOff>
    </xdr:from>
    <xdr:to>
      <xdr:col>36</xdr:col>
      <xdr:colOff>165100</xdr:colOff>
      <xdr:row>79</xdr:row>
      <xdr:rowOff>131063</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57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122190</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37428" y="1366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143923</xdr:rowOff>
    </xdr:from>
    <xdr:to>
      <xdr:col>54</xdr:col>
      <xdr:colOff>189865</xdr:colOff>
      <xdr:row>98</xdr:row>
      <xdr:rowOff>140320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574423"/>
          <a:ext cx="1270" cy="1367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144147</xdr:rowOff>
    </xdr:from>
    <xdr:ext cx="534377"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94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140320</xdr:rowOff>
    </xdr:from>
    <xdr:to>
      <xdr:col>55</xdr:col>
      <xdr:colOff>88900</xdr:colOff>
      <xdr:row>98</xdr:row>
      <xdr:rowOff>140320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94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90600</xdr:rowOff>
    </xdr:from>
    <xdr:ext cx="599010"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349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143923</xdr:rowOff>
    </xdr:from>
    <xdr:to>
      <xdr:col>55</xdr:col>
      <xdr:colOff>88900</xdr:colOff>
      <xdr:row>90</xdr:row>
      <xdr:rowOff>143923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57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144490</xdr:rowOff>
    </xdr:from>
    <xdr:to>
      <xdr:col>55</xdr:col>
      <xdr:colOff>0</xdr:colOff>
      <xdr:row>96</xdr:row>
      <xdr:rowOff>107587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9639300" y="16432240"/>
          <a:ext cx="838200" cy="134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52765</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169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29888</xdr:rowOff>
    </xdr:from>
    <xdr:to>
      <xdr:col>55</xdr:col>
      <xdr:colOff>50800</xdr:colOff>
      <xdr:row>95</xdr:row>
      <xdr:rowOff>131488</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31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165652</xdr:rowOff>
    </xdr:from>
    <xdr:to>
      <xdr:col>50</xdr:col>
      <xdr:colOff>114300</xdr:colOff>
      <xdr:row>96</xdr:row>
      <xdr:rowOff>107587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8750300" y="16453402"/>
          <a:ext cx="889000" cy="11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117366</xdr:rowOff>
    </xdr:from>
    <xdr:to>
      <xdr:col>50</xdr:col>
      <xdr:colOff>165100</xdr:colOff>
      <xdr:row>95</xdr:row>
      <xdr:rowOff>47516</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23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64043</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00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22200</xdr:rowOff>
    </xdr:from>
    <xdr:to>
      <xdr:col>45</xdr:col>
      <xdr:colOff>177800</xdr:colOff>
      <xdr:row>95</xdr:row>
      <xdr:rowOff>165652</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7861300" y="16138500"/>
          <a:ext cx="889000" cy="31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123211</xdr:rowOff>
    </xdr:from>
    <xdr:to>
      <xdr:col>46</xdr:col>
      <xdr:colOff>38100</xdr:colOff>
      <xdr:row>95</xdr:row>
      <xdr:rowOff>53361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23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69888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01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22200</xdr:rowOff>
    </xdr:from>
    <xdr:to>
      <xdr:col>41</xdr:col>
      <xdr:colOff>50800</xdr:colOff>
      <xdr:row>94</xdr:row>
      <xdr:rowOff>88210</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6972300" y="16138500"/>
          <a:ext cx="889000" cy="6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30183</xdr:rowOff>
    </xdr:from>
    <xdr:to>
      <xdr:col>41</xdr:col>
      <xdr:colOff>101600</xdr:colOff>
      <xdr:row>95</xdr:row>
      <xdr:rowOff>131783</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31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122910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41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79169</xdr:rowOff>
    </xdr:from>
    <xdr:to>
      <xdr:col>36</xdr:col>
      <xdr:colOff>165100</xdr:colOff>
      <xdr:row>96</xdr:row>
      <xdr:rowOff>9319</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36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446</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45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93690</xdr:rowOff>
    </xdr:from>
    <xdr:to>
      <xdr:col>55</xdr:col>
      <xdr:colOff>50800</xdr:colOff>
      <xdr:row>96</xdr:row>
      <xdr:rowOff>23840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38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72117</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35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56787</xdr:rowOff>
    </xdr:from>
    <xdr:to>
      <xdr:col>50</xdr:col>
      <xdr:colOff>165100</xdr:colOff>
      <xdr:row>96</xdr:row>
      <xdr:rowOff>158387</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51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149514</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660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114852</xdr:rowOff>
    </xdr:from>
    <xdr:to>
      <xdr:col>46</xdr:col>
      <xdr:colOff>38100</xdr:colOff>
      <xdr:row>96</xdr:row>
      <xdr:rowOff>45002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40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36129</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649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142850</xdr:rowOff>
    </xdr:from>
    <xdr:to>
      <xdr:col>41</xdr:col>
      <xdr:colOff>101600</xdr:colOff>
      <xdr:row>94</xdr:row>
      <xdr:rowOff>73000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08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89527</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586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37410</xdr:rowOff>
    </xdr:from>
    <xdr:to>
      <xdr:col>36</xdr:col>
      <xdr:colOff>165100</xdr:colOff>
      <xdr:row>94</xdr:row>
      <xdr:rowOff>139010</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15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155537</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592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87618</xdr:rowOff>
    </xdr:from>
    <xdr:to>
      <xdr:col>85</xdr:col>
      <xdr:colOff>126364</xdr:colOff>
      <xdr:row>38</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402568"/>
          <a:ext cx="1269" cy="1252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164394</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679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34295</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177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87618</xdr:rowOff>
    </xdr:from>
    <xdr:to>
      <xdr:col>86</xdr:col>
      <xdr:colOff>25400</xdr:colOff>
      <xdr:row>31</xdr:row>
      <xdr:rowOff>87618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40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102505</xdr:rowOff>
    </xdr:from>
    <xdr:to>
      <xdr:col>85</xdr:col>
      <xdr:colOff>127000</xdr:colOff>
      <xdr:row>38</xdr:row>
      <xdr:rowOff>119786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617605"/>
          <a:ext cx="838200" cy="17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81844</xdr:rowOff>
    </xdr:from>
    <xdr:ext cx="534377"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25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58967</xdr:rowOff>
    </xdr:from>
    <xdr:to>
      <xdr:col>85</xdr:col>
      <xdr:colOff>177800</xdr:colOff>
      <xdr:row>38</xdr:row>
      <xdr:rowOff>160567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7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102505</xdr:rowOff>
    </xdr:from>
    <xdr:to>
      <xdr:col>81</xdr:col>
      <xdr:colOff>50800</xdr:colOff>
      <xdr:row>38</xdr:row>
      <xdr:rowOff>130805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6617605"/>
          <a:ext cx="889000" cy="2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57131</xdr:rowOff>
    </xdr:from>
    <xdr:to>
      <xdr:col>81</xdr:col>
      <xdr:colOff>101600</xdr:colOff>
      <xdr:row>38</xdr:row>
      <xdr:rowOff>158731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57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149858</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14111" y="666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130805</xdr:rowOff>
    </xdr:from>
    <xdr:to>
      <xdr:col>76</xdr:col>
      <xdr:colOff>114300</xdr:colOff>
      <xdr:row>38</xdr:row>
      <xdr:rowOff>133857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645905"/>
          <a:ext cx="889000" cy="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51457</xdr:rowOff>
    </xdr:from>
    <xdr:to>
      <xdr:col>76</xdr:col>
      <xdr:colOff>165100</xdr:colOff>
      <xdr:row>38</xdr:row>
      <xdr:rowOff>153057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56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169585</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25111" y="634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133857</xdr:rowOff>
    </xdr:from>
    <xdr:to>
      <xdr:col>71</xdr:col>
      <xdr:colOff>177800</xdr:colOff>
      <xdr:row>38</xdr:row>
      <xdr:rowOff>133924</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648957"/>
          <a:ext cx="889000" cy="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65871</xdr:rowOff>
    </xdr:from>
    <xdr:to>
      <xdr:col>72</xdr:col>
      <xdr:colOff>38100</xdr:colOff>
      <xdr:row>38</xdr:row>
      <xdr:rowOff>167471</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58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12548</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36111" y="635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53687</xdr:rowOff>
    </xdr:from>
    <xdr:to>
      <xdr:col>67</xdr:col>
      <xdr:colOff>101600</xdr:colOff>
      <xdr:row>38</xdr:row>
      <xdr:rowOff>155287</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5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364</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47111" y="634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68986</xdr:rowOff>
    </xdr:from>
    <xdr:to>
      <xdr:col>85</xdr:col>
      <xdr:colOff>177800</xdr:colOff>
      <xdr:row>38</xdr:row>
      <xdr:rowOff>170586</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58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37393</xdr:rowOff>
    </xdr:from>
    <xdr:ext cx="469744"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52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51705</xdr:rowOff>
    </xdr:from>
    <xdr:to>
      <xdr:col>81</xdr:col>
      <xdr:colOff>101600</xdr:colOff>
      <xdr:row>38</xdr:row>
      <xdr:rowOff>153305</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56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169832</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14111" y="634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80005</xdr:rowOff>
    </xdr:from>
    <xdr:to>
      <xdr:col>76</xdr:col>
      <xdr:colOff>165100</xdr:colOff>
      <xdr:row>39</xdr:row>
      <xdr:rowOff>10155</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59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1282</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57428" y="6687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83057</xdr:rowOff>
    </xdr:from>
    <xdr:to>
      <xdr:col>72</xdr:col>
      <xdr:colOff>38100</xdr:colOff>
      <xdr:row>39</xdr:row>
      <xdr:rowOff>13207</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59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4334</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468428" y="669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83124</xdr:rowOff>
    </xdr:from>
    <xdr:to>
      <xdr:col>67</xdr:col>
      <xdr:colOff>101600</xdr:colOff>
      <xdr:row>39</xdr:row>
      <xdr:rowOff>13274</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59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4401</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579428" y="669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139370</xdr:rowOff>
    </xdr:from>
    <xdr:to>
      <xdr:col>85</xdr:col>
      <xdr:colOff>126364</xdr:colOff>
      <xdr:row>79</xdr:row>
      <xdr:rowOff>91211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1969420"/>
          <a:ext cx="1269" cy="166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95038</xdr:rowOff>
    </xdr:from>
    <xdr:ext cx="534377"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63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91211</xdr:rowOff>
    </xdr:from>
    <xdr:to>
      <xdr:col>86</xdr:col>
      <xdr:colOff>25400</xdr:colOff>
      <xdr:row>79</xdr:row>
      <xdr:rowOff>91211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635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86047</xdr:rowOff>
    </xdr:from>
    <xdr:ext cx="599010"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74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139370</xdr:rowOff>
    </xdr:from>
    <xdr:to>
      <xdr:col>86</xdr:col>
      <xdr:colOff>25400</xdr:colOff>
      <xdr:row>69</xdr:row>
      <xdr:rowOff>139370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196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140449</xdr:rowOff>
    </xdr:from>
    <xdr:to>
      <xdr:col>85</xdr:col>
      <xdr:colOff>127000</xdr:colOff>
      <xdr:row>77</xdr:row>
      <xdr:rowOff>60719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5481300" y="13170649"/>
          <a:ext cx="838200" cy="9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27753</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2715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4876</xdr:rowOff>
    </xdr:from>
    <xdr:to>
      <xdr:col>85</xdr:col>
      <xdr:colOff>177800</xdr:colOff>
      <xdr:row>75</xdr:row>
      <xdr:rowOff>106476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286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60719</xdr:rowOff>
    </xdr:from>
    <xdr:to>
      <xdr:col>81</xdr:col>
      <xdr:colOff>50800</xdr:colOff>
      <xdr:row>78</xdr:row>
      <xdr:rowOff>2311</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4592300" y="13262369"/>
          <a:ext cx="889000" cy="11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37414</xdr:rowOff>
    </xdr:from>
    <xdr:to>
      <xdr:col>81</xdr:col>
      <xdr:colOff>101600</xdr:colOff>
      <xdr:row>75</xdr:row>
      <xdr:rowOff>139014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289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155541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267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2311</xdr:rowOff>
    </xdr:from>
    <xdr:to>
      <xdr:col>76</xdr:col>
      <xdr:colOff>114300</xdr:colOff>
      <xdr:row>78</xdr:row>
      <xdr:rowOff>45593</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3703300" y="13375411"/>
          <a:ext cx="889000" cy="4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141021</xdr:rowOff>
    </xdr:from>
    <xdr:to>
      <xdr:col>76</xdr:col>
      <xdr:colOff>165100</xdr:colOff>
      <xdr:row>75</xdr:row>
      <xdr:rowOff>71171</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2828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87698</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260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45593</xdr:rowOff>
    </xdr:from>
    <xdr:to>
      <xdr:col>71</xdr:col>
      <xdr:colOff>177800</xdr:colOff>
      <xdr:row>78</xdr:row>
      <xdr:rowOff>89915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2814300" y="13418693"/>
          <a:ext cx="889000" cy="4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18656</xdr:rowOff>
    </xdr:from>
    <xdr:to>
      <xdr:col>72</xdr:col>
      <xdr:colOff>38100</xdr:colOff>
      <xdr:row>75</xdr:row>
      <xdr:rowOff>120256</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287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136783</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265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158712</xdr:rowOff>
    </xdr:from>
    <xdr:to>
      <xdr:col>67</xdr:col>
      <xdr:colOff>101600</xdr:colOff>
      <xdr:row>75</xdr:row>
      <xdr:rowOff>88862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284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105389</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262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89649</xdr:rowOff>
    </xdr:from>
    <xdr:to>
      <xdr:col>85</xdr:col>
      <xdr:colOff>177800</xdr:colOff>
      <xdr:row>77</xdr:row>
      <xdr:rowOff>19799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311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68076</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309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9919</xdr:rowOff>
    </xdr:from>
    <xdr:to>
      <xdr:col>81</xdr:col>
      <xdr:colOff>101600</xdr:colOff>
      <xdr:row>77</xdr:row>
      <xdr:rowOff>111519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321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102646</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330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122961</xdr:rowOff>
    </xdr:from>
    <xdr:to>
      <xdr:col>76</xdr:col>
      <xdr:colOff>165100</xdr:colOff>
      <xdr:row>78</xdr:row>
      <xdr:rowOff>53111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332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44238</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341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166243</xdr:rowOff>
    </xdr:from>
    <xdr:to>
      <xdr:col>72</xdr:col>
      <xdr:colOff>38100</xdr:colOff>
      <xdr:row>78</xdr:row>
      <xdr:rowOff>96393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336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87520</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346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39115</xdr:rowOff>
    </xdr:from>
    <xdr:to>
      <xdr:col>67</xdr:col>
      <xdr:colOff>101600</xdr:colOff>
      <xdr:row>78</xdr:row>
      <xdr:rowOff>140715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341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131842</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350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45921</xdr:rowOff>
    </xdr:from>
    <xdr:to>
      <xdr:col>85</xdr:col>
      <xdr:colOff>126364</xdr:colOff>
      <xdr:row>98</xdr:row>
      <xdr:rowOff>126098</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647871"/>
          <a:ext cx="1269" cy="1280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129925</xdr:rowOff>
    </xdr:from>
    <xdr:ext cx="534377"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3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126098</xdr:rowOff>
    </xdr:from>
    <xdr:to>
      <xdr:col>86</xdr:col>
      <xdr:colOff>25400</xdr:colOff>
      <xdr:row>98</xdr:row>
      <xdr:rowOff>126098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2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164048</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423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45921</xdr:rowOff>
    </xdr:from>
    <xdr:to>
      <xdr:col>86</xdr:col>
      <xdr:colOff>25400</xdr:colOff>
      <xdr:row>91</xdr:row>
      <xdr:rowOff>45921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64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65246</xdr:rowOff>
    </xdr:from>
    <xdr:to>
      <xdr:col>85</xdr:col>
      <xdr:colOff>127000</xdr:colOff>
      <xdr:row>98</xdr:row>
      <xdr:rowOff>32745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695896"/>
          <a:ext cx="838200" cy="138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113507</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401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90630</xdr:rowOff>
    </xdr:from>
    <xdr:to>
      <xdr:col>85</xdr:col>
      <xdr:colOff>177800</xdr:colOff>
      <xdr:row>97</xdr:row>
      <xdr:rowOff>20780</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54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32745</xdr:rowOff>
    </xdr:from>
    <xdr:to>
      <xdr:col>81</xdr:col>
      <xdr:colOff>50800</xdr:colOff>
      <xdr:row>98</xdr:row>
      <xdr:rowOff>119698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6834845"/>
          <a:ext cx="889000" cy="8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75656</xdr:rowOff>
    </xdr:from>
    <xdr:to>
      <xdr:col>81</xdr:col>
      <xdr:colOff>101600</xdr:colOff>
      <xdr:row>98</xdr:row>
      <xdr:rowOff>5806</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70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22333</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48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116018</xdr:rowOff>
    </xdr:from>
    <xdr:to>
      <xdr:col>76</xdr:col>
      <xdr:colOff>114300</xdr:colOff>
      <xdr:row>98</xdr:row>
      <xdr:rowOff>119698</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3703300" y="16918118"/>
          <a:ext cx="889000" cy="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35195</xdr:rowOff>
    </xdr:from>
    <xdr:to>
      <xdr:col>76</xdr:col>
      <xdr:colOff>165100</xdr:colOff>
      <xdr:row>97</xdr:row>
      <xdr:rowOff>136795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66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153322</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116018</xdr:rowOff>
    </xdr:from>
    <xdr:to>
      <xdr:col>71</xdr:col>
      <xdr:colOff>177800</xdr:colOff>
      <xdr:row>98</xdr:row>
      <xdr:rowOff>155846</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2814300" y="16918118"/>
          <a:ext cx="889000" cy="39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163592</xdr:rowOff>
    </xdr:from>
    <xdr:to>
      <xdr:col>72</xdr:col>
      <xdr:colOff>38100</xdr:colOff>
      <xdr:row>97</xdr:row>
      <xdr:rowOff>93742</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62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110269</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39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152054</xdr:rowOff>
    </xdr:from>
    <xdr:to>
      <xdr:col>67</xdr:col>
      <xdr:colOff>101600</xdr:colOff>
      <xdr:row>97</xdr:row>
      <xdr:rowOff>82204</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61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98731</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38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14446</xdr:rowOff>
    </xdr:from>
    <xdr:to>
      <xdr:col>85</xdr:col>
      <xdr:colOff>177800</xdr:colOff>
      <xdr:row>97</xdr:row>
      <xdr:rowOff>116046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64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164323</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62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153395</xdr:rowOff>
    </xdr:from>
    <xdr:to>
      <xdr:col>81</xdr:col>
      <xdr:colOff>101600</xdr:colOff>
      <xdr:row>98</xdr:row>
      <xdr:rowOff>83545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78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74672</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6876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68898</xdr:rowOff>
    </xdr:from>
    <xdr:to>
      <xdr:col>76</xdr:col>
      <xdr:colOff>165100</xdr:colOff>
      <xdr:row>98</xdr:row>
      <xdr:rowOff>170498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87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161625</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696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65218</xdr:rowOff>
    </xdr:from>
    <xdr:to>
      <xdr:col>72</xdr:col>
      <xdr:colOff>38100</xdr:colOff>
      <xdr:row>98</xdr:row>
      <xdr:rowOff>166818</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86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157945</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96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105046</xdr:rowOff>
    </xdr:from>
    <xdr:to>
      <xdr:col>67</xdr:col>
      <xdr:colOff>101600</xdr:colOff>
      <xdr:row>99</xdr:row>
      <xdr:rowOff>35196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90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26323</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79428" y="1699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34968</xdr:rowOff>
    </xdr:from>
    <xdr:to>
      <xdr:col>116</xdr:col>
      <xdr:colOff>62864</xdr:colOff>
      <xdr:row>39</xdr:row>
      <xdr:rowOff>98878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349918"/>
          <a:ext cx="1269" cy="1435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153095</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12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34968</xdr:rowOff>
    </xdr:from>
    <xdr:to>
      <xdr:col>116</xdr:col>
      <xdr:colOff>152400</xdr:colOff>
      <xdr:row>31</xdr:row>
      <xdr:rowOff>34968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34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67952</xdr:rowOff>
    </xdr:from>
    <xdr:to>
      <xdr:col>116</xdr:col>
      <xdr:colOff>63500</xdr:colOff>
      <xdr:row>37</xdr:row>
      <xdr:rowOff>164944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1323300" y="6240152"/>
          <a:ext cx="838200" cy="26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94890</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609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116463</xdr:rowOff>
    </xdr:from>
    <xdr:to>
      <xdr:col>116</xdr:col>
      <xdr:colOff>114300</xdr:colOff>
      <xdr:row>39</xdr:row>
      <xdr:rowOff>46613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63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164944</xdr:rowOff>
    </xdr:from>
    <xdr:to>
      <xdr:col>111</xdr:col>
      <xdr:colOff>177800</xdr:colOff>
      <xdr:row>39</xdr:row>
      <xdr:rowOff>26151</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0434300" y="6508594"/>
          <a:ext cx="889000" cy="20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122994</xdr:rowOff>
    </xdr:from>
    <xdr:to>
      <xdr:col>112</xdr:col>
      <xdr:colOff>38100</xdr:colOff>
      <xdr:row>39</xdr:row>
      <xdr:rowOff>53144</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63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44271</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73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26151</xdr:rowOff>
    </xdr:from>
    <xdr:to>
      <xdr:col>107</xdr:col>
      <xdr:colOff>50800</xdr:colOff>
      <xdr:row>39</xdr:row>
      <xdr:rowOff>98878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9545300" y="6712701"/>
          <a:ext cx="889000" cy="7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162640</xdr:rowOff>
    </xdr:from>
    <xdr:to>
      <xdr:col>107</xdr:col>
      <xdr:colOff>101600</xdr:colOff>
      <xdr:row>39</xdr:row>
      <xdr:rowOff>92790</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67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83917</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77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23343</xdr:rowOff>
    </xdr:from>
    <xdr:to>
      <xdr:col>102</xdr:col>
      <xdr:colOff>114300</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538443"/>
          <a:ext cx="889000" cy="24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111792</xdr:rowOff>
    </xdr:from>
    <xdr:to>
      <xdr:col>102</xdr:col>
      <xdr:colOff>165100</xdr:colOff>
      <xdr:row>39</xdr:row>
      <xdr:rowOff>41942</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62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58470</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40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13233</xdr:rowOff>
    </xdr:from>
    <xdr:to>
      <xdr:col>98</xdr:col>
      <xdr:colOff>38100</xdr:colOff>
      <xdr:row>39</xdr:row>
      <xdr:rowOff>114833</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699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105960</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79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17152</xdr:rowOff>
    </xdr:from>
    <xdr:to>
      <xdr:col>116</xdr:col>
      <xdr:colOff>114300</xdr:colOff>
      <xdr:row>36</xdr:row>
      <xdr:rowOff>118752</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18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40029</xdr:rowOff>
    </xdr:from>
    <xdr:ext cx="534377"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0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114144</xdr:rowOff>
    </xdr:from>
    <xdr:to>
      <xdr:col>112</xdr:col>
      <xdr:colOff>38100</xdr:colOff>
      <xdr:row>38</xdr:row>
      <xdr:rowOff>44293</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45779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60821</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088428" y="623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146801</xdr:rowOff>
    </xdr:from>
    <xdr:to>
      <xdr:col>107</xdr:col>
      <xdr:colOff>101600</xdr:colOff>
      <xdr:row>39</xdr:row>
      <xdr:rowOff>76951</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66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93478</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199428" y="643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143993</xdr:rowOff>
    </xdr:from>
    <xdr:to>
      <xdr:col>98</xdr:col>
      <xdr:colOff>38100</xdr:colOff>
      <xdr:row>38</xdr:row>
      <xdr:rowOff>74143</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4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90670</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21428" y="6262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133848</xdr:rowOff>
    </xdr:from>
    <xdr:to>
      <xdr:col>116</xdr:col>
      <xdr:colOff>62864</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877798"/>
          <a:ext cx="1269" cy="1206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80525</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65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133848</xdr:rowOff>
    </xdr:from>
    <xdr:to>
      <xdr:col>116</xdr:col>
      <xdr:colOff>152400</xdr:colOff>
      <xdr:row>51</xdr:row>
      <xdr:rowOff>133848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87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2323</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7749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150896</xdr:rowOff>
    </xdr:from>
    <xdr:to>
      <xdr:col>116</xdr:col>
      <xdr:colOff>114300</xdr:colOff>
      <xdr:row>58</xdr:row>
      <xdr:rowOff>81046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923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42357</xdr:rowOff>
    </xdr:from>
    <xdr:to>
      <xdr:col>112</xdr:col>
      <xdr:colOff>38100</xdr:colOff>
      <xdr:row>57</xdr:row>
      <xdr:rowOff>143957</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81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160484</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959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137871</xdr:rowOff>
    </xdr:from>
    <xdr:to>
      <xdr:col>107</xdr:col>
      <xdr:colOff>50800</xdr:colOff>
      <xdr:row>58</xdr:row>
      <xdr:rowOff>139700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9545300" y="10081971"/>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141204</xdr:rowOff>
    </xdr:from>
    <xdr:to>
      <xdr:col>107</xdr:col>
      <xdr:colOff>101600</xdr:colOff>
      <xdr:row>57</xdr:row>
      <xdr:rowOff>71354</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74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87881</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951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137871</xdr:rowOff>
    </xdr:from>
    <xdr:to>
      <xdr:col>102</xdr:col>
      <xdr:colOff>114300</xdr:colOff>
      <xdr:row>58</xdr:row>
      <xdr:rowOff>137917</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8656300" y="10081971"/>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58268</xdr:rowOff>
    </xdr:from>
    <xdr:to>
      <xdr:col>102</xdr:col>
      <xdr:colOff>165100</xdr:colOff>
      <xdr:row>57</xdr:row>
      <xdr:rowOff>159868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830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4945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606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40894</xdr:rowOff>
    </xdr:from>
    <xdr:to>
      <xdr:col>98</xdr:col>
      <xdr:colOff>38100</xdr:colOff>
      <xdr:row>57</xdr:row>
      <xdr:rowOff>142494</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981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159021</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588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87071</xdr:rowOff>
    </xdr:from>
    <xdr:to>
      <xdr:col>102</xdr:col>
      <xdr:colOff>165100</xdr:colOff>
      <xdr:row>59</xdr:row>
      <xdr:rowOff>17221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1003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8348</xdr:rowOff>
    </xdr:from>
    <xdr:ext cx="313932"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88333" y="10123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87117</xdr:rowOff>
    </xdr:from>
    <xdr:to>
      <xdr:col>98</xdr:col>
      <xdr:colOff>38100</xdr:colOff>
      <xdr:row>59</xdr:row>
      <xdr:rowOff>17267</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1003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8394</xdr:rowOff>
    </xdr:from>
    <xdr:ext cx="313932"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99333" y="101239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26967</xdr:rowOff>
    </xdr:from>
    <xdr:to>
      <xdr:col>116</xdr:col>
      <xdr:colOff>62864</xdr:colOff>
      <xdr:row>79</xdr:row>
      <xdr:rowOff>66875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199917"/>
          <a:ext cx="1269" cy="141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70702</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61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66875</xdr:rowOff>
    </xdr:from>
    <xdr:to>
      <xdr:col>116</xdr:col>
      <xdr:colOff>152400</xdr:colOff>
      <xdr:row>79</xdr:row>
      <xdr:rowOff>66875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61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145094</xdr:rowOff>
    </xdr:from>
    <xdr:ext cx="599010"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1975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26967</xdr:rowOff>
    </xdr:from>
    <xdr:to>
      <xdr:col>116</xdr:col>
      <xdr:colOff>152400</xdr:colOff>
      <xdr:row>71</xdr:row>
      <xdr:rowOff>26967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199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68148</xdr:rowOff>
    </xdr:from>
    <xdr:to>
      <xdr:col>116</xdr:col>
      <xdr:colOff>63500</xdr:colOff>
      <xdr:row>78</xdr:row>
      <xdr:rowOff>95090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1323300" y="13441248"/>
          <a:ext cx="838200" cy="2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89995</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2948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67118</xdr:rowOff>
    </xdr:from>
    <xdr:to>
      <xdr:col>116</xdr:col>
      <xdr:colOff>114300</xdr:colOff>
      <xdr:row>76</xdr:row>
      <xdr:rowOff>168718</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309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112922</xdr:rowOff>
    </xdr:from>
    <xdr:to>
      <xdr:col>111</xdr:col>
      <xdr:colOff>177800</xdr:colOff>
      <xdr:row>78</xdr:row>
      <xdr:rowOff>95090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0434300" y="13143122"/>
          <a:ext cx="889000" cy="32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69028</xdr:rowOff>
    </xdr:from>
    <xdr:to>
      <xdr:col>112</xdr:col>
      <xdr:colOff>38100</xdr:colOff>
      <xdr:row>76</xdr:row>
      <xdr:rowOff>170628</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309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15705</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287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53060</xdr:rowOff>
    </xdr:from>
    <xdr:to>
      <xdr:col>107</xdr:col>
      <xdr:colOff>50800</xdr:colOff>
      <xdr:row>76</xdr:row>
      <xdr:rowOff>112922</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9545300" y="13083260"/>
          <a:ext cx="889000" cy="5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58365</xdr:rowOff>
    </xdr:from>
    <xdr:to>
      <xdr:col>107</xdr:col>
      <xdr:colOff>101600</xdr:colOff>
      <xdr:row>76</xdr:row>
      <xdr:rowOff>159965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308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5042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86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53060</xdr:rowOff>
    </xdr:from>
    <xdr:to>
      <xdr:col>102</xdr:col>
      <xdr:colOff>114300</xdr:colOff>
      <xdr:row>76</xdr:row>
      <xdr:rowOff>85522</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8656300" y="13083260"/>
          <a:ext cx="889000" cy="3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13151</xdr:rowOff>
    </xdr:from>
    <xdr:to>
      <xdr:col>102</xdr:col>
      <xdr:colOff>165100</xdr:colOff>
      <xdr:row>76</xdr:row>
      <xdr:rowOff>114751</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304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105878</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313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21561</xdr:rowOff>
    </xdr:from>
    <xdr:to>
      <xdr:col>98</xdr:col>
      <xdr:colOff>38100</xdr:colOff>
      <xdr:row>76</xdr:row>
      <xdr:rowOff>123161</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305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139688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82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17348</xdr:rowOff>
    </xdr:from>
    <xdr:to>
      <xdr:col>116</xdr:col>
      <xdr:colOff>114300</xdr:colOff>
      <xdr:row>78</xdr:row>
      <xdr:rowOff>118948</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33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167225</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336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44290</xdr:rowOff>
    </xdr:from>
    <xdr:to>
      <xdr:col>112</xdr:col>
      <xdr:colOff>38100</xdr:colOff>
      <xdr:row>78</xdr:row>
      <xdr:rowOff>145890</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341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137017</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351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62122</xdr:rowOff>
    </xdr:from>
    <xdr:to>
      <xdr:col>107</xdr:col>
      <xdr:colOff>101600</xdr:colOff>
      <xdr:row>76</xdr:row>
      <xdr:rowOff>163722</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309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154849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318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2260</xdr:rowOff>
    </xdr:from>
    <xdr:to>
      <xdr:col>102</xdr:col>
      <xdr:colOff>165100</xdr:colOff>
      <xdr:row>76</xdr:row>
      <xdr:rowOff>103860</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303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120387</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280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34722</xdr:rowOff>
    </xdr:from>
    <xdr:to>
      <xdr:col>98</xdr:col>
      <xdr:colOff>38100</xdr:colOff>
      <xdr:row>76</xdr:row>
      <xdr:rowOff>136322</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306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127449</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315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昨年度比で大幅に減額となった補助費については、特別定額給付金事業費や一部事務組合への建設事業費負担金が減となったことが主な要因である。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比で増額となっている維持補修費については、大雪に伴う除雪費の増によるものであり、例年かかる経費として類似団体と比較してコストは高い水準にある。また、投資及び出資金については、上水道事業の新浄水場建設に伴う一般会計出資金の増によるものが主な要因であるが、次年度以降も出資が予定されており、高止まりの傾向にある。　公債費については、今後も財政措置のある有利な起債を活用していく計画であり、さらに、公営企業への出資に伴う一般会計出資債の元金償還により今後も増加が見込まれる。積立金については、有線放送電話事業特別会計の廃止に伴う清算金や普通交付税の追加算定により基金への積立金が増加したことが主な要因であるが、突発的な内容であるため今後は減額傾向と予測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新型コロナウイルス感染症対策に係る事業費分として、物件費、補助費等、扶助費のコストが上昇しているが、類似団体と比較して住民一人当たりのコストはやや低い状況を維持している。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会計年度職員制度の開始に伴い昨年度より人件費は増加傾向にあるが、業務の民間委託や人材の派遣委託なども検討し、物件費と併せた全体コストの削減に努める必要がある。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長野県山ノ内町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11,680
11,470
265.90
8,530,488
8,199,788
309,926
4,880,890
8,033,838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48.9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74549</xdr:rowOff>
    </xdr:from>
    <xdr:to>
      <xdr:col>24</xdr:col>
      <xdr:colOff>62865</xdr:colOff>
      <xdr:row>37</xdr:row>
      <xdr:rowOff>116840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89499"/>
          <a:ext cx="1270" cy="107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120667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116840</xdr:rowOff>
    </xdr:from>
    <xdr:to>
      <xdr:col>24</xdr:col>
      <xdr:colOff>152400</xdr:colOff>
      <xdr:row>37</xdr:row>
      <xdr:rowOff>116840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6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21226</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6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74549</xdr:rowOff>
    </xdr:from>
    <xdr:to>
      <xdr:col>24</xdr:col>
      <xdr:colOff>152400</xdr:colOff>
      <xdr:row>31</xdr:row>
      <xdr:rowOff>74549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89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171323</xdr:rowOff>
    </xdr:from>
    <xdr:to>
      <xdr:col>24</xdr:col>
      <xdr:colOff>63500</xdr:colOff>
      <xdr:row>37</xdr:row>
      <xdr:rowOff>13208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343523"/>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150258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081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127381</xdr:rowOff>
    </xdr:from>
    <xdr:to>
      <xdr:col>24</xdr:col>
      <xdr:colOff>114300</xdr:colOff>
      <xdr:row>35</xdr:row>
      <xdr:rowOff>57531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5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101600</xdr:rowOff>
    </xdr:from>
    <xdr:to>
      <xdr:col>19</xdr:col>
      <xdr:colOff>177800</xdr:colOff>
      <xdr:row>37</xdr:row>
      <xdr:rowOff>13208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273800"/>
          <a:ext cx="889000" cy="8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140716</xdr:rowOff>
    </xdr:from>
    <xdr:to>
      <xdr:col>20</xdr:col>
      <xdr:colOff>38100</xdr:colOff>
      <xdr:row>35</xdr:row>
      <xdr:rowOff>70866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7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87393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45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101600</xdr:rowOff>
    </xdr:from>
    <xdr:to>
      <xdr:col>15</xdr:col>
      <xdr:colOff>50800</xdr:colOff>
      <xdr:row>36</xdr:row>
      <xdr:rowOff>131699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273800"/>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124714</xdr:rowOff>
    </xdr:from>
    <xdr:to>
      <xdr:col>15</xdr:col>
      <xdr:colOff>101600</xdr:colOff>
      <xdr:row>34</xdr:row>
      <xdr:rowOff>54864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78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71391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55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69215</xdr:rowOff>
    </xdr:from>
    <xdr:to>
      <xdr:col>10</xdr:col>
      <xdr:colOff>114300</xdr:colOff>
      <xdr:row>36</xdr:row>
      <xdr:rowOff>131699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41415"/>
          <a:ext cx="889000" cy="6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143383</xdr:rowOff>
    </xdr:from>
    <xdr:to>
      <xdr:col>10</xdr:col>
      <xdr:colOff>165100</xdr:colOff>
      <xdr:row>34</xdr:row>
      <xdr:rowOff>73533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0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90060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576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xdr:rowOff>
    </xdr:from>
    <xdr:to>
      <xdr:col>6</xdr:col>
      <xdr:colOff>38100</xdr:colOff>
      <xdr:row>34</xdr:row>
      <xdr:rowOff>105918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3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122445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0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120523</xdr:rowOff>
    </xdr:from>
    <xdr:to>
      <xdr:col>24</xdr:col>
      <xdr:colOff>114300</xdr:colOff>
      <xdr:row>37</xdr:row>
      <xdr:rowOff>50673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9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35450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07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133858</xdr:rowOff>
    </xdr:from>
    <xdr:to>
      <xdr:col>20</xdr:col>
      <xdr:colOff>38100</xdr:colOff>
      <xdr:row>37</xdr:row>
      <xdr:rowOff>64008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0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55135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9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50800</xdr:rowOff>
    </xdr:from>
    <xdr:to>
      <xdr:col>15</xdr:col>
      <xdr:colOff>101600</xdr:colOff>
      <xdr:row>36</xdr:row>
      <xdr:rowOff>152400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143527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80899</xdr:rowOff>
    </xdr:from>
    <xdr:to>
      <xdr:col>10</xdr:col>
      <xdr:colOff>165100</xdr:colOff>
      <xdr:row>37</xdr:row>
      <xdr:rowOff>11049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5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2176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4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18415</xdr:rowOff>
    </xdr:from>
    <xdr:to>
      <xdr:col>6</xdr:col>
      <xdr:colOff>38100</xdr:colOff>
      <xdr:row>36</xdr:row>
      <xdr:rowOff>120015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9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111142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8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59996</xdr:rowOff>
    </xdr:from>
    <xdr:to>
      <xdr:col>24</xdr:col>
      <xdr:colOff>62865</xdr:colOff>
      <xdr:row>56</xdr:row>
      <xdr:rowOff>139590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32496"/>
          <a:ext cx="1270" cy="110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143417</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74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139590</xdr:rowOff>
    </xdr:from>
    <xdr:to>
      <xdr:col>24</xdr:col>
      <xdr:colOff>152400</xdr:colOff>
      <xdr:row>56</xdr:row>
      <xdr:rowOff>139590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74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6673</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07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317,433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59996</xdr:rowOff>
    </xdr:from>
    <xdr:to>
      <xdr:col>24</xdr:col>
      <xdr:colOff>152400</xdr:colOff>
      <xdr:row>50</xdr:row>
      <xdr:rowOff>59996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32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45343</xdr:rowOff>
    </xdr:from>
    <xdr:to>
      <xdr:col>24</xdr:col>
      <xdr:colOff>63500</xdr:colOff>
      <xdr:row>55</xdr:row>
      <xdr:rowOff>85513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132193"/>
          <a:ext cx="838200" cy="38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125681</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212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102804</xdr:rowOff>
    </xdr:from>
    <xdr:to>
      <xdr:col>24</xdr:col>
      <xdr:colOff>114300</xdr:colOff>
      <xdr:row>55</xdr:row>
      <xdr:rowOff>32954</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36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45343</xdr:rowOff>
    </xdr:from>
    <xdr:to>
      <xdr:col>19</xdr:col>
      <xdr:colOff>177800</xdr:colOff>
      <xdr:row>56</xdr:row>
      <xdr:rowOff>92078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132193"/>
          <a:ext cx="889000" cy="56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94871</xdr:rowOff>
    </xdr:from>
    <xdr:to>
      <xdr:col>20</xdr:col>
      <xdr:colOff>38100</xdr:colOff>
      <xdr:row>53</xdr:row>
      <xdr:rowOff>25021</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01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41548</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78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92078</xdr:rowOff>
    </xdr:from>
    <xdr:to>
      <xdr:col>15</xdr:col>
      <xdr:colOff>50800</xdr:colOff>
      <xdr:row>56</xdr:row>
      <xdr:rowOff>118582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693278"/>
          <a:ext cx="889000" cy="2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152926</xdr:rowOff>
    </xdr:from>
    <xdr:to>
      <xdr:col>15</xdr:col>
      <xdr:colOff>101600</xdr:colOff>
      <xdr:row>55</xdr:row>
      <xdr:rowOff>83076</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41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99603</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186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118582</xdr:rowOff>
    </xdr:from>
    <xdr:to>
      <xdr:col>10</xdr:col>
      <xdr:colOff>114300</xdr:colOff>
      <xdr:row>56</xdr:row>
      <xdr:rowOff>153005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719782"/>
          <a:ext cx="889000" cy="3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95410</xdr:rowOff>
    </xdr:from>
    <xdr:to>
      <xdr:col>10</xdr:col>
      <xdr:colOff>165100</xdr:colOff>
      <xdr:row>55</xdr:row>
      <xdr:rowOff>25560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35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42087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128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126802</xdr:rowOff>
    </xdr:from>
    <xdr:to>
      <xdr:col>6</xdr:col>
      <xdr:colOff>38100</xdr:colOff>
      <xdr:row>55</xdr:row>
      <xdr:rowOff>56952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3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73479</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16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34713</xdr:rowOff>
    </xdr:from>
    <xdr:to>
      <xdr:col>24</xdr:col>
      <xdr:colOff>114300</xdr:colOff>
      <xdr:row>55</xdr:row>
      <xdr:rowOff>136313</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46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13140</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442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165993</xdr:rowOff>
    </xdr:from>
    <xdr:to>
      <xdr:col>20</xdr:col>
      <xdr:colOff>38100</xdr:colOff>
      <xdr:row>53</xdr:row>
      <xdr:rowOff>96143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08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87270</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17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41278</xdr:rowOff>
    </xdr:from>
    <xdr:to>
      <xdr:col>15</xdr:col>
      <xdr:colOff>101600</xdr:colOff>
      <xdr:row>56</xdr:row>
      <xdr:rowOff>142878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64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134005</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73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67782</xdr:rowOff>
    </xdr:from>
    <xdr:to>
      <xdr:col>10</xdr:col>
      <xdr:colOff>165100</xdr:colOff>
      <xdr:row>56</xdr:row>
      <xdr:rowOff>169382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66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160509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76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102205</xdr:rowOff>
    </xdr:from>
    <xdr:to>
      <xdr:col>6</xdr:col>
      <xdr:colOff>38100</xdr:colOff>
      <xdr:row>57</xdr:row>
      <xdr:rowOff>32355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0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23482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79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142106</xdr:rowOff>
    </xdr:from>
    <xdr:to>
      <xdr:col>24</xdr:col>
      <xdr:colOff>62865</xdr:colOff>
      <xdr:row>78</xdr:row>
      <xdr:rowOff>63925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72156"/>
          <a:ext cx="1270" cy="1464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67752</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63925</xdr:rowOff>
    </xdr:from>
    <xdr:to>
      <xdr:col>24</xdr:col>
      <xdr:colOff>152400</xdr:colOff>
      <xdr:row>78</xdr:row>
      <xdr:rowOff>63925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7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88783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4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273,529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142106</xdr:rowOff>
    </xdr:from>
    <xdr:to>
      <xdr:col>24</xdr:col>
      <xdr:colOff>152400</xdr:colOff>
      <xdr:row>69</xdr:row>
      <xdr:rowOff>142106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72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53725</xdr:rowOff>
    </xdr:from>
    <xdr:to>
      <xdr:col>24</xdr:col>
      <xdr:colOff>63500</xdr:colOff>
      <xdr:row>77</xdr:row>
      <xdr:rowOff>155115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255375"/>
          <a:ext cx="838200" cy="10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136009</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4804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113132</xdr:rowOff>
    </xdr:from>
    <xdr:to>
      <xdr:col>24</xdr:col>
      <xdr:colOff>114300</xdr:colOff>
      <xdr:row>74</xdr:row>
      <xdr:rowOff>43282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62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155115</xdr:rowOff>
    </xdr:from>
    <xdr:to>
      <xdr:col>19</xdr:col>
      <xdr:colOff>177800</xdr:colOff>
      <xdr:row>78</xdr:row>
      <xdr:rowOff>74178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56765"/>
          <a:ext cx="889000" cy="90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68348</xdr:rowOff>
    </xdr:from>
    <xdr:to>
      <xdr:col>20</xdr:col>
      <xdr:colOff>38100</xdr:colOff>
      <xdr:row>75</xdr:row>
      <xdr:rowOff>169948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2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15025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02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74178</xdr:rowOff>
    </xdr:from>
    <xdr:to>
      <xdr:col>15</xdr:col>
      <xdr:colOff>50800</xdr:colOff>
      <xdr:row>79</xdr:row>
      <xdr:rowOff>14286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447278"/>
          <a:ext cx="889000" cy="11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62</xdr:rowOff>
    </xdr:from>
    <xdr:to>
      <xdr:col>15</xdr:col>
      <xdr:colOff>101600</xdr:colOff>
      <xdr:row>76</xdr:row>
      <xdr:rowOff>101662</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3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118189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0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85925</xdr:rowOff>
    </xdr:from>
    <xdr:to>
      <xdr:col>10</xdr:col>
      <xdr:colOff>114300</xdr:colOff>
      <xdr:row>79</xdr:row>
      <xdr:rowOff>14286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459025"/>
          <a:ext cx="889000" cy="9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69850</xdr:rowOff>
    </xdr:from>
    <xdr:to>
      <xdr:col>10</xdr:col>
      <xdr:colOff>165100</xdr:colOff>
      <xdr:row>77</xdr:row>
      <xdr:rowOff>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0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16527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75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26296</xdr:rowOff>
    </xdr:from>
    <xdr:to>
      <xdr:col>6</xdr:col>
      <xdr:colOff>38100</xdr:colOff>
      <xdr:row>76</xdr:row>
      <xdr:rowOff>127896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56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144423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31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2925</xdr:rowOff>
    </xdr:from>
    <xdr:to>
      <xdr:col>24</xdr:col>
      <xdr:colOff>114300</xdr:colOff>
      <xdr:row>77</xdr:row>
      <xdr:rowOff>104525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0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152802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83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104315</xdr:rowOff>
    </xdr:from>
    <xdr:to>
      <xdr:col>20</xdr:col>
      <xdr:colOff>38100</xdr:colOff>
      <xdr:row>78</xdr:row>
      <xdr:rowOff>34465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30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25592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98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23378</xdr:rowOff>
    </xdr:from>
    <xdr:to>
      <xdr:col>15</xdr:col>
      <xdr:colOff>101600</xdr:colOff>
      <xdr:row>78</xdr:row>
      <xdr:rowOff>124978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9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116105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89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134936</xdr:rowOff>
    </xdr:from>
    <xdr:to>
      <xdr:col>10</xdr:col>
      <xdr:colOff>165100</xdr:colOff>
      <xdr:row>79</xdr:row>
      <xdr:rowOff>65086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50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56213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600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35125</xdr:rowOff>
    </xdr:from>
    <xdr:to>
      <xdr:col>6</xdr:col>
      <xdr:colOff>38100</xdr:colOff>
      <xdr:row>78</xdr:row>
      <xdr:rowOff>136725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0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127852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0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89064</xdr:rowOff>
    </xdr:from>
    <xdr:to>
      <xdr:col>24</xdr:col>
      <xdr:colOff>62865</xdr:colOff>
      <xdr:row>97</xdr:row>
      <xdr:rowOff>33465</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19564"/>
          <a:ext cx="1270" cy="1144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37292</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66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33465</xdr:rowOff>
    </xdr:from>
    <xdr:to>
      <xdr:col>24</xdr:col>
      <xdr:colOff>152400</xdr:colOff>
      <xdr:row>97</xdr:row>
      <xdr:rowOff>33465</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664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35741</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294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228,860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89064</xdr:rowOff>
    </xdr:from>
    <xdr:to>
      <xdr:col>24</xdr:col>
      <xdr:colOff>152400</xdr:colOff>
      <xdr:row>90</xdr:row>
      <xdr:rowOff>89064</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19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44819</xdr:rowOff>
    </xdr:from>
    <xdr:to>
      <xdr:col>24</xdr:col>
      <xdr:colOff>63500</xdr:colOff>
      <xdr:row>96</xdr:row>
      <xdr:rowOff>160772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504019"/>
          <a:ext cx="838200" cy="11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5106</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121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153679</xdr:rowOff>
    </xdr:from>
    <xdr:to>
      <xdr:col>24</xdr:col>
      <xdr:colOff>114300</xdr:colOff>
      <xdr:row>95</xdr:row>
      <xdr:rowOff>83829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269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103392</xdr:rowOff>
    </xdr:from>
    <xdr:to>
      <xdr:col>19</xdr:col>
      <xdr:colOff>177800</xdr:colOff>
      <xdr:row>96</xdr:row>
      <xdr:rowOff>160772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2908300" y="16562592"/>
          <a:ext cx="889000" cy="5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84813</xdr:rowOff>
    </xdr:from>
    <xdr:to>
      <xdr:col>20</xdr:col>
      <xdr:colOff>38100</xdr:colOff>
      <xdr:row>96</xdr:row>
      <xdr:rowOff>14963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3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31490</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14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103392</xdr:rowOff>
    </xdr:from>
    <xdr:to>
      <xdr:col>15</xdr:col>
      <xdr:colOff>50800</xdr:colOff>
      <xdr:row>97</xdr:row>
      <xdr:rowOff>35669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562592"/>
          <a:ext cx="889000" cy="10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114371</xdr:rowOff>
    </xdr:from>
    <xdr:to>
      <xdr:col>15</xdr:col>
      <xdr:colOff>101600</xdr:colOff>
      <xdr:row>96</xdr:row>
      <xdr:rowOff>44521</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40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61048</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17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144249</xdr:rowOff>
    </xdr:from>
    <xdr:to>
      <xdr:col>10</xdr:col>
      <xdr:colOff>114300</xdr:colOff>
      <xdr:row>97</xdr:row>
      <xdr:rowOff>35669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1130300" y="16603449"/>
          <a:ext cx="889000" cy="6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150337</xdr:rowOff>
    </xdr:from>
    <xdr:to>
      <xdr:col>10</xdr:col>
      <xdr:colOff>165100</xdr:colOff>
      <xdr:row>96</xdr:row>
      <xdr:rowOff>80487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43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97014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21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93689</xdr:rowOff>
    </xdr:from>
    <xdr:to>
      <xdr:col>6</xdr:col>
      <xdr:colOff>38100</xdr:colOff>
      <xdr:row>96</xdr:row>
      <xdr:rowOff>23839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38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40366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15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165469</xdr:rowOff>
    </xdr:from>
    <xdr:to>
      <xdr:col>24</xdr:col>
      <xdr:colOff>114300</xdr:colOff>
      <xdr:row>96</xdr:row>
      <xdr:rowOff>95619</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45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143896</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43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109972</xdr:rowOff>
    </xdr:from>
    <xdr:to>
      <xdr:col>20</xdr:col>
      <xdr:colOff>38100</xdr:colOff>
      <xdr:row>97</xdr:row>
      <xdr:rowOff>40122</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56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31249</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66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52592</xdr:rowOff>
    </xdr:from>
    <xdr:to>
      <xdr:col>15</xdr:col>
      <xdr:colOff>101600</xdr:colOff>
      <xdr:row>96</xdr:row>
      <xdr:rowOff>154192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51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145319</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60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156319</xdr:rowOff>
    </xdr:from>
    <xdr:to>
      <xdr:col>10</xdr:col>
      <xdr:colOff>165100</xdr:colOff>
      <xdr:row>97</xdr:row>
      <xdr:rowOff>86469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61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77596</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70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93449</xdr:rowOff>
    </xdr:from>
    <xdr:to>
      <xdr:col>6</xdr:col>
      <xdr:colOff>38100</xdr:colOff>
      <xdr:row>97</xdr:row>
      <xdr:rowOff>23599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55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14726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64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82779</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97729"/>
          <a:ext cx="1270" cy="1257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29456</xdr:rowOff>
    </xdr:from>
    <xdr:ext cx="469744"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17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82779</xdr:rowOff>
    </xdr:from>
    <xdr:to>
      <xdr:col>55</xdr:col>
      <xdr:colOff>88900</xdr:colOff>
      <xdr:row>31</xdr:row>
      <xdr:rowOff>82779</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97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164812</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3370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141935</xdr:rowOff>
    </xdr:from>
    <xdr:to>
      <xdr:col>55</xdr:col>
      <xdr:colOff>50800</xdr:colOff>
      <xdr:row>38</xdr:row>
      <xdr:rowOff>72086</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4855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122504</xdr:rowOff>
    </xdr:from>
    <xdr:to>
      <xdr:col>50</xdr:col>
      <xdr:colOff>165100</xdr:colOff>
      <xdr:row>38</xdr:row>
      <xdr:rowOff>52654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46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69181</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241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72898</xdr:rowOff>
    </xdr:from>
    <xdr:to>
      <xdr:col>46</xdr:col>
      <xdr:colOff>38100</xdr:colOff>
      <xdr:row>38</xdr:row>
      <xdr:rowOff>3048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19575</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191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75412</xdr:rowOff>
    </xdr:from>
    <xdr:to>
      <xdr:col>41</xdr:col>
      <xdr:colOff>101600</xdr:colOff>
      <xdr:row>38</xdr:row>
      <xdr:rowOff>5562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22089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194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92329</xdr:rowOff>
    </xdr:from>
    <xdr:to>
      <xdr:col>36</xdr:col>
      <xdr:colOff>165100</xdr:colOff>
      <xdr:row>38</xdr:row>
      <xdr:rowOff>22479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43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39006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83017" y="6211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113461</xdr:rowOff>
    </xdr:from>
    <xdr:to>
      <xdr:col>54</xdr:col>
      <xdr:colOff>189865</xdr:colOff>
      <xdr:row>58</xdr:row>
      <xdr:rowOff>56786</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685961"/>
          <a:ext cx="1270" cy="131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60613</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0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56786</xdr:rowOff>
    </xdr:from>
    <xdr:to>
      <xdr:col>55</xdr:col>
      <xdr:colOff>88900</xdr:colOff>
      <xdr:row>58</xdr:row>
      <xdr:rowOff>56786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0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60138</xdr:rowOff>
    </xdr:from>
    <xdr:ext cx="599010"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461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305,739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113461</xdr:rowOff>
    </xdr:from>
    <xdr:to>
      <xdr:col>55</xdr:col>
      <xdr:colOff>88900</xdr:colOff>
      <xdr:row>50</xdr:row>
      <xdr:rowOff>113461</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68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8223</xdr:rowOff>
    </xdr:from>
    <xdr:to>
      <xdr:col>55</xdr:col>
      <xdr:colOff>0</xdr:colOff>
      <xdr:row>58</xdr:row>
      <xdr:rowOff>20074</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9952323"/>
          <a:ext cx="838200" cy="1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123706</xdr:rowOff>
    </xdr:from>
    <xdr:ext cx="534377"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5534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100829</xdr:rowOff>
    </xdr:from>
    <xdr:to>
      <xdr:col>55</xdr:col>
      <xdr:colOff>50800</xdr:colOff>
      <xdr:row>57</xdr:row>
      <xdr:rowOff>30979</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70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167827</xdr:rowOff>
    </xdr:from>
    <xdr:to>
      <xdr:col>50</xdr:col>
      <xdr:colOff>114300</xdr:colOff>
      <xdr:row>58</xdr:row>
      <xdr:rowOff>20074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8750300" y="9940477"/>
          <a:ext cx="889000" cy="23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103096</xdr:rowOff>
    </xdr:from>
    <xdr:to>
      <xdr:col>50</xdr:col>
      <xdr:colOff>165100</xdr:colOff>
      <xdr:row>57</xdr:row>
      <xdr:rowOff>33246</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49773</xdr:rowOff>
    </xdr:from>
    <xdr:ext cx="534377"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72111" y="947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167827</xdr:rowOff>
    </xdr:from>
    <xdr:to>
      <xdr:col>45</xdr:col>
      <xdr:colOff>177800</xdr:colOff>
      <xdr:row>58</xdr:row>
      <xdr:rowOff>3802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7861300" y="9940477"/>
          <a:ext cx="889000" cy="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123913</xdr:rowOff>
    </xdr:from>
    <xdr:to>
      <xdr:col>46</xdr:col>
      <xdr:colOff>38100</xdr:colOff>
      <xdr:row>57</xdr:row>
      <xdr:rowOff>54063</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72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70590</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83111" y="950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3802</xdr:rowOff>
    </xdr:from>
    <xdr:to>
      <xdr:col>41</xdr:col>
      <xdr:colOff>50800</xdr:colOff>
      <xdr:row>58</xdr:row>
      <xdr:rowOff>18610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9947902"/>
          <a:ext cx="889000" cy="1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103951</xdr:rowOff>
    </xdr:from>
    <xdr:to>
      <xdr:col>41</xdr:col>
      <xdr:colOff>101600</xdr:colOff>
      <xdr:row>57</xdr:row>
      <xdr:rowOff>34101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50628</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94111" y="948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108048</xdr:rowOff>
    </xdr:from>
    <xdr:to>
      <xdr:col>36</xdr:col>
      <xdr:colOff>165100</xdr:colOff>
      <xdr:row>57</xdr:row>
      <xdr:rowOff>38198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54725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05111" y="948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128873</xdr:rowOff>
    </xdr:from>
    <xdr:to>
      <xdr:col>55</xdr:col>
      <xdr:colOff>50800</xdr:colOff>
      <xdr:row>58</xdr:row>
      <xdr:rowOff>59023</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90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43800</xdr:rowOff>
    </xdr:from>
    <xdr:ext cx="534377"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81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140724</xdr:rowOff>
    </xdr:from>
    <xdr:to>
      <xdr:col>50</xdr:col>
      <xdr:colOff>165100</xdr:colOff>
      <xdr:row>58</xdr:row>
      <xdr:rowOff>70874</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91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62001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1000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117027</xdr:rowOff>
    </xdr:from>
    <xdr:to>
      <xdr:col>46</xdr:col>
      <xdr:colOff>38100</xdr:colOff>
      <xdr:row>58</xdr:row>
      <xdr:rowOff>47177</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88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38304</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998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124452</xdr:rowOff>
    </xdr:from>
    <xdr:to>
      <xdr:col>41</xdr:col>
      <xdr:colOff>101600</xdr:colOff>
      <xdr:row>58</xdr:row>
      <xdr:rowOff>54602</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89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45729</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98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139260</xdr:rowOff>
    </xdr:from>
    <xdr:to>
      <xdr:col>36</xdr:col>
      <xdr:colOff>165100</xdr:colOff>
      <xdr:row>58</xdr:row>
      <xdr:rowOff>69410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91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60537</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1000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122612</xdr:rowOff>
    </xdr:from>
    <xdr:to>
      <xdr:col>54</xdr:col>
      <xdr:colOff>189865</xdr:colOff>
      <xdr:row>79</xdr:row>
      <xdr:rowOff>34232</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124112"/>
          <a:ext cx="1270" cy="1454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38059</xdr:rowOff>
    </xdr:from>
    <xdr:ext cx="469744"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58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34232</xdr:rowOff>
    </xdr:from>
    <xdr:to>
      <xdr:col>55</xdr:col>
      <xdr:colOff>88900</xdr:colOff>
      <xdr:row>79</xdr:row>
      <xdr:rowOff>34232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57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69289</xdr:rowOff>
    </xdr:from>
    <xdr:ext cx="599010"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899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384,485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122612</xdr:rowOff>
    </xdr:from>
    <xdr:to>
      <xdr:col>55</xdr:col>
      <xdr:colOff>88900</xdr:colOff>
      <xdr:row>70</xdr:row>
      <xdr:rowOff>122612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124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124890</xdr:rowOff>
    </xdr:from>
    <xdr:to>
      <xdr:col>55</xdr:col>
      <xdr:colOff>0</xdr:colOff>
      <xdr:row>77</xdr:row>
      <xdr:rowOff>169669</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9639300" y="13326540"/>
          <a:ext cx="838200" cy="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132227</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333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153800</xdr:rowOff>
    </xdr:from>
    <xdr:to>
      <xdr:col>55</xdr:col>
      <xdr:colOff>50800</xdr:colOff>
      <xdr:row>78</xdr:row>
      <xdr:rowOff>83950</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35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124890</xdr:rowOff>
    </xdr:from>
    <xdr:to>
      <xdr:col>50</xdr:col>
      <xdr:colOff>114300</xdr:colOff>
      <xdr:row>78</xdr:row>
      <xdr:rowOff>76183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8750300" y="13326540"/>
          <a:ext cx="889000" cy="12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159435</xdr:rowOff>
    </xdr:from>
    <xdr:to>
      <xdr:col>50</xdr:col>
      <xdr:colOff>165100</xdr:colOff>
      <xdr:row>78</xdr:row>
      <xdr:rowOff>89585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3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80712</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345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69577</xdr:rowOff>
    </xdr:from>
    <xdr:to>
      <xdr:col>45</xdr:col>
      <xdr:colOff>177800</xdr:colOff>
      <xdr:row>78</xdr:row>
      <xdr:rowOff>76183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7861300" y="13442677"/>
          <a:ext cx="889000" cy="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59232</xdr:rowOff>
    </xdr:from>
    <xdr:to>
      <xdr:col>46</xdr:col>
      <xdr:colOff>38100</xdr:colOff>
      <xdr:row>78</xdr:row>
      <xdr:rowOff>160832</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43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151959</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52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69577</xdr:rowOff>
    </xdr:from>
    <xdr:to>
      <xdr:col>41</xdr:col>
      <xdr:colOff>50800</xdr:colOff>
      <xdr:row>78</xdr:row>
      <xdr:rowOff>75323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6972300" y="13442677"/>
          <a:ext cx="8890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74202</xdr:rowOff>
    </xdr:from>
    <xdr:to>
      <xdr:col>41</xdr:col>
      <xdr:colOff>101600</xdr:colOff>
      <xdr:row>79</xdr:row>
      <xdr:rowOff>4352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44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166929</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54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67500</xdr:rowOff>
    </xdr:from>
    <xdr:to>
      <xdr:col>36</xdr:col>
      <xdr:colOff>165100</xdr:colOff>
      <xdr:row>78</xdr:row>
      <xdr:rowOff>169100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44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160227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53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118869</xdr:rowOff>
    </xdr:from>
    <xdr:to>
      <xdr:col>55</xdr:col>
      <xdr:colOff>50800</xdr:colOff>
      <xdr:row>78</xdr:row>
      <xdr:rowOff>49019</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32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141746</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171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74090</xdr:rowOff>
    </xdr:from>
    <xdr:to>
      <xdr:col>50</xdr:col>
      <xdr:colOff>165100</xdr:colOff>
      <xdr:row>78</xdr:row>
      <xdr:rowOff>4240</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27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20767</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305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25383</xdr:rowOff>
    </xdr:from>
    <xdr:to>
      <xdr:col>46</xdr:col>
      <xdr:colOff>38100</xdr:colOff>
      <xdr:row>78</xdr:row>
      <xdr:rowOff>126983</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39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143510</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17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18777</xdr:rowOff>
    </xdr:from>
    <xdr:to>
      <xdr:col>41</xdr:col>
      <xdr:colOff>101600</xdr:colOff>
      <xdr:row>78</xdr:row>
      <xdr:rowOff>120377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39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136904</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316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24523</xdr:rowOff>
    </xdr:from>
    <xdr:to>
      <xdr:col>36</xdr:col>
      <xdr:colOff>165100</xdr:colOff>
      <xdr:row>78</xdr:row>
      <xdr:rowOff>126123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39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142650</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317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154915</xdr:rowOff>
    </xdr:from>
    <xdr:to>
      <xdr:col>54</xdr:col>
      <xdr:colOff>189865</xdr:colOff>
      <xdr:row>98</xdr:row>
      <xdr:rowOff>132525</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flipV="1">
          <a:off x="10475595" y="15413965"/>
          <a:ext cx="1270" cy="152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136352</xdr:rowOff>
    </xdr:from>
    <xdr:ext cx="534377" cy="259045"/>
    <xdr:sp macro="" textlink="">
      <xdr:nvSpPr>
        <xdr:cNvPr id="450" name="土木費最小値テキスト">
          <a:extLst>
            <a:ext uri="{FF2B5EF4-FFF2-40B4-BE49-F238E27FC236}">
              <a16:creationId xmlns:a16="http://schemas.microsoft.com/office/drawing/2014/main" id="{00000000-0008-0000-0700-0000C2010000}"/>
            </a:ext>
          </a:extLst>
        </xdr:cNvPr>
        <xdr:cNvSpPr txBox="1"/>
      </xdr:nvSpPr>
      <xdr:spPr>
        <a:xfrm>
          <a:off x="10528300" y="1693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132525</xdr:rowOff>
    </xdr:from>
    <xdr:to>
      <xdr:col>55</xdr:col>
      <xdr:colOff>88900</xdr:colOff>
      <xdr:row>98</xdr:row>
      <xdr:rowOff>132525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6934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101592</xdr:rowOff>
    </xdr:from>
    <xdr:ext cx="599010" cy="259045"/>
    <xdr:sp macro="" textlink="">
      <xdr:nvSpPr>
        <xdr:cNvPr id="452" name="土木費最大値テキスト">
          <a:extLst>
            <a:ext uri="{FF2B5EF4-FFF2-40B4-BE49-F238E27FC236}">
              <a16:creationId xmlns:a16="http://schemas.microsoft.com/office/drawing/2014/main" id="{00000000-0008-0000-0700-0000C4010000}"/>
            </a:ext>
          </a:extLst>
        </xdr:cNvPr>
        <xdr:cNvSpPr txBox="1"/>
      </xdr:nvSpPr>
      <xdr:spPr>
        <a:xfrm>
          <a:off x="10528300" y="15189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156,302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154915</xdr:rowOff>
    </xdr:from>
    <xdr:to>
      <xdr:col>55</xdr:col>
      <xdr:colOff>88900</xdr:colOff>
      <xdr:row>89</xdr:row>
      <xdr:rowOff>154915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541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70562</xdr:rowOff>
    </xdr:from>
    <xdr:to>
      <xdr:col>55</xdr:col>
      <xdr:colOff>0</xdr:colOff>
      <xdr:row>96</xdr:row>
      <xdr:rowOff>58902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9639300" y="16186862"/>
          <a:ext cx="838200" cy="33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168457</xdr:rowOff>
    </xdr:from>
    <xdr:ext cx="534377" cy="259045"/>
    <xdr:sp macro="" textlink="">
      <xdr:nvSpPr>
        <xdr:cNvPr id="455" name="土木費平均値テキスト">
          <a:extLst>
            <a:ext uri="{FF2B5EF4-FFF2-40B4-BE49-F238E27FC236}">
              <a16:creationId xmlns:a16="http://schemas.microsoft.com/office/drawing/2014/main" id="{00000000-0008-0000-0700-0000C7010000}"/>
            </a:ext>
          </a:extLst>
        </xdr:cNvPr>
        <xdr:cNvSpPr txBox="1"/>
      </xdr:nvSpPr>
      <xdr:spPr>
        <a:xfrm>
          <a:off x="10528300" y="16284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18580</xdr:rowOff>
    </xdr:from>
    <xdr:to>
      <xdr:col>55</xdr:col>
      <xdr:colOff>50800</xdr:colOff>
      <xdr:row>95</xdr:row>
      <xdr:rowOff>120180</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10426700" y="1630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58902</xdr:rowOff>
    </xdr:from>
    <xdr:to>
      <xdr:col>50</xdr:col>
      <xdr:colOff>114300</xdr:colOff>
      <xdr:row>97</xdr:row>
      <xdr:rowOff>99555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8750300" y="16518102"/>
          <a:ext cx="889000" cy="21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20320</xdr:rowOff>
    </xdr:from>
    <xdr:to>
      <xdr:col>50</xdr:col>
      <xdr:colOff>165100</xdr:colOff>
      <xdr:row>95</xdr:row>
      <xdr:rowOff>121920</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9588500" y="1630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138447</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9372111" y="160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64084</xdr:rowOff>
    </xdr:from>
    <xdr:to>
      <xdr:col>45</xdr:col>
      <xdr:colOff>177800</xdr:colOff>
      <xdr:row>97</xdr:row>
      <xdr:rowOff>99555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7861300" y="16523284"/>
          <a:ext cx="889000" cy="20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58941</xdr:rowOff>
    </xdr:from>
    <xdr:to>
      <xdr:col>46</xdr:col>
      <xdr:colOff>38100</xdr:colOff>
      <xdr:row>95</xdr:row>
      <xdr:rowOff>160541</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8699500" y="1634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5618</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8483111" y="1612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64084</xdr:rowOff>
    </xdr:from>
    <xdr:to>
      <xdr:col>41</xdr:col>
      <xdr:colOff>50800</xdr:colOff>
      <xdr:row>97</xdr:row>
      <xdr:rowOff>50037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6972300" y="16523284"/>
          <a:ext cx="889000" cy="157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116015</xdr:rowOff>
    </xdr:from>
    <xdr:to>
      <xdr:col>41</xdr:col>
      <xdr:colOff>101600</xdr:colOff>
      <xdr:row>96</xdr:row>
      <xdr:rowOff>46165</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7810500" y="1640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62692</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7594111" y="1617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97346</xdr:rowOff>
    </xdr:from>
    <xdr:to>
      <xdr:col>36</xdr:col>
      <xdr:colOff>165100</xdr:colOff>
      <xdr:row>96</xdr:row>
      <xdr:rowOff>27496</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6921500" y="1638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44023</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05111" y="1616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19762</xdr:rowOff>
    </xdr:from>
    <xdr:to>
      <xdr:col>55</xdr:col>
      <xdr:colOff>50800</xdr:colOff>
      <xdr:row>94</xdr:row>
      <xdr:rowOff>121362</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10426700" y="1613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42639</xdr:rowOff>
    </xdr:from>
    <xdr:ext cx="534377" cy="259045"/>
    <xdr:sp macro="" textlink="">
      <xdr:nvSpPr>
        <xdr:cNvPr id="474" name="土木費該当値テキスト">
          <a:extLst>
            <a:ext uri="{FF2B5EF4-FFF2-40B4-BE49-F238E27FC236}">
              <a16:creationId xmlns:a16="http://schemas.microsoft.com/office/drawing/2014/main" id="{00000000-0008-0000-0700-0000DA010000}"/>
            </a:ext>
          </a:extLst>
        </xdr:cNvPr>
        <xdr:cNvSpPr txBox="1"/>
      </xdr:nvSpPr>
      <xdr:spPr>
        <a:xfrm>
          <a:off x="10528300" y="1598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8102</xdr:rowOff>
    </xdr:from>
    <xdr:to>
      <xdr:col>50</xdr:col>
      <xdr:colOff>165100</xdr:colOff>
      <xdr:row>96</xdr:row>
      <xdr:rowOff>109702</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9588500" y="1646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100829</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372111" y="1656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48755</xdr:rowOff>
    </xdr:from>
    <xdr:to>
      <xdr:col>46</xdr:col>
      <xdr:colOff>38100</xdr:colOff>
      <xdr:row>97</xdr:row>
      <xdr:rowOff>150355</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8699500" y="1667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141482</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77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13284</xdr:rowOff>
    </xdr:from>
    <xdr:to>
      <xdr:col>41</xdr:col>
      <xdr:colOff>101600</xdr:colOff>
      <xdr:row>96</xdr:row>
      <xdr:rowOff>114884</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7810500" y="1647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106011</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56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170687</xdr:rowOff>
    </xdr:from>
    <xdr:to>
      <xdr:col>36</xdr:col>
      <xdr:colOff>165100</xdr:colOff>
      <xdr:row>97</xdr:row>
      <xdr:rowOff>100837</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6921500" y="1662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91964</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72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37356</xdr:rowOff>
    </xdr:from>
    <xdr:to>
      <xdr:col>85</xdr:col>
      <xdr:colOff>126364</xdr:colOff>
      <xdr:row>39</xdr:row>
      <xdr:rowOff>6746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352306"/>
          <a:ext cx="1269" cy="134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10573</xdr:rowOff>
    </xdr:from>
    <xdr:ext cx="534377"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69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6746</xdr:rowOff>
    </xdr:from>
    <xdr:to>
      <xdr:col>86</xdr:col>
      <xdr:colOff>25400</xdr:colOff>
      <xdr:row>39</xdr:row>
      <xdr:rowOff>6746</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693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155483</xdr:rowOff>
    </xdr:from>
    <xdr:ext cx="534377"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12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37356</xdr:rowOff>
    </xdr:from>
    <xdr:to>
      <xdr:col>86</xdr:col>
      <xdr:colOff>25400</xdr:colOff>
      <xdr:row>31</xdr:row>
      <xdr:rowOff>37356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352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126555</xdr:rowOff>
    </xdr:from>
    <xdr:to>
      <xdr:col>85</xdr:col>
      <xdr:colOff>127000</xdr:colOff>
      <xdr:row>36</xdr:row>
      <xdr:rowOff>79532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5481300" y="6127305"/>
          <a:ext cx="838200" cy="12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79854</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252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101427</xdr:rowOff>
    </xdr:from>
    <xdr:to>
      <xdr:col>85</xdr:col>
      <xdr:colOff>177800</xdr:colOff>
      <xdr:row>37</xdr:row>
      <xdr:rowOff>31577</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27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126555</xdr:rowOff>
    </xdr:from>
    <xdr:to>
      <xdr:col>81</xdr:col>
      <xdr:colOff>50800</xdr:colOff>
      <xdr:row>36</xdr:row>
      <xdr:rowOff>77338</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4592300" y="6127305"/>
          <a:ext cx="889000" cy="12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162052</xdr:rowOff>
    </xdr:from>
    <xdr:to>
      <xdr:col>81</xdr:col>
      <xdr:colOff>101600</xdr:colOff>
      <xdr:row>36</xdr:row>
      <xdr:rowOff>92202</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16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83329</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62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168321</xdr:rowOff>
    </xdr:from>
    <xdr:to>
      <xdr:col>76</xdr:col>
      <xdr:colOff>114300</xdr:colOff>
      <xdr:row>36</xdr:row>
      <xdr:rowOff>77338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3703300" y="5826171"/>
          <a:ext cx="889000" cy="42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27155</xdr:rowOff>
    </xdr:from>
    <xdr:to>
      <xdr:col>76</xdr:col>
      <xdr:colOff>165100</xdr:colOff>
      <xdr:row>36</xdr:row>
      <xdr:rowOff>128755</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19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119882</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629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68560</xdr:rowOff>
    </xdr:from>
    <xdr:to>
      <xdr:col>71</xdr:col>
      <xdr:colOff>177800</xdr:colOff>
      <xdr:row>33</xdr:row>
      <xdr:rowOff>168321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814300" y="5726410"/>
          <a:ext cx="889000" cy="9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170304</xdr:rowOff>
    </xdr:from>
    <xdr:to>
      <xdr:col>72</xdr:col>
      <xdr:colOff>38100</xdr:colOff>
      <xdr:row>36</xdr:row>
      <xdr:rowOff>100454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17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91581</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626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76213</xdr:rowOff>
    </xdr:from>
    <xdr:to>
      <xdr:col>67</xdr:col>
      <xdr:colOff>101600</xdr:colOff>
      <xdr:row>37</xdr:row>
      <xdr:rowOff>6363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24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168940</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34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28732</xdr:rowOff>
    </xdr:from>
    <xdr:to>
      <xdr:col>85</xdr:col>
      <xdr:colOff>177800</xdr:colOff>
      <xdr:row>36</xdr:row>
      <xdr:rowOff>130332</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20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51609</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605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75755</xdr:rowOff>
    </xdr:from>
    <xdr:to>
      <xdr:col>81</xdr:col>
      <xdr:colOff>101600</xdr:colOff>
      <xdr:row>36</xdr:row>
      <xdr:rowOff>5905</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07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22432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585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26538</xdr:rowOff>
    </xdr:from>
    <xdr:to>
      <xdr:col>76</xdr:col>
      <xdr:colOff>165100</xdr:colOff>
      <xdr:row>36</xdr:row>
      <xdr:rowOff>128138</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19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144665</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597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117521</xdr:rowOff>
    </xdr:from>
    <xdr:to>
      <xdr:col>72</xdr:col>
      <xdr:colOff>38100</xdr:colOff>
      <xdr:row>34</xdr:row>
      <xdr:rowOff>47671</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577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64198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555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17760</xdr:rowOff>
    </xdr:from>
    <xdr:to>
      <xdr:col>67</xdr:col>
      <xdr:colOff>101600</xdr:colOff>
      <xdr:row>33</xdr:row>
      <xdr:rowOff>119360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567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135887</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545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99009</xdr:rowOff>
    </xdr:from>
    <xdr:to>
      <xdr:col>85</xdr:col>
      <xdr:colOff>126364</xdr:colOff>
      <xdr:row>57</xdr:row>
      <xdr:rowOff>125646</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6317595" y="8842959"/>
          <a:ext cx="1269" cy="1055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129473</xdr:rowOff>
    </xdr:from>
    <xdr:ext cx="534377" cy="259045"/>
    <xdr:sp macro="" textlink="">
      <xdr:nvSpPr>
        <xdr:cNvPr id="561" name="教育費最小値テキスト">
          <a:extLst>
            <a:ext uri="{FF2B5EF4-FFF2-40B4-BE49-F238E27FC236}">
              <a16:creationId xmlns:a16="http://schemas.microsoft.com/office/drawing/2014/main" id="{00000000-0008-0000-0700-000031020000}"/>
            </a:ext>
          </a:extLst>
        </xdr:cNvPr>
        <xdr:cNvSpPr txBox="1"/>
      </xdr:nvSpPr>
      <xdr:spPr>
        <a:xfrm>
          <a:off x="16370300" y="990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125646</xdr:rowOff>
    </xdr:from>
    <xdr:to>
      <xdr:col>86</xdr:col>
      <xdr:colOff>25400</xdr:colOff>
      <xdr:row>57</xdr:row>
      <xdr:rowOff>125646</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9898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45686</xdr:rowOff>
    </xdr:from>
    <xdr:ext cx="599010" cy="259045"/>
    <xdr:sp macro="" textlink="">
      <xdr:nvSpPr>
        <xdr:cNvPr id="563" name="教育費最大値テキスト">
          <a:extLst>
            <a:ext uri="{FF2B5EF4-FFF2-40B4-BE49-F238E27FC236}">
              <a16:creationId xmlns:a16="http://schemas.microsoft.com/office/drawing/2014/main" id="{00000000-0008-0000-0700-000033020000}"/>
            </a:ext>
          </a:extLst>
        </xdr:cNvPr>
        <xdr:cNvSpPr txBox="1"/>
      </xdr:nvSpPr>
      <xdr:spPr>
        <a:xfrm>
          <a:off x="16370300" y="8618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271,400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99009</xdr:rowOff>
    </xdr:from>
    <xdr:to>
      <xdr:col>86</xdr:col>
      <xdr:colOff>25400</xdr:colOff>
      <xdr:row>51</xdr:row>
      <xdr:rowOff>99009</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884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168051</xdr:rowOff>
    </xdr:from>
    <xdr:to>
      <xdr:col>85</xdr:col>
      <xdr:colOff>127000</xdr:colOff>
      <xdr:row>57</xdr:row>
      <xdr:rowOff>92197</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5481300" y="9769251"/>
          <a:ext cx="838200" cy="9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98975</xdr:rowOff>
    </xdr:from>
    <xdr:ext cx="534377" cy="259045"/>
    <xdr:sp macro="" textlink="">
      <xdr:nvSpPr>
        <xdr:cNvPr id="566" name="教育費平均値テキスト">
          <a:extLst>
            <a:ext uri="{FF2B5EF4-FFF2-40B4-BE49-F238E27FC236}">
              <a16:creationId xmlns:a16="http://schemas.microsoft.com/office/drawing/2014/main" id="{00000000-0008-0000-0700-000036020000}"/>
            </a:ext>
          </a:extLst>
        </xdr:cNvPr>
        <xdr:cNvSpPr txBox="1"/>
      </xdr:nvSpPr>
      <xdr:spPr>
        <a:xfrm>
          <a:off x="16370300" y="9528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76098</xdr:rowOff>
    </xdr:from>
    <xdr:to>
      <xdr:col>85</xdr:col>
      <xdr:colOff>177800</xdr:colOff>
      <xdr:row>57</xdr:row>
      <xdr:rowOff>6248</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6268700" y="967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81581</xdr:rowOff>
    </xdr:from>
    <xdr:to>
      <xdr:col>81</xdr:col>
      <xdr:colOff>50800</xdr:colOff>
      <xdr:row>57</xdr:row>
      <xdr:rowOff>92197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4592300" y="9682781"/>
          <a:ext cx="889000" cy="18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71751</xdr:rowOff>
    </xdr:from>
    <xdr:to>
      <xdr:col>81</xdr:col>
      <xdr:colOff>101600</xdr:colOff>
      <xdr:row>57</xdr:row>
      <xdr:rowOff>1901</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5430500" y="96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18428</xdr:rowOff>
    </xdr:from>
    <xdr:ext cx="534377"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5214111" y="944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81581</xdr:rowOff>
    </xdr:from>
    <xdr:to>
      <xdr:col>76</xdr:col>
      <xdr:colOff>114300</xdr:colOff>
      <xdr:row>56</xdr:row>
      <xdr:rowOff>164147</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3703300" y="9682781"/>
          <a:ext cx="889000" cy="8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98963</xdr:rowOff>
    </xdr:from>
    <xdr:to>
      <xdr:col>76</xdr:col>
      <xdr:colOff>165100</xdr:colOff>
      <xdr:row>57</xdr:row>
      <xdr:rowOff>29113</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4541500" y="970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20240</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4325111" y="979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164147</xdr:rowOff>
    </xdr:from>
    <xdr:to>
      <xdr:col>71</xdr:col>
      <xdr:colOff>177800</xdr:colOff>
      <xdr:row>57</xdr:row>
      <xdr:rowOff>99412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2814300" y="9765347"/>
          <a:ext cx="889000" cy="10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89028</xdr:rowOff>
    </xdr:from>
    <xdr:to>
      <xdr:col>72</xdr:col>
      <xdr:colOff>38100</xdr:colOff>
      <xdr:row>57</xdr:row>
      <xdr:rowOff>19178</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3652500" y="9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35705</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436111" y="946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144176</xdr:rowOff>
    </xdr:from>
    <xdr:to>
      <xdr:col>67</xdr:col>
      <xdr:colOff>101600</xdr:colOff>
      <xdr:row>57</xdr:row>
      <xdr:rowOff>74326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2763500" y="974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90853</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547111" y="952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117251</xdr:rowOff>
    </xdr:from>
    <xdr:to>
      <xdr:col>85</xdr:col>
      <xdr:colOff>177800</xdr:colOff>
      <xdr:row>57</xdr:row>
      <xdr:rowOff>47401</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6268700" y="971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95678</xdr:rowOff>
    </xdr:from>
    <xdr:ext cx="534377" cy="259045"/>
    <xdr:sp macro="" textlink="">
      <xdr:nvSpPr>
        <xdr:cNvPr id="585" name="教育費該当値テキスト">
          <a:extLst>
            <a:ext uri="{FF2B5EF4-FFF2-40B4-BE49-F238E27FC236}">
              <a16:creationId xmlns:a16="http://schemas.microsoft.com/office/drawing/2014/main" id="{00000000-0008-0000-0700-000049020000}"/>
            </a:ext>
          </a:extLst>
        </xdr:cNvPr>
        <xdr:cNvSpPr txBox="1"/>
      </xdr:nvSpPr>
      <xdr:spPr>
        <a:xfrm>
          <a:off x="16370300" y="969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41397</xdr:rowOff>
    </xdr:from>
    <xdr:to>
      <xdr:col>81</xdr:col>
      <xdr:colOff>101600</xdr:colOff>
      <xdr:row>57</xdr:row>
      <xdr:rowOff>142997</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5430500" y="981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134124</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90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30781</xdr:rowOff>
    </xdr:from>
    <xdr:to>
      <xdr:col>76</xdr:col>
      <xdr:colOff>165100</xdr:colOff>
      <xdr:row>56</xdr:row>
      <xdr:rowOff>132381</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4541500" y="963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148908</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40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113347</xdr:rowOff>
    </xdr:from>
    <xdr:to>
      <xdr:col>72</xdr:col>
      <xdr:colOff>38100</xdr:colOff>
      <xdr:row>57</xdr:row>
      <xdr:rowOff>43497</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3652500" y="971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34624</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80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48612</xdr:rowOff>
    </xdr:from>
    <xdr:to>
      <xdr:col>67</xdr:col>
      <xdr:colOff>101600</xdr:colOff>
      <xdr:row>57</xdr:row>
      <xdr:rowOff>150212</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2763500" y="982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141339</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91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災害復旧費グラフ枠">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87618</xdr:rowOff>
    </xdr:from>
    <xdr:to>
      <xdr:col>85</xdr:col>
      <xdr:colOff>126364</xdr:colOff>
      <xdr:row>78</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flipV="1">
          <a:off x="16317595" y="12260568"/>
          <a:ext cx="1269" cy="1252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164394</xdr:rowOff>
    </xdr:from>
    <xdr:ext cx="249299" cy="259045"/>
    <xdr:sp macro="" textlink="">
      <xdr:nvSpPr>
        <xdr:cNvPr id="616" name="災害復旧費最小値テキスト">
          <a:extLst>
            <a:ext uri="{FF2B5EF4-FFF2-40B4-BE49-F238E27FC236}">
              <a16:creationId xmlns:a16="http://schemas.microsoft.com/office/drawing/2014/main" id="{00000000-0008-0000-0700-000068020000}"/>
            </a:ext>
          </a:extLst>
        </xdr:cNvPr>
        <xdr:cNvSpPr txBox="1"/>
      </xdr:nvSpPr>
      <xdr:spPr>
        <a:xfrm>
          <a:off x="16370300" y="13537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34295</xdr:rowOff>
    </xdr:from>
    <xdr:ext cx="599010" cy="259045"/>
    <xdr:sp macro="" textlink="">
      <xdr:nvSpPr>
        <xdr:cNvPr id="618" name="災害復旧費最大値テキスト">
          <a:extLst>
            <a:ext uri="{FF2B5EF4-FFF2-40B4-BE49-F238E27FC236}">
              <a16:creationId xmlns:a16="http://schemas.microsoft.com/office/drawing/2014/main" id="{00000000-0008-0000-0700-00006A020000}"/>
            </a:ext>
          </a:extLst>
        </xdr:cNvPr>
        <xdr:cNvSpPr txBox="1"/>
      </xdr:nvSpPr>
      <xdr:spPr>
        <a:xfrm>
          <a:off x="16370300" y="12035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547,783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87618</xdr:rowOff>
    </xdr:from>
    <xdr:to>
      <xdr:col>86</xdr:col>
      <xdr:colOff>25400</xdr:colOff>
      <xdr:row>71</xdr:row>
      <xdr:rowOff>87618</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226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102504</xdr:rowOff>
    </xdr:from>
    <xdr:to>
      <xdr:col>85</xdr:col>
      <xdr:colOff>127000</xdr:colOff>
      <xdr:row>78</xdr:row>
      <xdr:rowOff>119786</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5481300" y="13475604"/>
          <a:ext cx="838200" cy="1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81844</xdr:rowOff>
    </xdr:from>
    <xdr:ext cx="534377" cy="259045"/>
    <xdr:sp macro="" textlink="">
      <xdr:nvSpPr>
        <xdr:cNvPr id="621" name="災害復旧費平均値テキスト">
          <a:extLst>
            <a:ext uri="{FF2B5EF4-FFF2-40B4-BE49-F238E27FC236}">
              <a16:creationId xmlns:a16="http://schemas.microsoft.com/office/drawing/2014/main" id="{00000000-0008-0000-0700-00006D020000}"/>
            </a:ext>
          </a:extLst>
        </xdr:cNvPr>
        <xdr:cNvSpPr txBox="1"/>
      </xdr:nvSpPr>
      <xdr:spPr>
        <a:xfrm>
          <a:off x="16370300" y="13283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58967</xdr:rowOff>
    </xdr:from>
    <xdr:to>
      <xdr:col>85</xdr:col>
      <xdr:colOff>177800</xdr:colOff>
      <xdr:row>78</xdr:row>
      <xdr:rowOff>160567</xdr:rowOff>
    </xdr:to>
    <xdr:sp macro="" textlink="">
      <xdr:nvSpPr>
        <xdr:cNvPr id="622" name="フローチャート: 判断 621">
          <a:extLst>
            <a:ext uri="{FF2B5EF4-FFF2-40B4-BE49-F238E27FC236}">
              <a16:creationId xmlns:a16="http://schemas.microsoft.com/office/drawing/2014/main" id="{00000000-0008-0000-0700-00006E020000}"/>
            </a:ext>
          </a:extLst>
        </xdr:cNvPr>
        <xdr:cNvSpPr/>
      </xdr:nvSpPr>
      <xdr:spPr>
        <a:xfrm>
          <a:off x="16268700" y="1343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102504</xdr:rowOff>
    </xdr:from>
    <xdr:to>
      <xdr:col>81</xdr:col>
      <xdr:colOff>50800</xdr:colOff>
      <xdr:row>78</xdr:row>
      <xdr:rowOff>130804</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4592300" y="13475604"/>
          <a:ext cx="889000" cy="2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57131</xdr:rowOff>
    </xdr:from>
    <xdr:to>
      <xdr:col>81</xdr:col>
      <xdr:colOff>101600</xdr:colOff>
      <xdr:row>78</xdr:row>
      <xdr:rowOff>158731</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5430500" y="1343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149858</xdr:rowOff>
    </xdr:from>
    <xdr:ext cx="534377"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5214111" y="1352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130804</xdr:rowOff>
    </xdr:from>
    <xdr:to>
      <xdr:col>76</xdr:col>
      <xdr:colOff>114300</xdr:colOff>
      <xdr:row>78</xdr:row>
      <xdr:rowOff>133857</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3703300" y="13503904"/>
          <a:ext cx="889000" cy="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51457</xdr:rowOff>
    </xdr:from>
    <xdr:to>
      <xdr:col>76</xdr:col>
      <xdr:colOff>165100</xdr:colOff>
      <xdr:row>78</xdr:row>
      <xdr:rowOff>153057</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4541500" y="1342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169584</xdr:rowOff>
    </xdr:from>
    <xdr:ext cx="534377"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4325111" y="1319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133857</xdr:rowOff>
    </xdr:from>
    <xdr:to>
      <xdr:col>71</xdr:col>
      <xdr:colOff>177800</xdr:colOff>
      <xdr:row>78</xdr:row>
      <xdr:rowOff>133924</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2814300" y="13506957"/>
          <a:ext cx="889000" cy="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65861</xdr:rowOff>
    </xdr:from>
    <xdr:to>
      <xdr:col>72</xdr:col>
      <xdr:colOff>38100</xdr:colOff>
      <xdr:row>78</xdr:row>
      <xdr:rowOff>167461</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3652500" y="1343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12538</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3436111" y="1321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53687</xdr:rowOff>
    </xdr:from>
    <xdr:to>
      <xdr:col>67</xdr:col>
      <xdr:colOff>101600</xdr:colOff>
      <xdr:row>78</xdr:row>
      <xdr:rowOff>155287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2763500" y="13426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364</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2547111" y="1320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68986</xdr:rowOff>
    </xdr:from>
    <xdr:to>
      <xdr:col>85</xdr:col>
      <xdr:colOff>177800</xdr:colOff>
      <xdr:row>78</xdr:row>
      <xdr:rowOff>170586</xdr:rowOff>
    </xdr:to>
    <xdr:sp macro="" textlink="">
      <xdr:nvSpPr>
        <xdr:cNvPr id="639" name="楕円 638">
          <a:extLst>
            <a:ext uri="{FF2B5EF4-FFF2-40B4-BE49-F238E27FC236}">
              <a16:creationId xmlns:a16="http://schemas.microsoft.com/office/drawing/2014/main" id="{00000000-0008-0000-0700-00007F020000}"/>
            </a:ext>
          </a:extLst>
        </xdr:cNvPr>
        <xdr:cNvSpPr/>
      </xdr:nvSpPr>
      <xdr:spPr>
        <a:xfrm>
          <a:off x="16268700" y="1344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37393</xdr:rowOff>
    </xdr:from>
    <xdr:ext cx="469744" cy="259045"/>
    <xdr:sp macro="" textlink="">
      <xdr:nvSpPr>
        <xdr:cNvPr id="640" name="災害復旧費該当値テキスト">
          <a:extLst>
            <a:ext uri="{FF2B5EF4-FFF2-40B4-BE49-F238E27FC236}">
              <a16:creationId xmlns:a16="http://schemas.microsoft.com/office/drawing/2014/main" id="{00000000-0008-0000-0700-000080020000}"/>
            </a:ext>
          </a:extLst>
        </xdr:cNvPr>
        <xdr:cNvSpPr txBox="1"/>
      </xdr:nvSpPr>
      <xdr:spPr>
        <a:xfrm>
          <a:off x="16370300" y="1341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51704</xdr:rowOff>
    </xdr:from>
    <xdr:to>
      <xdr:col>81</xdr:col>
      <xdr:colOff>101600</xdr:colOff>
      <xdr:row>78</xdr:row>
      <xdr:rowOff>153304</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5430500" y="1342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169831</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14111" y="1320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80004</xdr:rowOff>
    </xdr:from>
    <xdr:to>
      <xdr:col>76</xdr:col>
      <xdr:colOff>165100</xdr:colOff>
      <xdr:row>79</xdr:row>
      <xdr:rowOff>10154</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4541500" y="1345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1281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545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83057</xdr:rowOff>
    </xdr:from>
    <xdr:to>
      <xdr:col>72</xdr:col>
      <xdr:colOff>38100</xdr:colOff>
      <xdr:row>79</xdr:row>
      <xdr:rowOff>13207</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3652500" y="1345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4334</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54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83124</xdr:rowOff>
    </xdr:from>
    <xdr:to>
      <xdr:col>67</xdr:col>
      <xdr:colOff>101600</xdr:colOff>
      <xdr:row>79</xdr:row>
      <xdr:rowOff>13274</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2763500" y="1345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4401</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548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7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7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公債費グラフ枠">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139370</xdr:rowOff>
    </xdr:from>
    <xdr:to>
      <xdr:col>85</xdr:col>
      <xdr:colOff>126364</xdr:colOff>
      <xdr:row>99</xdr:row>
      <xdr:rowOff>91148</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flipV="1">
          <a:off x="16317595" y="15398420"/>
          <a:ext cx="1269" cy="166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94975</xdr:rowOff>
    </xdr:from>
    <xdr:ext cx="534377" cy="259045"/>
    <xdr:sp macro="" textlink="">
      <xdr:nvSpPr>
        <xdr:cNvPr id="674" name="公債費最小値テキスト">
          <a:extLst>
            <a:ext uri="{FF2B5EF4-FFF2-40B4-BE49-F238E27FC236}">
              <a16:creationId xmlns:a16="http://schemas.microsoft.com/office/drawing/2014/main" id="{00000000-0008-0000-0700-0000A2020000}"/>
            </a:ext>
          </a:extLst>
        </xdr:cNvPr>
        <xdr:cNvSpPr txBox="1"/>
      </xdr:nvSpPr>
      <xdr:spPr>
        <a:xfrm>
          <a:off x="16370300" y="1706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91148</xdr:rowOff>
    </xdr:from>
    <xdr:to>
      <xdr:col>86</xdr:col>
      <xdr:colOff>25400</xdr:colOff>
      <xdr:row>99</xdr:row>
      <xdr:rowOff>91148</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7064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86047</xdr:rowOff>
    </xdr:from>
    <xdr:ext cx="599010" cy="259045"/>
    <xdr:sp macro="" textlink="">
      <xdr:nvSpPr>
        <xdr:cNvPr id="676" name="公債費最大値テキスト">
          <a:extLst>
            <a:ext uri="{FF2B5EF4-FFF2-40B4-BE49-F238E27FC236}">
              <a16:creationId xmlns:a16="http://schemas.microsoft.com/office/drawing/2014/main" id="{00000000-0008-0000-0700-0000A4020000}"/>
            </a:ext>
          </a:extLst>
        </xdr:cNvPr>
        <xdr:cNvSpPr txBox="1"/>
      </xdr:nvSpPr>
      <xdr:spPr>
        <a:xfrm>
          <a:off x="16370300" y="15173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157,526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139370</xdr:rowOff>
    </xdr:from>
    <xdr:to>
      <xdr:col>86</xdr:col>
      <xdr:colOff>25400</xdr:colOff>
      <xdr:row>89</xdr:row>
      <xdr:rowOff>139370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6230600" y="1539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140449</xdr:rowOff>
    </xdr:from>
    <xdr:to>
      <xdr:col>85</xdr:col>
      <xdr:colOff>127000</xdr:colOff>
      <xdr:row>97</xdr:row>
      <xdr:rowOff>60719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5481300" y="16599649"/>
          <a:ext cx="838200" cy="9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27754</xdr:rowOff>
    </xdr:from>
    <xdr:ext cx="534377" cy="259045"/>
    <xdr:sp macro="" textlink="">
      <xdr:nvSpPr>
        <xdr:cNvPr id="679" name="公債費平均値テキスト">
          <a:extLst>
            <a:ext uri="{FF2B5EF4-FFF2-40B4-BE49-F238E27FC236}">
              <a16:creationId xmlns:a16="http://schemas.microsoft.com/office/drawing/2014/main" id="{00000000-0008-0000-0700-0000A7020000}"/>
            </a:ext>
          </a:extLst>
        </xdr:cNvPr>
        <xdr:cNvSpPr txBox="1"/>
      </xdr:nvSpPr>
      <xdr:spPr>
        <a:xfrm>
          <a:off x="16370300" y="16144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4877</xdr:rowOff>
    </xdr:from>
    <xdr:to>
      <xdr:col>85</xdr:col>
      <xdr:colOff>177800</xdr:colOff>
      <xdr:row>95</xdr:row>
      <xdr:rowOff>106477</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6268700" y="1629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60719</xdr:rowOff>
    </xdr:from>
    <xdr:to>
      <xdr:col>81</xdr:col>
      <xdr:colOff>50800</xdr:colOff>
      <xdr:row>98</xdr:row>
      <xdr:rowOff>2311</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4592300" y="16691369"/>
          <a:ext cx="889000" cy="11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37388</xdr:rowOff>
    </xdr:from>
    <xdr:to>
      <xdr:col>81</xdr:col>
      <xdr:colOff>101600</xdr:colOff>
      <xdr:row>95</xdr:row>
      <xdr:rowOff>138988</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5430500" y="1632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155515</xdr:rowOff>
    </xdr:from>
    <xdr:ext cx="534377"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5214111" y="1610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2311</xdr:rowOff>
    </xdr:from>
    <xdr:to>
      <xdr:col>76</xdr:col>
      <xdr:colOff>114300</xdr:colOff>
      <xdr:row>98</xdr:row>
      <xdr:rowOff>45593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3703300" y="16804411"/>
          <a:ext cx="889000" cy="4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140805</xdr:rowOff>
    </xdr:from>
    <xdr:to>
      <xdr:col>76</xdr:col>
      <xdr:colOff>165100</xdr:colOff>
      <xdr:row>95</xdr:row>
      <xdr:rowOff>70955</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4541500" y="1625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87482</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4325111" y="1603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45593</xdr:rowOff>
    </xdr:from>
    <xdr:to>
      <xdr:col>71</xdr:col>
      <xdr:colOff>177800</xdr:colOff>
      <xdr:row>98</xdr:row>
      <xdr:rowOff>89915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2814300" y="16847693"/>
          <a:ext cx="889000" cy="4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18504</xdr:rowOff>
    </xdr:from>
    <xdr:to>
      <xdr:col>72</xdr:col>
      <xdr:colOff>38100</xdr:colOff>
      <xdr:row>95</xdr:row>
      <xdr:rowOff>120104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3652500" y="1630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136631</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3436111" y="1608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158483</xdr:rowOff>
    </xdr:from>
    <xdr:to>
      <xdr:col>67</xdr:col>
      <xdr:colOff>101600</xdr:colOff>
      <xdr:row>95</xdr:row>
      <xdr:rowOff>88633</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2763500" y="1627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105160</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2547111" y="1605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89649</xdr:rowOff>
    </xdr:from>
    <xdr:to>
      <xdr:col>85</xdr:col>
      <xdr:colOff>177800</xdr:colOff>
      <xdr:row>97</xdr:row>
      <xdr:rowOff>19799</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6268700" y="1654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68076</xdr:rowOff>
    </xdr:from>
    <xdr:ext cx="534377" cy="259045"/>
    <xdr:sp macro="" textlink="">
      <xdr:nvSpPr>
        <xdr:cNvPr id="698" name="公債費該当値テキスト">
          <a:extLst>
            <a:ext uri="{FF2B5EF4-FFF2-40B4-BE49-F238E27FC236}">
              <a16:creationId xmlns:a16="http://schemas.microsoft.com/office/drawing/2014/main" id="{00000000-0008-0000-0700-0000BA020000}"/>
            </a:ext>
          </a:extLst>
        </xdr:cNvPr>
        <xdr:cNvSpPr txBox="1"/>
      </xdr:nvSpPr>
      <xdr:spPr>
        <a:xfrm>
          <a:off x="16370300" y="1652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9919</xdr:rowOff>
    </xdr:from>
    <xdr:to>
      <xdr:col>81</xdr:col>
      <xdr:colOff>101600</xdr:colOff>
      <xdr:row>97</xdr:row>
      <xdr:rowOff>111519</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5430500" y="1664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102646</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73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122961</xdr:rowOff>
    </xdr:from>
    <xdr:to>
      <xdr:col>76</xdr:col>
      <xdr:colOff>165100</xdr:colOff>
      <xdr:row>98</xdr:row>
      <xdr:rowOff>53111</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4541500" y="1675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44238</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684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166243</xdr:rowOff>
    </xdr:from>
    <xdr:to>
      <xdr:col>72</xdr:col>
      <xdr:colOff>38100</xdr:colOff>
      <xdr:row>98</xdr:row>
      <xdr:rowOff>96393</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3652500" y="1679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87520</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88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39115</xdr:rowOff>
    </xdr:from>
    <xdr:to>
      <xdr:col>67</xdr:col>
      <xdr:colOff>101600</xdr:colOff>
      <xdr:row>98</xdr:row>
      <xdr:rowOff>140715</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2763500" y="1684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131842</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93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諸支出金グラフ枠">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148844</xdr:rowOff>
    </xdr:from>
    <xdr:to>
      <xdr:col>116</xdr:col>
      <xdr:colOff>62864</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flipV="1">
          <a:off x="22159595" y="5463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1" name="諸支出金最小値テキスト">
          <a:extLst>
            <a:ext uri="{FF2B5EF4-FFF2-40B4-BE49-F238E27FC236}">
              <a16:creationId xmlns:a16="http://schemas.microsoft.com/office/drawing/2014/main" id="{00000000-0008-0000-0700-0000D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95521</xdr:rowOff>
    </xdr:from>
    <xdr:ext cx="469744" cy="259045"/>
    <xdr:sp macro="" textlink="">
      <xdr:nvSpPr>
        <xdr:cNvPr id="733" name="諸支出金最大値テキスト">
          <a:extLst>
            <a:ext uri="{FF2B5EF4-FFF2-40B4-BE49-F238E27FC236}">
              <a16:creationId xmlns:a16="http://schemas.microsoft.com/office/drawing/2014/main" id="{00000000-0008-0000-0700-0000DD020000}"/>
            </a:ext>
          </a:extLst>
        </xdr:cNvPr>
        <xdr:cNvSpPr txBox="1"/>
      </xdr:nvSpPr>
      <xdr:spPr>
        <a:xfrm>
          <a:off x="22212300" y="5239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148844</xdr:rowOff>
    </xdr:from>
    <xdr:to>
      <xdr:col>116</xdr:col>
      <xdr:colOff>152400</xdr:colOff>
      <xdr:row>31</xdr:row>
      <xdr:rowOff>148844</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2072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122445</xdr:rowOff>
    </xdr:from>
    <xdr:ext cx="313932" cy="259045"/>
    <xdr:sp macro="" textlink="">
      <xdr:nvSpPr>
        <xdr:cNvPr id="736" name="諸支出金平均値テキスト">
          <a:extLst>
            <a:ext uri="{FF2B5EF4-FFF2-40B4-BE49-F238E27FC236}">
              <a16:creationId xmlns:a16="http://schemas.microsoft.com/office/drawing/2014/main" id="{00000000-0008-0000-0700-0000E0020000}"/>
            </a:ext>
          </a:extLst>
        </xdr:cNvPr>
        <xdr:cNvSpPr txBox="1"/>
      </xdr:nvSpPr>
      <xdr:spPr>
        <a:xfrm>
          <a:off x="22212300" y="64660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99568</xdr:rowOff>
    </xdr:from>
    <xdr:to>
      <xdr:col>116</xdr:col>
      <xdr:colOff>114300</xdr:colOff>
      <xdr:row>39</xdr:row>
      <xdr:rowOff>29718</xdr:rowOff>
    </xdr:to>
    <xdr:sp macro="" textlink="">
      <xdr:nvSpPr>
        <xdr:cNvPr id="737" name="フローチャート: 判断 736">
          <a:extLst>
            <a:ext uri="{FF2B5EF4-FFF2-40B4-BE49-F238E27FC236}">
              <a16:creationId xmlns:a16="http://schemas.microsoft.com/office/drawing/2014/main" id="{00000000-0008-0000-0700-0000E1020000}"/>
            </a:ext>
          </a:extLst>
        </xdr:cNvPr>
        <xdr:cNvSpPr/>
      </xdr:nvSpPr>
      <xdr:spPr>
        <a:xfrm>
          <a:off x="22110700" y="661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132334</xdr:rowOff>
    </xdr:from>
    <xdr:to>
      <xdr:col>112</xdr:col>
      <xdr:colOff>38100</xdr:colOff>
      <xdr:row>39</xdr:row>
      <xdr:rowOff>62484</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21272500" y="664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79011</xdr:rowOff>
    </xdr:from>
    <xdr:ext cx="313932"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21166333" y="64226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144526</xdr:rowOff>
    </xdr:from>
    <xdr:to>
      <xdr:col>107</xdr:col>
      <xdr:colOff>101600</xdr:colOff>
      <xdr:row>39</xdr:row>
      <xdr:rowOff>74676</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0383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91203</xdr:rowOff>
    </xdr:from>
    <xdr:ext cx="313932"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0277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146050</xdr:rowOff>
    </xdr:from>
    <xdr:to>
      <xdr:col>102</xdr:col>
      <xdr:colOff>165100</xdr:colOff>
      <xdr:row>39</xdr:row>
      <xdr:rowOff>76200</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19494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92727</xdr:rowOff>
    </xdr:from>
    <xdr:ext cx="313932"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9388333" y="6436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38608</xdr:rowOff>
    </xdr:from>
    <xdr:to>
      <xdr:col>98</xdr:col>
      <xdr:colOff>38100</xdr:colOff>
      <xdr:row>38</xdr:row>
      <xdr:rowOff>140208</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18605500" y="65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156735</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8467017" y="6328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5" name="諸支出金該当値テキスト">
          <a:extLst>
            <a:ext uri="{FF2B5EF4-FFF2-40B4-BE49-F238E27FC236}">
              <a16:creationId xmlns:a16="http://schemas.microsoft.com/office/drawing/2014/main" id="{00000000-0008-0000-0700-0000F3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前年度繰上充用金グラフ枠">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0" name="前年度繰上充用金最小値テキスト">
          <a:extLst>
            <a:ext uri="{FF2B5EF4-FFF2-40B4-BE49-F238E27FC236}">
              <a16:creationId xmlns:a16="http://schemas.microsoft.com/office/drawing/2014/main" id="{00000000-0008-0000-0700-00000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2" name="前年度繰上充用金最大値テキスト">
          <a:extLst>
            <a:ext uri="{FF2B5EF4-FFF2-40B4-BE49-F238E27FC236}">
              <a16:creationId xmlns:a16="http://schemas.microsoft.com/office/drawing/2014/main" id="{00000000-0008-0000-0700-00000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5" name="前年度繰上充用金平均値テキスト">
          <a:extLst>
            <a:ext uri="{FF2B5EF4-FFF2-40B4-BE49-F238E27FC236}">
              <a16:creationId xmlns:a16="http://schemas.microsoft.com/office/drawing/2014/main" id="{00000000-0008-0000-0700-00001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6" name="フローチャート: 判断 785">
          <a:extLst>
            <a:ext uri="{FF2B5EF4-FFF2-40B4-BE49-F238E27FC236}">
              <a16:creationId xmlns:a16="http://schemas.microsoft.com/office/drawing/2014/main" id="{00000000-0008-0000-0700-00001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4" name="前年度繰上充用金該当値テキスト">
          <a:extLst>
            <a:ext uri="{FF2B5EF4-FFF2-40B4-BE49-F238E27FC236}">
              <a16:creationId xmlns:a16="http://schemas.microsoft.com/office/drawing/2014/main" id="{00000000-0008-0000-0700-00002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3" name="正方形/長方形 812">
          <a:extLst>
            <a:ext uri="{FF2B5EF4-FFF2-40B4-BE49-F238E27FC236}">
              <a16:creationId xmlns:a16="http://schemas.microsoft.com/office/drawing/2014/main" id="{00000000-0008-0000-0700-00002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特別定額給付金事業の減により大幅な減額となっているが、ふるさと寄付金の増に伴う返礼品経費の増額や新型コロナウイルス感染症対策に係る経費などが要因で類似団体平均付近まで上昇しているが、今後は微増か横ばいと想定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については、非課税世帯及び子育て世帯給付金等の新型コロナウイルス感染症関連事業費による増が主な要因であり、衛生費についても同様にワクチン接種に係る増が主な要因となっており、今後は微減と想定される。ただし、類似団体と比較して低いコストを維持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商工費はコロナ関連の事業者支援に係る費用が増加したが、誘客関連事業が未実施となったため</a:t>
          </a:r>
          <a:r>
            <a:rPr kumimoji="1" lang="en-US" altLang="ja-JP" sz="1300">
              <a:latin typeface="ＭＳ Ｐゴシック" panose="020B0600070205080204" pitchFamily="50" charset="-128"/>
              <a:ea typeface="ＭＳ Ｐゴシック" panose="020B0600070205080204" pitchFamily="50" charset="-128"/>
            </a:rPr>
            <a:t>11,753</a:t>
          </a:r>
          <a:r>
            <a:rPr kumimoji="1" lang="ja-JP" altLang="en-US" sz="1300">
              <a:latin typeface="ＭＳ Ｐゴシック" panose="020B0600070205080204" pitchFamily="50" charset="-128"/>
              <a:ea typeface="ＭＳ Ｐゴシック" panose="020B0600070205080204" pitchFamily="50" charset="-128"/>
            </a:rPr>
            <a:t>千円の減となった。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土木費の大幅な増加は、記録的な大雪に伴う除雪費の増が主な要因である。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消防費は広域消防組合への負担金を主な要因として高止まりしており、非常備消防（消防団）の報酬見直しにより今後増加傾向と想定される。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教育費は近年横ばいが続いているが、小学校の再編が想定される中で新校舎の建設など今後は重点的に取り組む事業としてコスト増が想定される。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長野県山ノ内町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財政調整基金残高は、有線放送電話事業会計の廃止に伴う清算金の積立てや、新型コロナウイルス感染症関連事業費が国の交付金により充当されたことにより取崩しを回避したことにより、前年度比で増加してい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実質単年度収支については、令和元年度は災害復旧費（台風</a:t>
          </a:r>
          <a:r>
            <a:rPr kumimoji="1" lang="en-US" altLang="ja-JP" sz="1400" baseline="0">
              <a:latin typeface="ＭＳ ゴシック" pitchFamily="49" charset="-128"/>
              <a:ea typeface="ＭＳ ゴシック" pitchFamily="49" charset="-128"/>
            </a:rPr>
            <a:t>19</a:t>
          </a:r>
          <a:r>
            <a:rPr kumimoji="1" lang="ja-JP" altLang="en-US" sz="1400" baseline="0">
              <a:latin typeface="ＭＳ ゴシック" pitchFamily="49" charset="-128"/>
              <a:ea typeface="ＭＳ ゴシック" pitchFamily="49" charset="-128"/>
            </a:rPr>
            <a:t>号関連）の臨時財政需要があったため赤字となったが、基金積立金の増により引き続き黒字となっている。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長野県山ノ内町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決算は、水道事業で新浄水場建設に係る起債が増加したが、下水道事業では新規債の発行がなく、企業会計全体で企業債償還額が減少したことに伴い黒字額が増加した。また、特別会計においても黒字額が増加していることから、会計全体での黒字幅も拡大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なお、有線放送電話事業については令和３年度で会計を廃止したことにより、標準財政規模比０％となっている。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24" t="s">
        <v>80</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78"/>
      <c r="DK1" s="178"/>
      <c r="DL1" s="178"/>
      <c r="DM1" s="178"/>
      <c r="DN1" s="178"/>
      <c r="DO1" s="178"/>
    </row>
    <row r="2" spans="1:119" ht="24.75" thickBot="1" x14ac:dyDescent="0.2">
      <c r="B2" s="179" t="s">
        <v>81</v>
      </c>
      <c r="C2" s="179"/>
      <c r="D2" s="180"/>
    </row>
    <row r="3" spans="1:119" ht="18.75" customHeight="1" thickBot="1" x14ac:dyDescent="0.2">
      <c r="A3" s="178"/>
      <c r="B3" s="625" t="s">
        <v>82</v>
      </c>
      <c r="C3" s="626"/>
      <c r="D3" s="626"/>
      <c r="E3" s="627"/>
      <c r="F3" s="627"/>
      <c r="G3" s="627"/>
      <c r="H3" s="627"/>
      <c r="I3" s="627"/>
      <c r="J3" s="627"/>
      <c r="K3" s="627"/>
      <c r="L3" s="627" t="s">
        <v>83</v>
      </c>
      <c r="M3" s="627"/>
      <c r="N3" s="627"/>
      <c r="O3" s="627"/>
      <c r="P3" s="627"/>
      <c r="Q3" s="627"/>
      <c r="R3" s="630"/>
      <c r="S3" s="630"/>
      <c r="T3" s="630"/>
      <c r="U3" s="630"/>
      <c r="V3" s="631"/>
      <c r="W3" s="521" t="s">
        <v>84</v>
      </c>
      <c r="X3" s="522"/>
      <c r="Y3" s="522"/>
      <c r="Z3" s="522"/>
      <c r="AA3" s="522"/>
      <c r="AB3" s="626"/>
      <c r="AC3" s="630" t="s">
        <v>85</v>
      </c>
      <c r="AD3" s="522"/>
      <c r="AE3" s="522"/>
      <c r="AF3" s="522"/>
      <c r="AG3" s="522"/>
      <c r="AH3" s="522"/>
      <c r="AI3" s="522"/>
      <c r="AJ3" s="522"/>
      <c r="AK3" s="522"/>
      <c r="AL3" s="592"/>
      <c r="AM3" s="521" t="s">
        <v>86</v>
      </c>
      <c r="AN3" s="522"/>
      <c r="AO3" s="522"/>
      <c r="AP3" s="522"/>
      <c r="AQ3" s="522"/>
      <c r="AR3" s="522"/>
      <c r="AS3" s="522"/>
      <c r="AT3" s="522"/>
      <c r="AU3" s="522"/>
      <c r="AV3" s="522"/>
      <c r="AW3" s="522"/>
      <c r="AX3" s="592"/>
      <c r="AY3" s="584" t="s">
        <v>1</v>
      </c>
      <c r="AZ3" s="585"/>
      <c r="BA3" s="585"/>
      <c r="BB3" s="585"/>
      <c r="BC3" s="585"/>
      <c r="BD3" s="585"/>
      <c r="BE3" s="585"/>
      <c r="BF3" s="585"/>
      <c r="BG3" s="585"/>
      <c r="BH3" s="585"/>
      <c r="BI3" s="585"/>
      <c r="BJ3" s="585"/>
      <c r="BK3" s="585"/>
      <c r="BL3" s="585"/>
      <c r="BM3" s="634"/>
      <c r="BN3" s="521" t="s">
        <v>87</v>
      </c>
      <c r="BO3" s="522"/>
      <c r="BP3" s="522"/>
      <c r="BQ3" s="522"/>
      <c r="BR3" s="522"/>
      <c r="BS3" s="522"/>
      <c r="BT3" s="522"/>
      <c r="BU3" s="592"/>
      <c r="BV3" s="521" t="s">
        <v>88</v>
      </c>
      <c r="BW3" s="522"/>
      <c r="BX3" s="522"/>
      <c r="BY3" s="522"/>
      <c r="BZ3" s="522"/>
      <c r="CA3" s="522"/>
      <c r="CB3" s="522"/>
      <c r="CC3" s="592"/>
      <c r="CD3" s="584" t="s">
        <v>1</v>
      </c>
      <c r="CE3" s="585"/>
      <c r="CF3" s="585"/>
      <c r="CG3" s="585"/>
      <c r="CH3" s="585"/>
      <c r="CI3" s="585"/>
      <c r="CJ3" s="585"/>
      <c r="CK3" s="585"/>
      <c r="CL3" s="585"/>
      <c r="CM3" s="585"/>
      <c r="CN3" s="585"/>
      <c r="CO3" s="585"/>
      <c r="CP3" s="585"/>
      <c r="CQ3" s="585"/>
      <c r="CR3" s="585"/>
      <c r="CS3" s="634"/>
      <c r="CT3" s="521" t="s">
        <v>89</v>
      </c>
      <c r="CU3" s="522"/>
      <c r="CV3" s="522"/>
      <c r="CW3" s="522"/>
      <c r="CX3" s="522"/>
      <c r="CY3" s="522"/>
      <c r="CZ3" s="522"/>
      <c r="DA3" s="592"/>
      <c r="DB3" s="521" t="s">
        <v>90</v>
      </c>
      <c r="DC3" s="522"/>
      <c r="DD3" s="522"/>
      <c r="DE3" s="522"/>
      <c r="DF3" s="522"/>
      <c r="DG3" s="522"/>
      <c r="DH3" s="522"/>
      <c r="DI3" s="592"/>
    </row>
    <row r="4" spans="1:119" ht="18.75" customHeight="1" x14ac:dyDescent="0.15">
      <c r="A4" s="178"/>
      <c r="B4" s="600"/>
      <c r="C4" s="601"/>
      <c r="D4" s="601"/>
      <c r="E4" s="602"/>
      <c r="F4" s="602"/>
      <c r="G4" s="602"/>
      <c r="H4" s="602"/>
      <c r="I4" s="602"/>
      <c r="J4" s="602"/>
      <c r="K4" s="602"/>
      <c r="L4" s="602"/>
      <c r="M4" s="602"/>
      <c r="N4" s="602"/>
      <c r="O4" s="602"/>
      <c r="P4" s="602"/>
      <c r="Q4" s="602"/>
      <c r="R4" s="606"/>
      <c r="S4" s="606"/>
      <c r="T4" s="606"/>
      <c r="U4" s="606"/>
      <c r="V4" s="607"/>
      <c r="W4" s="593"/>
      <c r="X4" s="403"/>
      <c r="Y4" s="403"/>
      <c r="Z4" s="403"/>
      <c r="AA4" s="403"/>
      <c r="AB4" s="601"/>
      <c r="AC4" s="606"/>
      <c r="AD4" s="403"/>
      <c r="AE4" s="403"/>
      <c r="AF4" s="403"/>
      <c r="AG4" s="403"/>
      <c r="AH4" s="403"/>
      <c r="AI4" s="403"/>
      <c r="AJ4" s="403"/>
      <c r="AK4" s="403"/>
      <c r="AL4" s="594"/>
      <c r="AM4" s="543"/>
      <c r="AN4" s="441"/>
      <c r="AO4" s="441"/>
      <c r="AP4" s="441"/>
      <c r="AQ4" s="441"/>
      <c r="AR4" s="441"/>
      <c r="AS4" s="441"/>
      <c r="AT4" s="441"/>
      <c r="AU4" s="441"/>
      <c r="AV4" s="441"/>
      <c r="AW4" s="441"/>
      <c r="AX4" s="633"/>
      <c r="AY4" s="478" t="s">
        <v>91</v>
      </c>
      <c r="AZ4" s="479"/>
      <c r="BA4" s="479"/>
      <c r="BB4" s="479"/>
      <c r="BC4" s="479"/>
      <c r="BD4" s="479"/>
      <c r="BE4" s="479"/>
      <c r="BF4" s="479"/>
      <c r="BG4" s="479"/>
      <c r="BH4" s="479"/>
      <c r="BI4" s="479"/>
      <c r="BJ4" s="479"/>
      <c r="BK4" s="479"/>
      <c r="BL4" s="479"/>
      <c r="BM4" s="480"/>
      <c r="BN4" s="481">
        <v>8530488</v>
      </c>
      <c r="BO4" s="482"/>
      <c r="BP4" s="482"/>
      <c r="BQ4" s="482"/>
      <c r="BR4" s="482"/>
      <c r="BS4" s="482"/>
      <c r="BT4" s="482"/>
      <c r="BU4" s="483"/>
      <c r="BV4" s="481">
        <v>8962929</v>
      </c>
      <c r="BW4" s="482"/>
      <c r="BX4" s="482"/>
      <c r="BY4" s="482"/>
      <c r="BZ4" s="482"/>
      <c r="CA4" s="482"/>
      <c r="CB4" s="482"/>
      <c r="CC4" s="483"/>
      <c r="CD4" s="618" t="s">
        <v>92</v>
      </c>
      <c r="CE4" s="619"/>
      <c r="CF4" s="619"/>
      <c r="CG4" s="619"/>
      <c r="CH4" s="619"/>
      <c r="CI4" s="619"/>
      <c r="CJ4" s="619"/>
      <c r="CK4" s="619"/>
      <c r="CL4" s="619"/>
      <c r="CM4" s="619"/>
      <c r="CN4" s="619"/>
      <c r="CO4" s="619"/>
      <c r="CP4" s="619"/>
      <c r="CQ4" s="619"/>
      <c r="CR4" s="619"/>
      <c r="CS4" s="620"/>
      <c r="CT4" s="621">
        <v>6.3</v>
      </c>
      <c r="CU4" s="622"/>
      <c r="CV4" s="622"/>
      <c r="CW4" s="622"/>
      <c r="CX4" s="622"/>
      <c r="CY4" s="622"/>
      <c r="CZ4" s="622"/>
      <c r="DA4" s="623"/>
      <c r="DB4" s="621">
        <v>6.6</v>
      </c>
      <c r="DC4" s="622"/>
      <c r="DD4" s="622"/>
      <c r="DE4" s="622"/>
      <c r="DF4" s="622"/>
      <c r="DG4" s="622"/>
      <c r="DH4" s="622"/>
      <c r="DI4" s="623"/>
    </row>
    <row r="5" spans="1:119" ht="18.75" customHeight="1" x14ac:dyDescent="0.15">
      <c r="A5" s="178"/>
      <c r="B5" s="628"/>
      <c r="C5" s="442"/>
      <c r="D5" s="442"/>
      <c r="E5" s="629"/>
      <c r="F5" s="629"/>
      <c r="G5" s="629"/>
      <c r="H5" s="629"/>
      <c r="I5" s="629"/>
      <c r="J5" s="629"/>
      <c r="K5" s="629"/>
      <c r="L5" s="629"/>
      <c r="M5" s="629"/>
      <c r="N5" s="629"/>
      <c r="O5" s="629"/>
      <c r="P5" s="629"/>
      <c r="Q5" s="629"/>
      <c r="R5" s="440"/>
      <c r="S5" s="440"/>
      <c r="T5" s="440"/>
      <c r="U5" s="440"/>
      <c r="V5" s="632"/>
      <c r="W5" s="543"/>
      <c r="X5" s="441"/>
      <c r="Y5" s="441"/>
      <c r="Z5" s="441"/>
      <c r="AA5" s="441"/>
      <c r="AB5" s="442"/>
      <c r="AC5" s="440"/>
      <c r="AD5" s="441"/>
      <c r="AE5" s="441"/>
      <c r="AF5" s="441"/>
      <c r="AG5" s="441"/>
      <c r="AH5" s="441"/>
      <c r="AI5" s="441"/>
      <c r="AJ5" s="441"/>
      <c r="AK5" s="441"/>
      <c r="AL5" s="633"/>
      <c r="AM5" s="509" t="s">
        <v>93</v>
      </c>
      <c r="AN5" s="409"/>
      <c r="AO5" s="409"/>
      <c r="AP5" s="409"/>
      <c r="AQ5" s="409"/>
      <c r="AR5" s="409"/>
      <c r="AS5" s="409"/>
      <c r="AT5" s="410"/>
      <c r="AU5" s="510" t="s">
        <v>94</v>
      </c>
      <c r="AV5" s="511"/>
      <c r="AW5" s="511"/>
      <c r="AX5" s="511"/>
      <c r="AY5" s="466" t="s">
        <v>95</v>
      </c>
      <c r="AZ5" s="467"/>
      <c r="BA5" s="467"/>
      <c r="BB5" s="467"/>
      <c r="BC5" s="467"/>
      <c r="BD5" s="467"/>
      <c r="BE5" s="467"/>
      <c r="BF5" s="467"/>
      <c r="BG5" s="467"/>
      <c r="BH5" s="467"/>
      <c r="BI5" s="467"/>
      <c r="BJ5" s="467"/>
      <c r="BK5" s="467"/>
      <c r="BL5" s="467"/>
      <c r="BM5" s="468"/>
      <c r="BN5" s="452">
        <v>8199788</v>
      </c>
      <c r="BO5" s="453"/>
      <c r="BP5" s="453"/>
      <c r="BQ5" s="453"/>
      <c r="BR5" s="453"/>
      <c r="BS5" s="453"/>
      <c r="BT5" s="453"/>
      <c r="BU5" s="454"/>
      <c r="BV5" s="452">
        <v>8659221</v>
      </c>
      <c r="BW5" s="453"/>
      <c r="BX5" s="453"/>
      <c r="BY5" s="453"/>
      <c r="BZ5" s="453"/>
      <c r="CA5" s="453"/>
      <c r="CB5" s="453"/>
      <c r="CC5" s="454"/>
      <c r="CD5" s="492" t="s">
        <v>96</v>
      </c>
      <c r="CE5" s="412"/>
      <c r="CF5" s="412"/>
      <c r="CG5" s="412"/>
      <c r="CH5" s="412"/>
      <c r="CI5" s="412"/>
      <c r="CJ5" s="412"/>
      <c r="CK5" s="412"/>
      <c r="CL5" s="412"/>
      <c r="CM5" s="412"/>
      <c r="CN5" s="412"/>
      <c r="CO5" s="412"/>
      <c r="CP5" s="412"/>
      <c r="CQ5" s="412"/>
      <c r="CR5" s="412"/>
      <c r="CS5" s="493"/>
      <c r="CT5" s="449">
        <v>79.2</v>
      </c>
      <c r="CU5" s="450"/>
      <c r="CV5" s="450"/>
      <c r="CW5" s="450"/>
      <c r="CX5" s="450"/>
      <c r="CY5" s="450"/>
      <c r="CZ5" s="450"/>
      <c r="DA5" s="451"/>
      <c r="DB5" s="449">
        <v>81.3</v>
      </c>
      <c r="DC5" s="450"/>
      <c r="DD5" s="450"/>
      <c r="DE5" s="450"/>
      <c r="DF5" s="450"/>
      <c r="DG5" s="450"/>
      <c r="DH5" s="450"/>
      <c r="DI5" s="451"/>
    </row>
    <row r="6" spans="1:119" ht="18.75" customHeight="1" x14ac:dyDescent="0.15">
      <c r="A6" s="178"/>
      <c r="B6" s="598" t="s">
        <v>97</v>
      </c>
      <c r="C6" s="439"/>
      <c r="D6" s="439"/>
      <c r="E6" s="599"/>
      <c r="F6" s="599"/>
      <c r="G6" s="599"/>
      <c r="H6" s="599"/>
      <c r="I6" s="599"/>
      <c r="J6" s="599"/>
      <c r="K6" s="599"/>
      <c r="L6" s="599" t="s">
        <v>98</v>
      </c>
      <c r="M6" s="599"/>
      <c r="N6" s="599"/>
      <c r="O6" s="599"/>
      <c r="P6" s="599"/>
      <c r="Q6" s="599"/>
      <c r="R6" s="437"/>
      <c r="S6" s="437"/>
      <c r="T6" s="437"/>
      <c r="U6" s="437"/>
      <c r="V6" s="605"/>
      <c r="W6" s="542" t="s">
        <v>99</v>
      </c>
      <c r="X6" s="438"/>
      <c r="Y6" s="438"/>
      <c r="Z6" s="438"/>
      <c r="AA6" s="438"/>
      <c r="AB6" s="439"/>
      <c r="AC6" s="610" t="s">
        <v>100</v>
      </c>
      <c r="AD6" s="611"/>
      <c r="AE6" s="611"/>
      <c r="AF6" s="611"/>
      <c r="AG6" s="611"/>
      <c r="AH6" s="611"/>
      <c r="AI6" s="611"/>
      <c r="AJ6" s="611"/>
      <c r="AK6" s="611"/>
      <c r="AL6" s="612"/>
      <c r="AM6" s="509" t="s">
        <v>101</v>
      </c>
      <c r="AN6" s="409"/>
      <c r="AO6" s="409"/>
      <c r="AP6" s="409"/>
      <c r="AQ6" s="409"/>
      <c r="AR6" s="409"/>
      <c r="AS6" s="409"/>
      <c r="AT6" s="410"/>
      <c r="AU6" s="510" t="s">
        <v>94</v>
      </c>
      <c r="AV6" s="511"/>
      <c r="AW6" s="511"/>
      <c r="AX6" s="511"/>
      <c r="AY6" s="466" t="s">
        <v>102</v>
      </c>
      <c r="AZ6" s="467"/>
      <c r="BA6" s="467"/>
      <c r="BB6" s="467"/>
      <c r="BC6" s="467"/>
      <c r="BD6" s="467"/>
      <c r="BE6" s="467"/>
      <c r="BF6" s="467"/>
      <c r="BG6" s="467"/>
      <c r="BH6" s="467"/>
      <c r="BI6" s="467"/>
      <c r="BJ6" s="467"/>
      <c r="BK6" s="467"/>
      <c r="BL6" s="467"/>
      <c r="BM6" s="468"/>
      <c r="BN6" s="452">
        <v>330700</v>
      </c>
      <c r="BO6" s="453"/>
      <c r="BP6" s="453"/>
      <c r="BQ6" s="453"/>
      <c r="BR6" s="453"/>
      <c r="BS6" s="453"/>
      <c r="BT6" s="453"/>
      <c r="BU6" s="454"/>
      <c r="BV6" s="452">
        <v>303708</v>
      </c>
      <c r="BW6" s="453"/>
      <c r="BX6" s="453"/>
      <c r="BY6" s="453"/>
      <c r="BZ6" s="453"/>
      <c r="CA6" s="453"/>
      <c r="CB6" s="453"/>
      <c r="CC6" s="454"/>
      <c r="CD6" s="492" t="s">
        <v>103</v>
      </c>
      <c r="CE6" s="412"/>
      <c r="CF6" s="412"/>
      <c r="CG6" s="412"/>
      <c r="CH6" s="412"/>
      <c r="CI6" s="412"/>
      <c r="CJ6" s="412"/>
      <c r="CK6" s="412"/>
      <c r="CL6" s="412"/>
      <c r="CM6" s="412"/>
      <c r="CN6" s="412"/>
      <c r="CO6" s="412"/>
      <c r="CP6" s="412"/>
      <c r="CQ6" s="412"/>
      <c r="CR6" s="412"/>
      <c r="CS6" s="493"/>
      <c r="CT6" s="595">
        <v>82.1</v>
      </c>
      <c r="CU6" s="596"/>
      <c r="CV6" s="596"/>
      <c r="CW6" s="596"/>
      <c r="CX6" s="596"/>
      <c r="CY6" s="596"/>
      <c r="CZ6" s="596"/>
      <c r="DA6" s="597"/>
      <c r="DB6" s="595">
        <v>84.8</v>
      </c>
      <c r="DC6" s="596"/>
      <c r="DD6" s="596"/>
      <c r="DE6" s="596"/>
      <c r="DF6" s="596"/>
      <c r="DG6" s="596"/>
      <c r="DH6" s="596"/>
      <c r="DI6" s="597"/>
    </row>
    <row r="7" spans="1:119" ht="18.75" customHeight="1" x14ac:dyDescent="0.15">
      <c r="A7" s="178"/>
      <c r="B7" s="600"/>
      <c r="C7" s="601"/>
      <c r="D7" s="601"/>
      <c r="E7" s="602"/>
      <c r="F7" s="602"/>
      <c r="G7" s="602"/>
      <c r="H7" s="602"/>
      <c r="I7" s="602"/>
      <c r="J7" s="602"/>
      <c r="K7" s="602"/>
      <c r="L7" s="602"/>
      <c r="M7" s="602"/>
      <c r="N7" s="602"/>
      <c r="O7" s="602"/>
      <c r="P7" s="602"/>
      <c r="Q7" s="602"/>
      <c r="R7" s="606"/>
      <c r="S7" s="606"/>
      <c r="T7" s="606"/>
      <c r="U7" s="606"/>
      <c r="V7" s="607"/>
      <c r="W7" s="593"/>
      <c r="X7" s="403"/>
      <c r="Y7" s="403"/>
      <c r="Z7" s="403"/>
      <c r="AA7" s="403"/>
      <c r="AB7" s="601"/>
      <c r="AC7" s="613"/>
      <c r="AD7" s="404"/>
      <c r="AE7" s="404"/>
      <c r="AF7" s="404"/>
      <c r="AG7" s="404"/>
      <c r="AH7" s="404"/>
      <c r="AI7" s="404"/>
      <c r="AJ7" s="404"/>
      <c r="AK7" s="404"/>
      <c r="AL7" s="614"/>
      <c r="AM7" s="509" t="s">
        <v>104</v>
      </c>
      <c r="AN7" s="409"/>
      <c r="AO7" s="409"/>
      <c r="AP7" s="409"/>
      <c r="AQ7" s="409"/>
      <c r="AR7" s="409"/>
      <c r="AS7" s="409"/>
      <c r="AT7" s="410"/>
      <c r="AU7" s="510" t="s">
        <v>94</v>
      </c>
      <c r="AV7" s="511"/>
      <c r="AW7" s="511"/>
      <c r="AX7" s="511"/>
      <c r="AY7" s="466" t="s">
        <v>105</v>
      </c>
      <c r="AZ7" s="467"/>
      <c r="BA7" s="467"/>
      <c r="BB7" s="467"/>
      <c r="BC7" s="467"/>
      <c r="BD7" s="467"/>
      <c r="BE7" s="467"/>
      <c r="BF7" s="467"/>
      <c r="BG7" s="467"/>
      <c r="BH7" s="467"/>
      <c r="BI7" s="467"/>
      <c r="BJ7" s="467"/>
      <c r="BK7" s="467"/>
      <c r="BL7" s="467"/>
      <c r="BM7" s="468"/>
      <c r="BN7" s="452">
        <v>20774</v>
      </c>
      <c r="BO7" s="453"/>
      <c r="BP7" s="453"/>
      <c r="BQ7" s="453"/>
      <c r="BR7" s="453"/>
      <c r="BS7" s="453"/>
      <c r="BT7" s="453"/>
      <c r="BU7" s="454"/>
      <c r="BV7" s="452">
        <v>1755</v>
      </c>
      <c r="BW7" s="453"/>
      <c r="BX7" s="453"/>
      <c r="BY7" s="453"/>
      <c r="BZ7" s="453"/>
      <c r="CA7" s="453"/>
      <c r="CB7" s="453"/>
      <c r="CC7" s="454"/>
      <c r="CD7" s="492" t="s">
        <v>106</v>
      </c>
      <c r="CE7" s="412"/>
      <c r="CF7" s="412"/>
      <c r="CG7" s="412"/>
      <c r="CH7" s="412"/>
      <c r="CI7" s="412"/>
      <c r="CJ7" s="412"/>
      <c r="CK7" s="412"/>
      <c r="CL7" s="412"/>
      <c r="CM7" s="412"/>
      <c r="CN7" s="412"/>
      <c r="CO7" s="412"/>
      <c r="CP7" s="412"/>
      <c r="CQ7" s="412"/>
      <c r="CR7" s="412"/>
      <c r="CS7" s="493"/>
      <c r="CT7" s="452">
        <v>4880890</v>
      </c>
      <c r="CU7" s="453"/>
      <c r="CV7" s="453"/>
      <c r="CW7" s="453"/>
      <c r="CX7" s="453"/>
      <c r="CY7" s="453"/>
      <c r="CZ7" s="453"/>
      <c r="DA7" s="454"/>
      <c r="DB7" s="452">
        <v>4606171</v>
      </c>
      <c r="DC7" s="453"/>
      <c r="DD7" s="453"/>
      <c r="DE7" s="453"/>
      <c r="DF7" s="453"/>
      <c r="DG7" s="453"/>
      <c r="DH7" s="453"/>
      <c r="DI7" s="454"/>
    </row>
    <row r="8" spans="1:119" ht="18.75" customHeight="1" thickBot="1" x14ac:dyDescent="0.2">
      <c r="A8" s="178"/>
      <c r="B8" s="603"/>
      <c r="C8" s="548"/>
      <c r="D8" s="548"/>
      <c r="E8" s="604"/>
      <c r="F8" s="604"/>
      <c r="G8" s="604"/>
      <c r="H8" s="604"/>
      <c r="I8" s="604"/>
      <c r="J8" s="604"/>
      <c r="K8" s="604"/>
      <c r="L8" s="604"/>
      <c r="M8" s="604"/>
      <c r="N8" s="604"/>
      <c r="O8" s="604"/>
      <c r="P8" s="604"/>
      <c r="Q8" s="604"/>
      <c r="R8" s="608"/>
      <c r="S8" s="608"/>
      <c r="T8" s="608"/>
      <c r="U8" s="608"/>
      <c r="V8" s="609"/>
      <c r="W8" s="523"/>
      <c r="X8" s="524"/>
      <c r="Y8" s="524"/>
      <c r="Z8" s="524"/>
      <c r="AA8" s="524"/>
      <c r="AB8" s="548"/>
      <c r="AC8" s="615"/>
      <c r="AD8" s="616"/>
      <c r="AE8" s="616"/>
      <c r="AF8" s="616"/>
      <c r="AG8" s="616"/>
      <c r="AH8" s="616"/>
      <c r="AI8" s="616"/>
      <c r="AJ8" s="616"/>
      <c r="AK8" s="616"/>
      <c r="AL8" s="617"/>
      <c r="AM8" s="509" t="s">
        <v>107</v>
      </c>
      <c r="AN8" s="409"/>
      <c r="AO8" s="409"/>
      <c r="AP8" s="409"/>
      <c r="AQ8" s="409"/>
      <c r="AR8" s="409"/>
      <c r="AS8" s="409"/>
      <c r="AT8" s="410"/>
      <c r="AU8" s="510" t="s">
        <v>94</v>
      </c>
      <c r="AV8" s="511"/>
      <c r="AW8" s="511"/>
      <c r="AX8" s="511"/>
      <c r="AY8" s="466" t="s">
        <v>108</v>
      </c>
      <c r="AZ8" s="467"/>
      <c r="BA8" s="467"/>
      <c r="BB8" s="467"/>
      <c r="BC8" s="467"/>
      <c r="BD8" s="467"/>
      <c r="BE8" s="467"/>
      <c r="BF8" s="467"/>
      <c r="BG8" s="467"/>
      <c r="BH8" s="467"/>
      <c r="BI8" s="467"/>
      <c r="BJ8" s="467"/>
      <c r="BK8" s="467"/>
      <c r="BL8" s="467"/>
      <c r="BM8" s="468"/>
      <c r="BN8" s="452">
        <v>309926</v>
      </c>
      <c r="BO8" s="453"/>
      <c r="BP8" s="453"/>
      <c r="BQ8" s="453"/>
      <c r="BR8" s="453"/>
      <c r="BS8" s="453"/>
      <c r="BT8" s="453"/>
      <c r="BU8" s="454"/>
      <c r="BV8" s="452">
        <v>301953</v>
      </c>
      <c r="BW8" s="453"/>
      <c r="BX8" s="453"/>
      <c r="BY8" s="453"/>
      <c r="BZ8" s="453"/>
      <c r="CA8" s="453"/>
      <c r="CB8" s="453"/>
      <c r="CC8" s="454"/>
      <c r="CD8" s="492" t="s">
        <v>109</v>
      </c>
      <c r="CE8" s="412"/>
      <c r="CF8" s="412"/>
      <c r="CG8" s="412"/>
      <c r="CH8" s="412"/>
      <c r="CI8" s="412"/>
      <c r="CJ8" s="412"/>
      <c r="CK8" s="412"/>
      <c r="CL8" s="412"/>
      <c r="CM8" s="412"/>
      <c r="CN8" s="412"/>
      <c r="CO8" s="412"/>
      <c r="CP8" s="412"/>
      <c r="CQ8" s="412"/>
      <c r="CR8" s="412"/>
      <c r="CS8" s="493"/>
      <c r="CT8" s="555">
        <v>0.4</v>
      </c>
      <c r="CU8" s="556"/>
      <c r="CV8" s="556"/>
      <c r="CW8" s="556"/>
      <c r="CX8" s="556"/>
      <c r="CY8" s="556"/>
      <c r="CZ8" s="556"/>
      <c r="DA8" s="557"/>
      <c r="DB8" s="555">
        <v>0.42</v>
      </c>
      <c r="DC8" s="556"/>
      <c r="DD8" s="556"/>
      <c r="DE8" s="556"/>
      <c r="DF8" s="556"/>
      <c r="DG8" s="556"/>
      <c r="DH8" s="556"/>
      <c r="DI8" s="557"/>
    </row>
    <row r="9" spans="1:119" ht="18.75" customHeight="1" thickBot="1" x14ac:dyDescent="0.2">
      <c r="A9" s="178"/>
      <c r="B9" s="584" t="s">
        <v>110</v>
      </c>
      <c r="C9" s="585"/>
      <c r="D9" s="585"/>
      <c r="E9" s="585"/>
      <c r="F9" s="585"/>
      <c r="G9" s="585"/>
      <c r="H9" s="585"/>
      <c r="I9" s="585"/>
      <c r="J9" s="585"/>
      <c r="K9" s="503"/>
      <c r="L9" s="586" t="s">
        <v>111</v>
      </c>
      <c r="M9" s="587"/>
      <c r="N9" s="587"/>
      <c r="O9" s="587"/>
      <c r="P9" s="587"/>
      <c r="Q9" s="588"/>
      <c r="R9" s="589">
        <v>11352</v>
      </c>
      <c r="S9" s="590"/>
      <c r="T9" s="590"/>
      <c r="U9" s="590"/>
      <c r="V9" s="591"/>
      <c r="W9" s="521" t="s">
        <v>112</v>
      </c>
      <c r="X9" s="522"/>
      <c r="Y9" s="522"/>
      <c r="Z9" s="522"/>
      <c r="AA9" s="522"/>
      <c r="AB9" s="522"/>
      <c r="AC9" s="522"/>
      <c r="AD9" s="522"/>
      <c r="AE9" s="522"/>
      <c r="AF9" s="522"/>
      <c r="AG9" s="522"/>
      <c r="AH9" s="522"/>
      <c r="AI9" s="522"/>
      <c r="AJ9" s="522"/>
      <c r="AK9" s="522"/>
      <c r="AL9" s="592"/>
      <c r="AM9" s="509" t="s">
        <v>113</v>
      </c>
      <c r="AN9" s="409"/>
      <c r="AO9" s="409"/>
      <c r="AP9" s="409"/>
      <c r="AQ9" s="409"/>
      <c r="AR9" s="409"/>
      <c r="AS9" s="409"/>
      <c r="AT9" s="410"/>
      <c r="AU9" s="510" t="s">
        <v>114</v>
      </c>
      <c r="AV9" s="511"/>
      <c r="AW9" s="511"/>
      <c r="AX9" s="511"/>
      <c r="AY9" s="466" t="s">
        <v>115</v>
      </c>
      <c r="AZ9" s="467"/>
      <c r="BA9" s="467"/>
      <c r="BB9" s="467"/>
      <c r="BC9" s="467"/>
      <c r="BD9" s="467"/>
      <c r="BE9" s="467"/>
      <c r="BF9" s="467"/>
      <c r="BG9" s="467"/>
      <c r="BH9" s="467"/>
      <c r="BI9" s="467"/>
      <c r="BJ9" s="467"/>
      <c r="BK9" s="467"/>
      <c r="BL9" s="467"/>
      <c r="BM9" s="468"/>
      <c r="BN9" s="452">
        <v>7973</v>
      </c>
      <c r="BO9" s="453"/>
      <c r="BP9" s="453"/>
      <c r="BQ9" s="453"/>
      <c r="BR9" s="453"/>
      <c r="BS9" s="453"/>
      <c r="BT9" s="453"/>
      <c r="BU9" s="454"/>
      <c r="BV9" s="452">
        <v>15241</v>
      </c>
      <c r="BW9" s="453"/>
      <c r="BX9" s="453"/>
      <c r="BY9" s="453"/>
      <c r="BZ9" s="453"/>
      <c r="CA9" s="453"/>
      <c r="CB9" s="453"/>
      <c r="CC9" s="454"/>
      <c r="CD9" s="492" t="s">
        <v>116</v>
      </c>
      <c r="CE9" s="412"/>
      <c r="CF9" s="412"/>
      <c r="CG9" s="412"/>
      <c r="CH9" s="412"/>
      <c r="CI9" s="412"/>
      <c r="CJ9" s="412"/>
      <c r="CK9" s="412"/>
      <c r="CL9" s="412"/>
      <c r="CM9" s="412"/>
      <c r="CN9" s="412"/>
      <c r="CO9" s="412"/>
      <c r="CP9" s="412"/>
      <c r="CQ9" s="412"/>
      <c r="CR9" s="412"/>
      <c r="CS9" s="493"/>
      <c r="CT9" s="449">
        <v>11.8</v>
      </c>
      <c r="CU9" s="450"/>
      <c r="CV9" s="450"/>
      <c r="CW9" s="450"/>
      <c r="CX9" s="450"/>
      <c r="CY9" s="450"/>
      <c r="CZ9" s="450"/>
      <c r="DA9" s="451"/>
      <c r="DB9" s="449">
        <v>11.9</v>
      </c>
      <c r="DC9" s="450"/>
      <c r="DD9" s="450"/>
      <c r="DE9" s="450"/>
      <c r="DF9" s="450"/>
      <c r="DG9" s="450"/>
      <c r="DH9" s="450"/>
      <c r="DI9" s="451"/>
    </row>
    <row r="10" spans="1:119" ht="18.75" customHeight="1" thickBot="1" x14ac:dyDescent="0.2">
      <c r="A10" s="178"/>
      <c r="B10" s="584"/>
      <c r="C10" s="585"/>
      <c r="D10" s="585"/>
      <c r="E10" s="585"/>
      <c r="F10" s="585"/>
      <c r="G10" s="585"/>
      <c r="H10" s="585"/>
      <c r="I10" s="585"/>
      <c r="J10" s="585"/>
      <c r="K10" s="503"/>
      <c r="L10" s="408" t="s">
        <v>117</v>
      </c>
      <c r="M10" s="409"/>
      <c r="N10" s="409"/>
      <c r="O10" s="409"/>
      <c r="P10" s="409"/>
      <c r="Q10" s="410"/>
      <c r="R10" s="405">
        <v>12429</v>
      </c>
      <c r="S10" s="406"/>
      <c r="T10" s="406"/>
      <c r="U10" s="406"/>
      <c r="V10" s="465"/>
      <c r="W10" s="593"/>
      <c r="X10" s="403"/>
      <c r="Y10" s="403"/>
      <c r="Z10" s="403"/>
      <c r="AA10" s="403"/>
      <c r="AB10" s="403"/>
      <c r="AC10" s="403"/>
      <c r="AD10" s="403"/>
      <c r="AE10" s="403"/>
      <c r="AF10" s="403"/>
      <c r="AG10" s="403"/>
      <c r="AH10" s="403"/>
      <c r="AI10" s="403"/>
      <c r="AJ10" s="403"/>
      <c r="AK10" s="403"/>
      <c r="AL10" s="594"/>
      <c r="AM10" s="509" t="s">
        <v>118</v>
      </c>
      <c r="AN10" s="409"/>
      <c r="AO10" s="409"/>
      <c r="AP10" s="409"/>
      <c r="AQ10" s="409"/>
      <c r="AR10" s="409"/>
      <c r="AS10" s="409"/>
      <c r="AT10" s="410"/>
      <c r="AU10" s="510" t="s">
        <v>119</v>
      </c>
      <c r="AV10" s="511"/>
      <c r="AW10" s="511"/>
      <c r="AX10" s="511"/>
      <c r="AY10" s="466" t="s">
        <v>120</v>
      </c>
      <c r="AZ10" s="467"/>
      <c r="BA10" s="467"/>
      <c r="BB10" s="467"/>
      <c r="BC10" s="467"/>
      <c r="BD10" s="467"/>
      <c r="BE10" s="467"/>
      <c r="BF10" s="467"/>
      <c r="BG10" s="467"/>
      <c r="BH10" s="467"/>
      <c r="BI10" s="467"/>
      <c r="BJ10" s="467"/>
      <c r="BK10" s="467"/>
      <c r="BL10" s="467"/>
      <c r="BM10" s="468"/>
      <c r="BN10" s="452">
        <v>190569</v>
      </c>
      <c r="BO10" s="453"/>
      <c r="BP10" s="453"/>
      <c r="BQ10" s="453"/>
      <c r="BR10" s="453"/>
      <c r="BS10" s="453"/>
      <c r="BT10" s="453"/>
      <c r="BU10" s="454"/>
      <c r="BV10" s="452">
        <v>100594</v>
      </c>
      <c r="BW10" s="453"/>
      <c r="BX10" s="453"/>
      <c r="BY10" s="453"/>
      <c r="BZ10" s="453"/>
      <c r="CA10" s="453"/>
      <c r="CB10" s="453"/>
      <c r="CC10" s="454"/>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84"/>
      <c r="C11" s="585"/>
      <c r="D11" s="585"/>
      <c r="E11" s="585"/>
      <c r="F11" s="585"/>
      <c r="G11" s="585"/>
      <c r="H11" s="585"/>
      <c r="I11" s="585"/>
      <c r="J11" s="585"/>
      <c r="K11" s="503"/>
      <c r="L11" s="413" t="s">
        <v>122</v>
      </c>
      <c r="M11" s="414"/>
      <c r="N11" s="414"/>
      <c r="O11" s="414"/>
      <c r="P11" s="414"/>
      <c r="Q11" s="415"/>
      <c r="R11" s="581" t="s">
        <v>123</v>
      </c>
      <c r="S11" s="582"/>
      <c r="T11" s="582"/>
      <c r="U11" s="582"/>
      <c r="V11" s="583"/>
      <c r="W11" s="593"/>
      <c r="X11" s="403"/>
      <c r="Y11" s="403"/>
      <c r="Z11" s="403"/>
      <c r="AA11" s="403"/>
      <c r="AB11" s="403"/>
      <c r="AC11" s="403"/>
      <c r="AD11" s="403"/>
      <c r="AE11" s="403"/>
      <c r="AF11" s="403"/>
      <c r="AG11" s="403"/>
      <c r="AH11" s="403"/>
      <c r="AI11" s="403"/>
      <c r="AJ11" s="403"/>
      <c r="AK11" s="403"/>
      <c r="AL11" s="594"/>
      <c r="AM11" s="509" t="s">
        <v>124</v>
      </c>
      <c r="AN11" s="409"/>
      <c r="AO11" s="409"/>
      <c r="AP11" s="409"/>
      <c r="AQ11" s="409"/>
      <c r="AR11" s="409"/>
      <c r="AS11" s="409"/>
      <c r="AT11" s="410"/>
      <c r="AU11" s="510" t="s">
        <v>119</v>
      </c>
      <c r="AV11" s="511"/>
      <c r="AW11" s="511"/>
      <c r="AX11" s="511"/>
      <c r="AY11" s="466" t="s">
        <v>125</v>
      </c>
      <c r="AZ11" s="467"/>
      <c r="BA11" s="467"/>
      <c r="BB11" s="467"/>
      <c r="BC11" s="467"/>
      <c r="BD11" s="467"/>
      <c r="BE11" s="467"/>
      <c r="BF11" s="467"/>
      <c r="BG11" s="467"/>
      <c r="BH11" s="467"/>
      <c r="BI11" s="467"/>
      <c r="BJ11" s="467"/>
      <c r="BK11" s="467"/>
      <c r="BL11" s="467"/>
      <c r="BM11" s="468"/>
      <c r="BN11" s="452">
        <v>0</v>
      </c>
      <c r="BO11" s="453"/>
      <c r="BP11" s="453"/>
      <c r="BQ11" s="453"/>
      <c r="BR11" s="453"/>
      <c r="BS11" s="453"/>
      <c r="BT11" s="453"/>
      <c r="BU11" s="454"/>
      <c r="BV11" s="452">
        <v>0</v>
      </c>
      <c r="BW11" s="453"/>
      <c r="BX11" s="453"/>
      <c r="BY11" s="453"/>
      <c r="BZ11" s="453"/>
      <c r="CA11" s="453"/>
      <c r="CB11" s="453"/>
      <c r="CC11" s="454"/>
      <c r="CD11" s="492" t="s">
        <v>126</v>
      </c>
      <c r="CE11" s="412"/>
      <c r="CF11" s="412"/>
      <c r="CG11" s="412"/>
      <c r="CH11" s="412"/>
      <c r="CI11" s="412"/>
      <c r="CJ11" s="412"/>
      <c r="CK11" s="412"/>
      <c r="CL11" s="412"/>
      <c r="CM11" s="412"/>
      <c r="CN11" s="412"/>
      <c r="CO11" s="412"/>
      <c r="CP11" s="412"/>
      <c r="CQ11" s="412"/>
      <c r="CR11" s="412"/>
      <c r="CS11" s="493"/>
      <c r="CT11" s="555" t="s">
        <v>127</v>
      </c>
      <c r="CU11" s="556"/>
      <c r="CV11" s="556"/>
      <c r="CW11" s="556"/>
      <c r="CX11" s="556"/>
      <c r="CY11" s="556"/>
      <c r="CZ11" s="556"/>
      <c r="DA11" s="557"/>
      <c r="DB11" s="555" t="s">
        <v>128</v>
      </c>
      <c r="DC11" s="556"/>
      <c r="DD11" s="556"/>
      <c r="DE11" s="556"/>
      <c r="DF11" s="556"/>
      <c r="DG11" s="556"/>
      <c r="DH11" s="556"/>
      <c r="DI11" s="557"/>
    </row>
    <row r="12" spans="1:119" ht="18.75" customHeight="1" x14ac:dyDescent="0.15">
      <c r="A12" s="178"/>
      <c r="B12" s="558" t="s">
        <v>129</v>
      </c>
      <c r="C12" s="559"/>
      <c r="D12" s="559"/>
      <c r="E12" s="559"/>
      <c r="F12" s="559"/>
      <c r="G12" s="559"/>
      <c r="H12" s="559"/>
      <c r="I12" s="559"/>
      <c r="J12" s="559"/>
      <c r="K12" s="560"/>
      <c r="L12" s="567" t="s">
        <v>130</v>
      </c>
      <c r="M12" s="568"/>
      <c r="N12" s="568"/>
      <c r="O12" s="568"/>
      <c r="P12" s="568"/>
      <c r="Q12" s="569"/>
      <c r="R12" s="570">
        <v>11680</v>
      </c>
      <c r="S12" s="571"/>
      <c r="T12" s="571"/>
      <c r="U12" s="571"/>
      <c r="V12" s="572"/>
      <c r="W12" s="573" t="s">
        <v>1</v>
      </c>
      <c r="X12" s="511"/>
      <c r="Y12" s="511"/>
      <c r="Z12" s="511"/>
      <c r="AA12" s="511"/>
      <c r="AB12" s="574"/>
      <c r="AC12" s="575" t="s">
        <v>131</v>
      </c>
      <c r="AD12" s="576"/>
      <c r="AE12" s="576"/>
      <c r="AF12" s="576"/>
      <c r="AG12" s="577"/>
      <c r="AH12" s="575" t="s">
        <v>132</v>
      </c>
      <c r="AI12" s="576"/>
      <c r="AJ12" s="576"/>
      <c r="AK12" s="576"/>
      <c r="AL12" s="578"/>
      <c r="AM12" s="509" t="s">
        <v>133</v>
      </c>
      <c r="AN12" s="409"/>
      <c r="AO12" s="409"/>
      <c r="AP12" s="409"/>
      <c r="AQ12" s="409"/>
      <c r="AR12" s="409"/>
      <c r="AS12" s="409"/>
      <c r="AT12" s="410"/>
      <c r="AU12" s="510" t="s">
        <v>134</v>
      </c>
      <c r="AV12" s="511"/>
      <c r="AW12" s="511"/>
      <c r="AX12" s="511"/>
      <c r="AY12" s="466" t="s">
        <v>135</v>
      </c>
      <c r="AZ12" s="467"/>
      <c r="BA12" s="467"/>
      <c r="BB12" s="467"/>
      <c r="BC12" s="467"/>
      <c r="BD12" s="467"/>
      <c r="BE12" s="467"/>
      <c r="BF12" s="467"/>
      <c r="BG12" s="467"/>
      <c r="BH12" s="467"/>
      <c r="BI12" s="467"/>
      <c r="BJ12" s="467"/>
      <c r="BK12" s="467"/>
      <c r="BL12" s="467"/>
      <c r="BM12" s="468"/>
      <c r="BN12" s="452">
        <v>0</v>
      </c>
      <c r="BO12" s="453"/>
      <c r="BP12" s="453"/>
      <c r="BQ12" s="453"/>
      <c r="BR12" s="453"/>
      <c r="BS12" s="453"/>
      <c r="BT12" s="453"/>
      <c r="BU12" s="454"/>
      <c r="BV12" s="452">
        <v>0</v>
      </c>
      <c r="BW12" s="453"/>
      <c r="BX12" s="453"/>
      <c r="BY12" s="453"/>
      <c r="BZ12" s="453"/>
      <c r="CA12" s="453"/>
      <c r="CB12" s="453"/>
      <c r="CC12" s="454"/>
      <c r="CD12" s="492" t="s">
        <v>136</v>
      </c>
      <c r="CE12" s="412"/>
      <c r="CF12" s="412"/>
      <c r="CG12" s="412"/>
      <c r="CH12" s="412"/>
      <c r="CI12" s="412"/>
      <c r="CJ12" s="412"/>
      <c r="CK12" s="412"/>
      <c r="CL12" s="412"/>
      <c r="CM12" s="412"/>
      <c r="CN12" s="412"/>
      <c r="CO12" s="412"/>
      <c r="CP12" s="412"/>
      <c r="CQ12" s="412"/>
      <c r="CR12" s="412"/>
      <c r="CS12" s="493"/>
      <c r="CT12" s="555" t="s">
        <v>137</v>
      </c>
      <c r="CU12" s="556"/>
      <c r="CV12" s="556"/>
      <c r="CW12" s="556"/>
      <c r="CX12" s="556"/>
      <c r="CY12" s="556"/>
      <c r="CZ12" s="556"/>
      <c r="DA12" s="557"/>
      <c r="DB12" s="555" t="s">
        <v>128</v>
      </c>
      <c r="DC12" s="556"/>
      <c r="DD12" s="556"/>
      <c r="DE12" s="556"/>
      <c r="DF12" s="556"/>
      <c r="DG12" s="556"/>
      <c r="DH12" s="556"/>
      <c r="DI12" s="557"/>
    </row>
    <row r="13" spans="1:119" ht="18.75" customHeight="1" x14ac:dyDescent="0.15">
      <c r="A13" s="178"/>
      <c r="B13" s="561"/>
      <c r="C13" s="562"/>
      <c r="D13" s="562"/>
      <c r="E13" s="562"/>
      <c r="F13" s="562"/>
      <c r="G13" s="562"/>
      <c r="H13" s="562"/>
      <c r="I13" s="562"/>
      <c r="J13" s="562"/>
      <c r="K13" s="563"/>
      <c r="L13" s="187"/>
      <c r="M13" s="536" t="s">
        <v>138</v>
      </c>
      <c r="N13" s="537"/>
      <c r="O13" s="537"/>
      <c r="P13" s="537"/>
      <c r="Q13" s="538"/>
      <c r="R13" s="539">
        <v>11470</v>
      </c>
      <c r="S13" s="540"/>
      <c r="T13" s="540"/>
      <c r="U13" s="540"/>
      <c r="V13" s="541"/>
      <c r="W13" s="542" t="s">
        <v>139</v>
      </c>
      <c r="X13" s="438"/>
      <c r="Y13" s="438"/>
      <c r="Z13" s="438"/>
      <c r="AA13" s="438"/>
      <c r="AB13" s="439"/>
      <c r="AC13" s="405">
        <v>1574</v>
      </c>
      <c r="AD13" s="406"/>
      <c r="AE13" s="406"/>
      <c r="AF13" s="406"/>
      <c r="AG13" s="407"/>
      <c r="AH13" s="405">
        <v>1772</v>
      </c>
      <c r="AI13" s="406"/>
      <c r="AJ13" s="406"/>
      <c r="AK13" s="406"/>
      <c r="AL13" s="465"/>
      <c r="AM13" s="509" t="s">
        <v>140</v>
      </c>
      <c r="AN13" s="409"/>
      <c r="AO13" s="409"/>
      <c r="AP13" s="409"/>
      <c r="AQ13" s="409"/>
      <c r="AR13" s="409"/>
      <c r="AS13" s="409"/>
      <c r="AT13" s="410"/>
      <c r="AU13" s="510" t="s">
        <v>141</v>
      </c>
      <c r="AV13" s="511"/>
      <c r="AW13" s="511"/>
      <c r="AX13" s="511"/>
      <c r="AY13" s="466" t="s">
        <v>142</v>
      </c>
      <c r="AZ13" s="467"/>
      <c r="BA13" s="467"/>
      <c r="BB13" s="467"/>
      <c r="BC13" s="467"/>
      <c r="BD13" s="467"/>
      <c r="BE13" s="467"/>
      <c r="BF13" s="467"/>
      <c r="BG13" s="467"/>
      <c r="BH13" s="467"/>
      <c r="BI13" s="467"/>
      <c r="BJ13" s="467"/>
      <c r="BK13" s="467"/>
      <c r="BL13" s="467"/>
      <c r="BM13" s="468"/>
      <c r="BN13" s="452">
        <v>198542</v>
      </c>
      <c r="BO13" s="453"/>
      <c r="BP13" s="453"/>
      <c r="BQ13" s="453"/>
      <c r="BR13" s="453"/>
      <c r="BS13" s="453"/>
      <c r="BT13" s="453"/>
      <c r="BU13" s="454"/>
      <c r="BV13" s="452">
        <v>115835</v>
      </c>
      <c r="BW13" s="453"/>
      <c r="BX13" s="453"/>
      <c r="BY13" s="453"/>
      <c r="BZ13" s="453"/>
      <c r="CA13" s="453"/>
      <c r="CB13" s="453"/>
      <c r="CC13" s="454"/>
      <c r="CD13" s="492" t="s">
        <v>143</v>
      </c>
      <c r="CE13" s="412"/>
      <c r="CF13" s="412"/>
      <c r="CG13" s="412"/>
      <c r="CH13" s="412"/>
      <c r="CI13" s="412"/>
      <c r="CJ13" s="412"/>
      <c r="CK13" s="412"/>
      <c r="CL13" s="412"/>
      <c r="CM13" s="412"/>
      <c r="CN13" s="412"/>
      <c r="CO13" s="412"/>
      <c r="CP13" s="412"/>
      <c r="CQ13" s="412"/>
      <c r="CR13" s="412"/>
      <c r="CS13" s="493"/>
      <c r="CT13" s="449">
        <v>8</v>
      </c>
      <c r="CU13" s="450"/>
      <c r="CV13" s="450"/>
      <c r="CW13" s="450"/>
      <c r="CX13" s="450"/>
      <c r="CY13" s="450"/>
      <c r="CZ13" s="450"/>
      <c r="DA13" s="451"/>
      <c r="DB13" s="449">
        <v>8.1999999999999993</v>
      </c>
      <c r="DC13" s="450"/>
      <c r="DD13" s="450"/>
      <c r="DE13" s="450"/>
      <c r="DF13" s="450"/>
      <c r="DG13" s="450"/>
      <c r="DH13" s="450"/>
      <c r="DI13" s="451"/>
    </row>
    <row r="14" spans="1:119" ht="18.75" customHeight="1" thickBot="1" x14ac:dyDescent="0.2">
      <c r="A14" s="178"/>
      <c r="B14" s="561"/>
      <c r="C14" s="562"/>
      <c r="D14" s="562"/>
      <c r="E14" s="562"/>
      <c r="F14" s="562"/>
      <c r="G14" s="562"/>
      <c r="H14" s="562"/>
      <c r="I14" s="562"/>
      <c r="J14" s="562"/>
      <c r="K14" s="563"/>
      <c r="L14" s="526" t="s">
        <v>144</v>
      </c>
      <c r="M14" s="579"/>
      <c r="N14" s="579"/>
      <c r="O14" s="579"/>
      <c r="P14" s="579"/>
      <c r="Q14" s="580"/>
      <c r="R14" s="539">
        <v>11958</v>
      </c>
      <c r="S14" s="540"/>
      <c r="T14" s="540"/>
      <c r="U14" s="540"/>
      <c r="V14" s="541"/>
      <c r="W14" s="543"/>
      <c r="X14" s="441"/>
      <c r="Y14" s="441"/>
      <c r="Z14" s="441"/>
      <c r="AA14" s="441"/>
      <c r="AB14" s="442"/>
      <c r="AC14" s="532">
        <v>25</v>
      </c>
      <c r="AD14" s="533"/>
      <c r="AE14" s="533"/>
      <c r="AF14" s="533"/>
      <c r="AG14" s="534"/>
      <c r="AH14" s="532">
        <v>25.1</v>
      </c>
      <c r="AI14" s="533"/>
      <c r="AJ14" s="533"/>
      <c r="AK14" s="533"/>
      <c r="AL14" s="535"/>
      <c r="AM14" s="509"/>
      <c r="AN14" s="409"/>
      <c r="AO14" s="409"/>
      <c r="AP14" s="409"/>
      <c r="AQ14" s="409"/>
      <c r="AR14" s="409"/>
      <c r="AS14" s="409"/>
      <c r="AT14" s="410"/>
      <c r="AU14" s="510"/>
      <c r="AV14" s="511"/>
      <c r="AW14" s="511"/>
      <c r="AX14" s="511"/>
      <c r="AY14" s="466"/>
      <c r="AZ14" s="467"/>
      <c r="BA14" s="467"/>
      <c r="BB14" s="467"/>
      <c r="BC14" s="467"/>
      <c r="BD14" s="467"/>
      <c r="BE14" s="467"/>
      <c r="BF14" s="467"/>
      <c r="BG14" s="467"/>
      <c r="BH14" s="467"/>
      <c r="BI14" s="467"/>
      <c r="BJ14" s="467"/>
      <c r="BK14" s="467"/>
      <c r="BL14" s="467"/>
      <c r="BM14" s="468"/>
      <c r="BN14" s="452"/>
      <c r="BO14" s="453"/>
      <c r="BP14" s="453"/>
      <c r="BQ14" s="453"/>
      <c r="BR14" s="453"/>
      <c r="BS14" s="453"/>
      <c r="BT14" s="453"/>
      <c r="BU14" s="454"/>
      <c r="BV14" s="452"/>
      <c r="BW14" s="453"/>
      <c r="BX14" s="453"/>
      <c r="BY14" s="453"/>
      <c r="BZ14" s="453"/>
      <c r="CA14" s="453"/>
      <c r="CB14" s="453"/>
      <c r="CC14" s="454"/>
      <c r="CD14" s="489" t="s">
        <v>145</v>
      </c>
      <c r="CE14" s="490"/>
      <c r="CF14" s="490"/>
      <c r="CG14" s="490"/>
      <c r="CH14" s="490"/>
      <c r="CI14" s="490"/>
      <c r="CJ14" s="490"/>
      <c r="CK14" s="490"/>
      <c r="CL14" s="490"/>
      <c r="CM14" s="490"/>
      <c r="CN14" s="490"/>
      <c r="CO14" s="490"/>
      <c r="CP14" s="490"/>
      <c r="CQ14" s="490"/>
      <c r="CR14" s="490"/>
      <c r="CS14" s="491"/>
      <c r="CT14" s="549">
        <v>48.9</v>
      </c>
      <c r="CU14" s="550"/>
      <c r="CV14" s="550"/>
      <c r="CW14" s="550"/>
      <c r="CX14" s="550"/>
      <c r="CY14" s="550"/>
      <c r="CZ14" s="550"/>
      <c r="DA14" s="551"/>
      <c r="DB14" s="549">
        <v>64</v>
      </c>
      <c r="DC14" s="550"/>
      <c r="DD14" s="550"/>
      <c r="DE14" s="550"/>
      <c r="DF14" s="550"/>
      <c r="DG14" s="550"/>
      <c r="DH14" s="550"/>
      <c r="DI14" s="551"/>
    </row>
    <row r="15" spans="1:119" ht="18.75" customHeight="1" x14ac:dyDescent="0.15">
      <c r="A15" s="178"/>
      <c r="B15" s="561"/>
      <c r="C15" s="562"/>
      <c r="D15" s="562"/>
      <c r="E15" s="562"/>
      <c r="F15" s="562"/>
      <c r="G15" s="562"/>
      <c r="H15" s="562"/>
      <c r="I15" s="562"/>
      <c r="J15" s="562"/>
      <c r="K15" s="563"/>
      <c r="L15" s="187"/>
      <c r="M15" s="536" t="s">
        <v>146</v>
      </c>
      <c r="N15" s="537"/>
      <c r="O15" s="537"/>
      <c r="P15" s="537"/>
      <c r="Q15" s="538"/>
      <c r="R15" s="539">
        <v>11743</v>
      </c>
      <c r="S15" s="540"/>
      <c r="T15" s="540"/>
      <c r="U15" s="540"/>
      <c r="V15" s="541"/>
      <c r="W15" s="542" t="s">
        <v>147</v>
      </c>
      <c r="X15" s="438"/>
      <c r="Y15" s="438"/>
      <c r="Z15" s="438"/>
      <c r="AA15" s="438"/>
      <c r="AB15" s="439"/>
      <c r="AC15" s="405">
        <v>1086</v>
      </c>
      <c r="AD15" s="406"/>
      <c r="AE15" s="406"/>
      <c r="AF15" s="406"/>
      <c r="AG15" s="407"/>
      <c r="AH15" s="405">
        <v>1192</v>
      </c>
      <c r="AI15" s="406"/>
      <c r="AJ15" s="406"/>
      <c r="AK15" s="406"/>
      <c r="AL15" s="465"/>
      <c r="AM15" s="509"/>
      <c r="AN15" s="409"/>
      <c r="AO15" s="409"/>
      <c r="AP15" s="409"/>
      <c r="AQ15" s="409"/>
      <c r="AR15" s="409"/>
      <c r="AS15" s="409"/>
      <c r="AT15" s="410"/>
      <c r="AU15" s="510"/>
      <c r="AV15" s="511"/>
      <c r="AW15" s="511"/>
      <c r="AX15" s="511"/>
      <c r="AY15" s="478" t="s">
        <v>148</v>
      </c>
      <c r="AZ15" s="479"/>
      <c r="BA15" s="479"/>
      <c r="BB15" s="479"/>
      <c r="BC15" s="479"/>
      <c r="BD15" s="479"/>
      <c r="BE15" s="479"/>
      <c r="BF15" s="479"/>
      <c r="BG15" s="479"/>
      <c r="BH15" s="479"/>
      <c r="BI15" s="479"/>
      <c r="BJ15" s="479"/>
      <c r="BK15" s="479"/>
      <c r="BL15" s="479"/>
      <c r="BM15" s="480"/>
      <c r="BN15" s="481">
        <v>1557163</v>
      </c>
      <c r="BO15" s="482"/>
      <c r="BP15" s="482"/>
      <c r="BQ15" s="482"/>
      <c r="BR15" s="482"/>
      <c r="BS15" s="482"/>
      <c r="BT15" s="482"/>
      <c r="BU15" s="483"/>
      <c r="BV15" s="481">
        <v>1620362</v>
      </c>
      <c r="BW15" s="482"/>
      <c r="BX15" s="482"/>
      <c r="BY15" s="482"/>
      <c r="BZ15" s="482"/>
      <c r="CA15" s="482"/>
      <c r="CB15" s="482"/>
      <c r="CC15" s="483"/>
      <c r="CD15" s="552" t="s">
        <v>149</v>
      </c>
      <c r="CE15" s="553"/>
      <c r="CF15" s="553"/>
      <c r="CG15" s="553"/>
      <c r="CH15" s="553"/>
      <c r="CI15" s="553"/>
      <c r="CJ15" s="553"/>
      <c r="CK15" s="553"/>
      <c r="CL15" s="553"/>
      <c r="CM15" s="553"/>
      <c r="CN15" s="553"/>
      <c r="CO15" s="553"/>
      <c r="CP15" s="553"/>
      <c r="CQ15" s="553"/>
      <c r="CR15" s="553"/>
      <c r="CS15" s="55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1"/>
      <c r="C16" s="562"/>
      <c r="D16" s="562"/>
      <c r="E16" s="562"/>
      <c r="F16" s="562"/>
      <c r="G16" s="562"/>
      <c r="H16" s="562"/>
      <c r="I16" s="562"/>
      <c r="J16" s="562"/>
      <c r="K16" s="563"/>
      <c r="L16" s="526" t="s">
        <v>150</v>
      </c>
      <c r="M16" s="527"/>
      <c r="N16" s="527"/>
      <c r="O16" s="527"/>
      <c r="P16" s="527"/>
      <c r="Q16" s="528"/>
      <c r="R16" s="529" t="s">
        <v>151</v>
      </c>
      <c r="S16" s="530"/>
      <c r="T16" s="530"/>
      <c r="U16" s="530"/>
      <c r="V16" s="531"/>
      <c r="W16" s="543"/>
      <c r="X16" s="441"/>
      <c r="Y16" s="441"/>
      <c r="Z16" s="441"/>
      <c r="AA16" s="441"/>
      <c r="AB16" s="442"/>
      <c r="AC16" s="532">
        <v>17.3</v>
      </c>
      <c r="AD16" s="533"/>
      <c r="AE16" s="533"/>
      <c r="AF16" s="533"/>
      <c r="AG16" s="534"/>
      <c r="AH16" s="532">
        <v>16.899999999999999</v>
      </c>
      <c r="AI16" s="533"/>
      <c r="AJ16" s="533"/>
      <c r="AK16" s="533"/>
      <c r="AL16" s="535"/>
      <c r="AM16" s="509"/>
      <c r="AN16" s="409"/>
      <c r="AO16" s="409"/>
      <c r="AP16" s="409"/>
      <c r="AQ16" s="409"/>
      <c r="AR16" s="409"/>
      <c r="AS16" s="409"/>
      <c r="AT16" s="410"/>
      <c r="AU16" s="510"/>
      <c r="AV16" s="511"/>
      <c r="AW16" s="511"/>
      <c r="AX16" s="511"/>
      <c r="AY16" s="466" t="s">
        <v>152</v>
      </c>
      <c r="AZ16" s="467"/>
      <c r="BA16" s="467"/>
      <c r="BB16" s="467"/>
      <c r="BC16" s="467"/>
      <c r="BD16" s="467"/>
      <c r="BE16" s="467"/>
      <c r="BF16" s="467"/>
      <c r="BG16" s="467"/>
      <c r="BH16" s="467"/>
      <c r="BI16" s="467"/>
      <c r="BJ16" s="467"/>
      <c r="BK16" s="467"/>
      <c r="BL16" s="467"/>
      <c r="BM16" s="468"/>
      <c r="BN16" s="452">
        <v>4278446</v>
      </c>
      <c r="BO16" s="453"/>
      <c r="BP16" s="453"/>
      <c r="BQ16" s="453"/>
      <c r="BR16" s="453"/>
      <c r="BS16" s="453"/>
      <c r="BT16" s="453"/>
      <c r="BU16" s="454"/>
      <c r="BV16" s="452">
        <v>3986008</v>
      </c>
      <c r="BW16" s="453"/>
      <c r="BX16" s="453"/>
      <c r="BY16" s="453"/>
      <c r="BZ16" s="453"/>
      <c r="CA16" s="453"/>
      <c r="CB16" s="453"/>
      <c r="CC16" s="454"/>
      <c r="CD16" s="191"/>
      <c r="CE16" s="484"/>
      <c r="CF16" s="484"/>
      <c r="CG16" s="484"/>
      <c r="CH16" s="484"/>
      <c r="CI16" s="484"/>
      <c r="CJ16" s="484"/>
      <c r="CK16" s="484"/>
      <c r="CL16" s="484"/>
      <c r="CM16" s="484"/>
      <c r="CN16" s="484"/>
      <c r="CO16" s="484"/>
      <c r="CP16" s="484"/>
      <c r="CQ16" s="484"/>
      <c r="CR16" s="484"/>
      <c r="CS16" s="485"/>
      <c r="CT16" s="449"/>
      <c r="CU16" s="450"/>
      <c r="CV16" s="450"/>
      <c r="CW16" s="450"/>
      <c r="CX16" s="450"/>
      <c r="CY16" s="450"/>
      <c r="CZ16" s="450"/>
      <c r="DA16" s="451"/>
      <c r="DB16" s="449"/>
      <c r="DC16" s="450"/>
      <c r="DD16" s="450"/>
      <c r="DE16" s="450"/>
      <c r="DF16" s="450"/>
      <c r="DG16" s="450"/>
      <c r="DH16" s="450"/>
      <c r="DI16" s="451"/>
    </row>
    <row r="17" spans="1:113" ht="18.75" customHeight="1" thickBot="1" x14ac:dyDescent="0.2">
      <c r="A17" s="178"/>
      <c r="B17" s="564"/>
      <c r="C17" s="565"/>
      <c r="D17" s="565"/>
      <c r="E17" s="565"/>
      <c r="F17" s="565"/>
      <c r="G17" s="565"/>
      <c r="H17" s="565"/>
      <c r="I17" s="565"/>
      <c r="J17" s="565"/>
      <c r="K17" s="566"/>
      <c r="L17" s="192"/>
      <c r="M17" s="545" t="s">
        <v>153</v>
      </c>
      <c r="N17" s="546"/>
      <c r="O17" s="546"/>
      <c r="P17" s="546"/>
      <c r="Q17" s="547"/>
      <c r="R17" s="529" t="s">
        <v>151</v>
      </c>
      <c r="S17" s="530"/>
      <c r="T17" s="530"/>
      <c r="U17" s="530"/>
      <c r="V17" s="531"/>
      <c r="W17" s="542" t="s">
        <v>154</v>
      </c>
      <c r="X17" s="438"/>
      <c r="Y17" s="438"/>
      <c r="Z17" s="438"/>
      <c r="AA17" s="438"/>
      <c r="AB17" s="439"/>
      <c r="AC17" s="405">
        <v>3629</v>
      </c>
      <c r="AD17" s="406"/>
      <c r="AE17" s="406"/>
      <c r="AF17" s="406"/>
      <c r="AG17" s="407"/>
      <c r="AH17" s="405">
        <v>4096</v>
      </c>
      <c r="AI17" s="406"/>
      <c r="AJ17" s="406"/>
      <c r="AK17" s="406"/>
      <c r="AL17" s="465"/>
      <c r="AM17" s="509"/>
      <c r="AN17" s="409"/>
      <c r="AO17" s="409"/>
      <c r="AP17" s="409"/>
      <c r="AQ17" s="409"/>
      <c r="AR17" s="409"/>
      <c r="AS17" s="409"/>
      <c r="AT17" s="410"/>
      <c r="AU17" s="510"/>
      <c r="AV17" s="511"/>
      <c r="AW17" s="511"/>
      <c r="AX17" s="511"/>
      <c r="AY17" s="466" t="s">
        <v>155</v>
      </c>
      <c r="AZ17" s="467"/>
      <c r="BA17" s="467"/>
      <c r="BB17" s="467"/>
      <c r="BC17" s="467"/>
      <c r="BD17" s="467"/>
      <c r="BE17" s="467"/>
      <c r="BF17" s="467"/>
      <c r="BG17" s="467"/>
      <c r="BH17" s="467"/>
      <c r="BI17" s="467"/>
      <c r="BJ17" s="467"/>
      <c r="BK17" s="467"/>
      <c r="BL17" s="467"/>
      <c r="BM17" s="468"/>
      <c r="BN17" s="452">
        <v>1960872</v>
      </c>
      <c r="BO17" s="453"/>
      <c r="BP17" s="453"/>
      <c r="BQ17" s="453"/>
      <c r="BR17" s="453"/>
      <c r="BS17" s="453"/>
      <c r="BT17" s="453"/>
      <c r="BU17" s="454"/>
      <c r="BV17" s="452">
        <v>2051034</v>
      </c>
      <c r="BW17" s="453"/>
      <c r="BX17" s="453"/>
      <c r="BY17" s="453"/>
      <c r="BZ17" s="453"/>
      <c r="CA17" s="453"/>
      <c r="CB17" s="453"/>
      <c r="CC17" s="454"/>
      <c r="CD17" s="191"/>
      <c r="CE17" s="484"/>
      <c r="CF17" s="484"/>
      <c r="CG17" s="484"/>
      <c r="CH17" s="484"/>
      <c r="CI17" s="484"/>
      <c r="CJ17" s="484"/>
      <c r="CK17" s="484"/>
      <c r="CL17" s="484"/>
      <c r="CM17" s="484"/>
      <c r="CN17" s="484"/>
      <c r="CO17" s="484"/>
      <c r="CP17" s="484"/>
      <c r="CQ17" s="484"/>
      <c r="CR17" s="484"/>
      <c r="CS17" s="485"/>
      <c r="CT17" s="449"/>
      <c r="CU17" s="450"/>
      <c r="CV17" s="450"/>
      <c r="CW17" s="450"/>
      <c r="CX17" s="450"/>
      <c r="CY17" s="450"/>
      <c r="CZ17" s="450"/>
      <c r="DA17" s="451"/>
      <c r="DB17" s="449"/>
      <c r="DC17" s="450"/>
      <c r="DD17" s="450"/>
      <c r="DE17" s="450"/>
      <c r="DF17" s="450"/>
      <c r="DG17" s="450"/>
      <c r="DH17" s="450"/>
      <c r="DI17" s="451"/>
    </row>
    <row r="18" spans="1:113" ht="18.75" customHeight="1" thickBot="1" x14ac:dyDescent="0.2">
      <c r="A18" s="178"/>
      <c r="B18" s="502" t="s">
        <v>156</v>
      </c>
      <c r="C18" s="503"/>
      <c r="D18" s="503"/>
      <c r="E18" s="504"/>
      <c r="F18" s="504"/>
      <c r="G18" s="504"/>
      <c r="H18" s="504"/>
      <c r="I18" s="504"/>
      <c r="J18" s="504"/>
      <c r="K18" s="504"/>
      <c r="L18" s="505">
        <v>265.89999999999998</v>
      </c>
      <c r="M18" s="505"/>
      <c r="N18" s="505"/>
      <c r="O18" s="505"/>
      <c r="P18" s="505"/>
      <c r="Q18" s="505"/>
      <c r="R18" s="506"/>
      <c r="S18" s="506"/>
      <c r="T18" s="506"/>
      <c r="U18" s="506"/>
      <c r="V18" s="507"/>
      <c r="W18" s="523"/>
      <c r="X18" s="524"/>
      <c r="Y18" s="524"/>
      <c r="Z18" s="524"/>
      <c r="AA18" s="524"/>
      <c r="AB18" s="548"/>
      <c r="AC18" s="422">
        <v>57.7</v>
      </c>
      <c r="AD18" s="423"/>
      <c r="AE18" s="423"/>
      <c r="AF18" s="423"/>
      <c r="AG18" s="508"/>
      <c r="AH18" s="422">
        <v>58</v>
      </c>
      <c r="AI18" s="423"/>
      <c r="AJ18" s="423"/>
      <c r="AK18" s="423"/>
      <c r="AL18" s="424"/>
      <c r="AM18" s="509"/>
      <c r="AN18" s="409"/>
      <c r="AO18" s="409"/>
      <c r="AP18" s="409"/>
      <c r="AQ18" s="409"/>
      <c r="AR18" s="409"/>
      <c r="AS18" s="409"/>
      <c r="AT18" s="410"/>
      <c r="AU18" s="510"/>
      <c r="AV18" s="511"/>
      <c r="AW18" s="511"/>
      <c r="AX18" s="511"/>
      <c r="AY18" s="466" t="s">
        <v>157</v>
      </c>
      <c r="AZ18" s="467"/>
      <c r="BA18" s="467"/>
      <c r="BB18" s="467"/>
      <c r="BC18" s="467"/>
      <c r="BD18" s="467"/>
      <c r="BE18" s="467"/>
      <c r="BF18" s="467"/>
      <c r="BG18" s="467"/>
      <c r="BH18" s="467"/>
      <c r="BI18" s="467"/>
      <c r="BJ18" s="467"/>
      <c r="BK18" s="467"/>
      <c r="BL18" s="467"/>
      <c r="BM18" s="468"/>
      <c r="BN18" s="452">
        <v>4005859</v>
      </c>
      <c r="BO18" s="453"/>
      <c r="BP18" s="453"/>
      <c r="BQ18" s="453"/>
      <c r="BR18" s="453"/>
      <c r="BS18" s="453"/>
      <c r="BT18" s="453"/>
      <c r="BU18" s="454"/>
      <c r="BV18" s="452">
        <v>3742163</v>
      </c>
      <c r="BW18" s="453"/>
      <c r="BX18" s="453"/>
      <c r="BY18" s="453"/>
      <c r="BZ18" s="453"/>
      <c r="CA18" s="453"/>
      <c r="CB18" s="453"/>
      <c r="CC18" s="454"/>
      <c r="CD18" s="191"/>
      <c r="CE18" s="484"/>
      <c r="CF18" s="484"/>
      <c r="CG18" s="484"/>
      <c r="CH18" s="484"/>
      <c r="CI18" s="484"/>
      <c r="CJ18" s="484"/>
      <c r="CK18" s="484"/>
      <c r="CL18" s="484"/>
      <c r="CM18" s="484"/>
      <c r="CN18" s="484"/>
      <c r="CO18" s="484"/>
      <c r="CP18" s="484"/>
      <c r="CQ18" s="484"/>
      <c r="CR18" s="484"/>
      <c r="CS18" s="485"/>
      <c r="CT18" s="449"/>
      <c r="CU18" s="450"/>
      <c r="CV18" s="450"/>
      <c r="CW18" s="450"/>
      <c r="CX18" s="450"/>
      <c r="CY18" s="450"/>
      <c r="CZ18" s="450"/>
      <c r="DA18" s="451"/>
      <c r="DB18" s="449"/>
      <c r="DC18" s="450"/>
      <c r="DD18" s="450"/>
      <c r="DE18" s="450"/>
      <c r="DF18" s="450"/>
      <c r="DG18" s="450"/>
      <c r="DH18" s="450"/>
      <c r="DI18" s="451"/>
    </row>
    <row r="19" spans="1:113" ht="18.75" customHeight="1" thickBot="1" x14ac:dyDescent="0.2">
      <c r="A19" s="178"/>
      <c r="B19" s="502" t="s">
        <v>158</v>
      </c>
      <c r="C19" s="503"/>
      <c r="D19" s="503"/>
      <c r="E19" s="504"/>
      <c r="F19" s="504"/>
      <c r="G19" s="504"/>
      <c r="H19" s="504"/>
      <c r="I19" s="504"/>
      <c r="J19" s="504"/>
      <c r="K19" s="504"/>
      <c r="L19" s="512">
        <v>43</v>
      </c>
      <c r="M19" s="512"/>
      <c r="N19" s="512"/>
      <c r="O19" s="512"/>
      <c r="P19" s="512"/>
      <c r="Q19" s="512"/>
      <c r="R19" s="513"/>
      <c r="S19" s="513"/>
      <c r="T19" s="513"/>
      <c r="U19" s="513"/>
      <c r="V19" s="514"/>
      <c r="W19" s="521"/>
      <c r="X19" s="522"/>
      <c r="Y19" s="522"/>
      <c r="Z19" s="522"/>
      <c r="AA19" s="522"/>
      <c r="AB19" s="522"/>
      <c r="AC19" s="525"/>
      <c r="AD19" s="525"/>
      <c r="AE19" s="525"/>
      <c r="AF19" s="525"/>
      <c r="AG19" s="525"/>
      <c r="AH19" s="525"/>
      <c r="AI19" s="525"/>
      <c r="AJ19" s="525"/>
      <c r="AK19" s="525"/>
      <c r="AL19" s="544"/>
      <c r="AM19" s="509"/>
      <c r="AN19" s="409"/>
      <c r="AO19" s="409"/>
      <c r="AP19" s="409"/>
      <c r="AQ19" s="409"/>
      <c r="AR19" s="409"/>
      <c r="AS19" s="409"/>
      <c r="AT19" s="410"/>
      <c r="AU19" s="510"/>
      <c r="AV19" s="511"/>
      <c r="AW19" s="511"/>
      <c r="AX19" s="511"/>
      <c r="AY19" s="466" t="s">
        <v>159</v>
      </c>
      <c r="AZ19" s="467"/>
      <c r="BA19" s="467"/>
      <c r="BB19" s="467"/>
      <c r="BC19" s="467"/>
      <c r="BD19" s="467"/>
      <c r="BE19" s="467"/>
      <c r="BF19" s="467"/>
      <c r="BG19" s="467"/>
      <c r="BH19" s="467"/>
      <c r="BI19" s="467"/>
      <c r="BJ19" s="467"/>
      <c r="BK19" s="467"/>
      <c r="BL19" s="467"/>
      <c r="BM19" s="468"/>
      <c r="BN19" s="452">
        <v>6206023</v>
      </c>
      <c r="BO19" s="453"/>
      <c r="BP19" s="453"/>
      <c r="BQ19" s="453"/>
      <c r="BR19" s="453"/>
      <c r="BS19" s="453"/>
      <c r="BT19" s="453"/>
      <c r="BU19" s="454"/>
      <c r="BV19" s="452">
        <v>5598664</v>
      </c>
      <c r="BW19" s="453"/>
      <c r="BX19" s="453"/>
      <c r="BY19" s="453"/>
      <c r="BZ19" s="453"/>
      <c r="CA19" s="453"/>
      <c r="CB19" s="453"/>
      <c r="CC19" s="454"/>
      <c r="CD19" s="191"/>
      <c r="CE19" s="484"/>
      <c r="CF19" s="484"/>
      <c r="CG19" s="484"/>
      <c r="CH19" s="484"/>
      <c r="CI19" s="484"/>
      <c r="CJ19" s="484"/>
      <c r="CK19" s="484"/>
      <c r="CL19" s="484"/>
      <c r="CM19" s="484"/>
      <c r="CN19" s="484"/>
      <c r="CO19" s="484"/>
      <c r="CP19" s="484"/>
      <c r="CQ19" s="484"/>
      <c r="CR19" s="484"/>
      <c r="CS19" s="485"/>
      <c r="CT19" s="449"/>
      <c r="CU19" s="450"/>
      <c r="CV19" s="450"/>
      <c r="CW19" s="450"/>
      <c r="CX19" s="450"/>
      <c r="CY19" s="450"/>
      <c r="CZ19" s="450"/>
      <c r="DA19" s="451"/>
      <c r="DB19" s="449"/>
      <c r="DC19" s="450"/>
      <c r="DD19" s="450"/>
      <c r="DE19" s="450"/>
      <c r="DF19" s="450"/>
      <c r="DG19" s="450"/>
      <c r="DH19" s="450"/>
      <c r="DI19" s="451"/>
    </row>
    <row r="20" spans="1:113" ht="18.75" customHeight="1" thickBot="1" x14ac:dyDescent="0.2">
      <c r="A20" s="178"/>
      <c r="B20" s="502" t="s">
        <v>160</v>
      </c>
      <c r="C20" s="503"/>
      <c r="D20" s="503"/>
      <c r="E20" s="504"/>
      <c r="F20" s="504"/>
      <c r="G20" s="504"/>
      <c r="H20" s="504"/>
      <c r="I20" s="504"/>
      <c r="J20" s="504"/>
      <c r="K20" s="504"/>
      <c r="L20" s="512">
        <v>4419</v>
      </c>
      <c r="M20" s="512"/>
      <c r="N20" s="512"/>
      <c r="O20" s="512"/>
      <c r="P20" s="512"/>
      <c r="Q20" s="512"/>
      <c r="R20" s="513"/>
      <c r="S20" s="513"/>
      <c r="T20" s="513"/>
      <c r="U20" s="513"/>
      <c r="V20" s="514"/>
      <c r="W20" s="523"/>
      <c r="X20" s="524"/>
      <c r="Y20" s="524"/>
      <c r="Z20" s="524"/>
      <c r="AA20" s="524"/>
      <c r="AB20" s="524"/>
      <c r="AC20" s="515"/>
      <c r="AD20" s="515"/>
      <c r="AE20" s="515"/>
      <c r="AF20" s="515"/>
      <c r="AG20" s="515"/>
      <c r="AH20" s="515"/>
      <c r="AI20" s="515"/>
      <c r="AJ20" s="515"/>
      <c r="AK20" s="515"/>
      <c r="AL20" s="516"/>
      <c r="AM20" s="517"/>
      <c r="AN20" s="414"/>
      <c r="AO20" s="414"/>
      <c r="AP20" s="414"/>
      <c r="AQ20" s="414"/>
      <c r="AR20" s="414"/>
      <c r="AS20" s="414"/>
      <c r="AT20" s="415"/>
      <c r="AU20" s="518"/>
      <c r="AV20" s="519"/>
      <c r="AW20" s="519"/>
      <c r="AX20" s="520"/>
      <c r="AY20" s="466"/>
      <c r="AZ20" s="467"/>
      <c r="BA20" s="467"/>
      <c r="BB20" s="467"/>
      <c r="BC20" s="467"/>
      <c r="BD20" s="467"/>
      <c r="BE20" s="467"/>
      <c r="BF20" s="467"/>
      <c r="BG20" s="467"/>
      <c r="BH20" s="467"/>
      <c r="BI20" s="467"/>
      <c r="BJ20" s="467"/>
      <c r="BK20" s="467"/>
      <c r="BL20" s="467"/>
      <c r="BM20" s="468"/>
      <c r="BN20" s="452"/>
      <c r="BO20" s="453"/>
      <c r="BP20" s="453"/>
      <c r="BQ20" s="453"/>
      <c r="BR20" s="453"/>
      <c r="BS20" s="453"/>
      <c r="BT20" s="453"/>
      <c r="BU20" s="454"/>
      <c r="BV20" s="452"/>
      <c r="BW20" s="453"/>
      <c r="BX20" s="453"/>
      <c r="BY20" s="453"/>
      <c r="BZ20" s="453"/>
      <c r="CA20" s="453"/>
      <c r="CB20" s="453"/>
      <c r="CC20" s="454"/>
      <c r="CD20" s="191"/>
      <c r="CE20" s="484"/>
      <c r="CF20" s="484"/>
      <c r="CG20" s="484"/>
      <c r="CH20" s="484"/>
      <c r="CI20" s="484"/>
      <c r="CJ20" s="484"/>
      <c r="CK20" s="484"/>
      <c r="CL20" s="484"/>
      <c r="CM20" s="484"/>
      <c r="CN20" s="484"/>
      <c r="CO20" s="484"/>
      <c r="CP20" s="484"/>
      <c r="CQ20" s="484"/>
      <c r="CR20" s="484"/>
      <c r="CS20" s="485"/>
      <c r="CT20" s="449"/>
      <c r="CU20" s="450"/>
      <c r="CV20" s="450"/>
      <c r="CW20" s="450"/>
      <c r="CX20" s="450"/>
      <c r="CY20" s="450"/>
      <c r="CZ20" s="450"/>
      <c r="DA20" s="451"/>
      <c r="DB20" s="449"/>
      <c r="DC20" s="450"/>
      <c r="DD20" s="450"/>
      <c r="DE20" s="450"/>
      <c r="DF20" s="450"/>
      <c r="DG20" s="450"/>
      <c r="DH20" s="450"/>
      <c r="DI20" s="451"/>
    </row>
    <row r="21" spans="1:113" ht="18.75" customHeight="1" thickBot="1" x14ac:dyDescent="0.2">
      <c r="A21" s="178"/>
      <c r="B21" s="499" t="s">
        <v>161</v>
      </c>
      <c r="C21" s="500"/>
      <c r="D21" s="500"/>
      <c r="E21" s="500"/>
      <c r="F21" s="500"/>
      <c r="G21" s="500"/>
      <c r="H21" s="500"/>
      <c r="I21" s="500"/>
      <c r="J21" s="500"/>
      <c r="K21" s="500"/>
      <c r="L21" s="500"/>
      <c r="M21" s="500"/>
      <c r="N21" s="500"/>
      <c r="O21" s="500"/>
      <c r="P21" s="500"/>
      <c r="Q21" s="500"/>
      <c r="R21" s="500"/>
      <c r="S21" s="500"/>
      <c r="T21" s="500"/>
      <c r="U21" s="500"/>
      <c r="V21" s="500"/>
      <c r="W21" s="500"/>
      <c r="X21" s="500"/>
      <c r="Y21" s="500"/>
      <c r="Z21" s="500"/>
      <c r="AA21" s="500"/>
      <c r="AB21" s="500"/>
      <c r="AC21" s="500"/>
      <c r="AD21" s="500"/>
      <c r="AE21" s="500"/>
      <c r="AF21" s="500"/>
      <c r="AG21" s="500"/>
      <c r="AH21" s="500"/>
      <c r="AI21" s="500"/>
      <c r="AJ21" s="500"/>
      <c r="AK21" s="500"/>
      <c r="AL21" s="500"/>
      <c r="AM21" s="500"/>
      <c r="AN21" s="500"/>
      <c r="AO21" s="500"/>
      <c r="AP21" s="500"/>
      <c r="AQ21" s="500"/>
      <c r="AR21" s="500"/>
      <c r="AS21" s="500"/>
      <c r="AT21" s="500"/>
      <c r="AU21" s="500"/>
      <c r="AV21" s="500"/>
      <c r="AW21" s="500"/>
      <c r="AX21" s="501"/>
      <c r="AY21" s="425"/>
      <c r="AZ21" s="426"/>
      <c r="BA21" s="426"/>
      <c r="BB21" s="426"/>
      <c r="BC21" s="426"/>
      <c r="BD21" s="426"/>
      <c r="BE21" s="426"/>
      <c r="BF21" s="426"/>
      <c r="BG21" s="426"/>
      <c r="BH21" s="426"/>
      <c r="BI21" s="426"/>
      <c r="BJ21" s="426"/>
      <c r="BK21" s="426"/>
      <c r="BL21" s="426"/>
      <c r="BM21" s="427"/>
      <c r="BN21" s="486"/>
      <c r="BO21" s="487"/>
      <c r="BP21" s="487"/>
      <c r="BQ21" s="487"/>
      <c r="BR21" s="487"/>
      <c r="BS21" s="487"/>
      <c r="BT21" s="487"/>
      <c r="BU21" s="488"/>
      <c r="BV21" s="486"/>
      <c r="BW21" s="487"/>
      <c r="BX21" s="487"/>
      <c r="BY21" s="487"/>
      <c r="BZ21" s="487"/>
      <c r="CA21" s="487"/>
      <c r="CB21" s="487"/>
      <c r="CC21" s="488"/>
      <c r="CD21" s="191"/>
      <c r="CE21" s="484"/>
      <c r="CF21" s="484"/>
      <c r="CG21" s="484"/>
      <c r="CH21" s="484"/>
      <c r="CI21" s="484"/>
      <c r="CJ21" s="484"/>
      <c r="CK21" s="484"/>
      <c r="CL21" s="484"/>
      <c r="CM21" s="484"/>
      <c r="CN21" s="484"/>
      <c r="CO21" s="484"/>
      <c r="CP21" s="484"/>
      <c r="CQ21" s="484"/>
      <c r="CR21" s="484"/>
      <c r="CS21" s="485"/>
      <c r="CT21" s="449"/>
      <c r="CU21" s="450"/>
      <c r="CV21" s="450"/>
      <c r="CW21" s="450"/>
      <c r="CX21" s="450"/>
      <c r="CY21" s="450"/>
      <c r="CZ21" s="450"/>
      <c r="DA21" s="451"/>
      <c r="DB21" s="449"/>
      <c r="DC21" s="450"/>
      <c r="DD21" s="450"/>
      <c r="DE21" s="450"/>
      <c r="DF21" s="450"/>
      <c r="DG21" s="450"/>
      <c r="DH21" s="450"/>
      <c r="DI21" s="451"/>
    </row>
    <row r="22" spans="1:113" ht="18.75" customHeight="1" x14ac:dyDescent="0.15">
      <c r="A22" s="178"/>
      <c r="B22" s="428" t="s">
        <v>162</v>
      </c>
      <c r="C22" s="429"/>
      <c r="D22" s="430"/>
      <c r="E22" s="437" t="s">
        <v>1</v>
      </c>
      <c r="F22" s="438"/>
      <c r="G22" s="438"/>
      <c r="H22" s="438"/>
      <c r="I22" s="438"/>
      <c r="J22" s="438"/>
      <c r="K22" s="439"/>
      <c r="L22" s="437" t="s">
        <v>163</v>
      </c>
      <c r="M22" s="438"/>
      <c r="N22" s="438"/>
      <c r="O22" s="438"/>
      <c r="P22" s="439"/>
      <c r="Q22" s="443" t="s">
        <v>164</v>
      </c>
      <c r="R22" s="444"/>
      <c r="S22" s="444"/>
      <c r="T22" s="444"/>
      <c r="U22" s="444"/>
      <c r="V22" s="445"/>
      <c r="W22" s="494" t="s">
        <v>165</v>
      </c>
      <c r="X22" s="429"/>
      <c r="Y22" s="430"/>
      <c r="Z22" s="437" t="s">
        <v>1</v>
      </c>
      <c r="AA22" s="438"/>
      <c r="AB22" s="438"/>
      <c r="AC22" s="438"/>
      <c r="AD22" s="438"/>
      <c r="AE22" s="438"/>
      <c r="AF22" s="438"/>
      <c r="AG22" s="439"/>
      <c r="AH22" s="455" t="s">
        <v>166</v>
      </c>
      <c r="AI22" s="438"/>
      <c r="AJ22" s="438"/>
      <c r="AK22" s="438"/>
      <c r="AL22" s="439"/>
      <c r="AM22" s="455" t="s">
        <v>167</v>
      </c>
      <c r="AN22" s="456"/>
      <c r="AO22" s="456"/>
      <c r="AP22" s="456"/>
      <c r="AQ22" s="456"/>
      <c r="AR22" s="457"/>
      <c r="AS22" s="443" t="s">
        <v>164</v>
      </c>
      <c r="AT22" s="444"/>
      <c r="AU22" s="444"/>
      <c r="AV22" s="444"/>
      <c r="AW22" s="444"/>
      <c r="AX22" s="461"/>
      <c r="AY22" s="478" t="s">
        <v>168</v>
      </c>
      <c r="AZ22" s="479"/>
      <c r="BA22" s="479"/>
      <c r="BB22" s="479"/>
      <c r="BC22" s="479"/>
      <c r="BD22" s="479"/>
      <c r="BE22" s="479"/>
      <c r="BF22" s="479"/>
      <c r="BG22" s="479"/>
      <c r="BH22" s="479"/>
      <c r="BI22" s="479"/>
      <c r="BJ22" s="479"/>
      <c r="BK22" s="479"/>
      <c r="BL22" s="479"/>
      <c r="BM22" s="480"/>
      <c r="BN22" s="481">
        <v>8033838</v>
      </c>
      <c r="BO22" s="482"/>
      <c r="BP22" s="482"/>
      <c r="BQ22" s="482"/>
      <c r="BR22" s="482"/>
      <c r="BS22" s="482"/>
      <c r="BT22" s="482"/>
      <c r="BU22" s="483"/>
      <c r="BV22" s="481">
        <v>8066712</v>
      </c>
      <c r="BW22" s="482"/>
      <c r="BX22" s="482"/>
      <c r="BY22" s="482"/>
      <c r="BZ22" s="482"/>
      <c r="CA22" s="482"/>
      <c r="CB22" s="482"/>
      <c r="CC22" s="483"/>
      <c r="CD22" s="191"/>
      <c r="CE22" s="484"/>
      <c r="CF22" s="484"/>
      <c r="CG22" s="484"/>
      <c r="CH22" s="484"/>
      <c r="CI22" s="484"/>
      <c r="CJ22" s="484"/>
      <c r="CK22" s="484"/>
      <c r="CL22" s="484"/>
      <c r="CM22" s="484"/>
      <c r="CN22" s="484"/>
      <c r="CO22" s="484"/>
      <c r="CP22" s="484"/>
      <c r="CQ22" s="484"/>
      <c r="CR22" s="484"/>
      <c r="CS22" s="485"/>
      <c r="CT22" s="449"/>
      <c r="CU22" s="450"/>
      <c r="CV22" s="450"/>
      <c r="CW22" s="450"/>
      <c r="CX22" s="450"/>
      <c r="CY22" s="450"/>
      <c r="CZ22" s="450"/>
      <c r="DA22" s="451"/>
      <c r="DB22" s="449"/>
      <c r="DC22" s="450"/>
      <c r="DD22" s="450"/>
      <c r="DE22" s="450"/>
      <c r="DF22" s="450"/>
      <c r="DG22" s="450"/>
      <c r="DH22" s="450"/>
      <c r="DI22" s="451"/>
    </row>
    <row r="23" spans="1:113" ht="18.75" customHeight="1" x14ac:dyDescent="0.15">
      <c r="A23" s="178"/>
      <c r="B23" s="431"/>
      <c r="C23" s="432"/>
      <c r="D23" s="433"/>
      <c r="E23" s="440"/>
      <c r="F23" s="441"/>
      <c r="G23" s="441"/>
      <c r="H23" s="441"/>
      <c r="I23" s="441"/>
      <c r="J23" s="441"/>
      <c r="K23" s="442"/>
      <c r="L23" s="440"/>
      <c r="M23" s="441"/>
      <c r="N23" s="441"/>
      <c r="O23" s="441"/>
      <c r="P23" s="442"/>
      <c r="Q23" s="446"/>
      <c r="R23" s="447"/>
      <c r="S23" s="447"/>
      <c r="T23" s="447"/>
      <c r="U23" s="447"/>
      <c r="V23" s="448"/>
      <c r="W23" s="495"/>
      <c r="X23" s="432"/>
      <c r="Y23" s="433"/>
      <c r="Z23" s="440"/>
      <c r="AA23" s="441"/>
      <c r="AB23" s="441"/>
      <c r="AC23" s="441"/>
      <c r="AD23" s="441"/>
      <c r="AE23" s="441"/>
      <c r="AF23" s="441"/>
      <c r="AG23" s="442"/>
      <c r="AH23" s="440"/>
      <c r="AI23" s="441"/>
      <c r="AJ23" s="441"/>
      <c r="AK23" s="441"/>
      <c r="AL23" s="442"/>
      <c r="AM23" s="458"/>
      <c r="AN23" s="459"/>
      <c r="AO23" s="459"/>
      <c r="AP23" s="459"/>
      <c r="AQ23" s="459"/>
      <c r="AR23" s="460"/>
      <c r="AS23" s="446"/>
      <c r="AT23" s="447"/>
      <c r="AU23" s="447"/>
      <c r="AV23" s="447"/>
      <c r="AW23" s="447"/>
      <c r="AX23" s="462"/>
      <c r="AY23" s="466" t="s">
        <v>169</v>
      </c>
      <c r="AZ23" s="467"/>
      <c r="BA23" s="467"/>
      <c r="BB23" s="467"/>
      <c r="BC23" s="467"/>
      <c r="BD23" s="467"/>
      <c r="BE23" s="467"/>
      <c r="BF23" s="467"/>
      <c r="BG23" s="467"/>
      <c r="BH23" s="467"/>
      <c r="BI23" s="467"/>
      <c r="BJ23" s="467"/>
      <c r="BK23" s="467"/>
      <c r="BL23" s="467"/>
      <c r="BM23" s="468"/>
      <c r="BN23" s="452">
        <v>5781783</v>
      </c>
      <c r="BO23" s="453"/>
      <c r="BP23" s="453"/>
      <c r="BQ23" s="453"/>
      <c r="BR23" s="453"/>
      <c r="BS23" s="453"/>
      <c r="BT23" s="453"/>
      <c r="BU23" s="454"/>
      <c r="BV23" s="452">
        <v>5552372</v>
      </c>
      <c r="BW23" s="453"/>
      <c r="BX23" s="453"/>
      <c r="BY23" s="453"/>
      <c r="BZ23" s="453"/>
      <c r="CA23" s="453"/>
      <c r="CB23" s="453"/>
      <c r="CC23" s="454"/>
      <c r="CD23" s="191"/>
      <c r="CE23" s="484"/>
      <c r="CF23" s="484"/>
      <c r="CG23" s="484"/>
      <c r="CH23" s="484"/>
      <c r="CI23" s="484"/>
      <c r="CJ23" s="484"/>
      <c r="CK23" s="484"/>
      <c r="CL23" s="484"/>
      <c r="CM23" s="484"/>
      <c r="CN23" s="484"/>
      <c r="CO23" s="484"/>
      <c r="CP23" s="484"/>
      <c r="CQ23" s="484"/>
      <c r="CR23" s="484"/>
      <c r="CS23" s="485"/>
      <c r="CT23" s="449"/>
      <c r="CU23" s="450"/>
      <c r="CV23" s="450"/>
      <c r="CW23" s="450"/>
      <c r="CX23" s="450"/>
      <c r="CY23" s="450"/>
      <c r="CZ23" s="450"/>
      <c r="DA23" s="451"/>
      <c r="DB23" s="449"/>
      <c r="DC23" s="450"/>
      <c r="DD23" s="450"/>
      <c r="DE23" s="450"/>
      <c r="DF23" s="450"/>
      <c r="DG23" s="450"/>
      <c r="DH23" s="450"/>
      <c r="DI23" s="451"/>
    </row>
    <row r="24" spans="1:113" ht="18.75" customHeight="1" thickBot="1" x14ac:dyDescent="0.2">
      <c r="A24" s="178"/>
      <c r="B24" s="431"/>
      <c r="C24" s="432"/>
      <c r="D24" s="433"/>
      <c r="E24" s="408" t="s">
        <v>170</v>
      </c>
      <c r="F24" s="409"/>
      <c r="G24" s="409"/>
      <c r="H24" s="409"/>
      <c r="I24" s="409"/>
      <c r="J24" s="409"/>
      <c r="K24" s="410"/>
      <c r="L24" s="405">
        <v>1</v>
      </c>
      <c r="M24" s="406"/>
      <c r="N24" s="406"/>
      <c r="O24" s="406"/>
      <c r="P24" s="407"/>
      <c r="Q24" s="405">
        <v>7750</v>
      </c>
      <c r="R24" s="406"/>
      <c r="S24" s="406"/>
      <c r="T24" s="406"/>
      <c r="U24" s="406"/>
      <c r="V24" s="407"/>
      <c r="W24" s="495"/>
      <c r="X24" s="432"/>
      <c r="Y24" s="433"/>
      <c r="Z24" s="408" t="s">
        <v>171</v>
      </c>
      <c r="AA24" s="409"/>
      <c r="AB24" s="409"/>
      <c r="AC24" s="409"/>
      <c r="AD24" s="409"/>
      <c r="AE24" s="409"/>
      <c r="AF24" s="409"/>
      <c r="AG24" s="410"/>
      <c r="AH24" s="405">
        <v>150</v>
      </c>
      <c r="AI24" s="406"/>
      <c r="AJ24" s="406"/>
      <c r="AK24" s="406"/>
      <c r="AL24" s="407"/>
      <c r="AM24" s="405">
        <v>433350</v>
      </c>
      <c r="AN24" s="406"/>
      <c r="AO24" s="406"/>
      <c r="AP24" s="406"/>
      <c r="AQ24" s="406"/>
      <c r="AR24" s="407"/>
      <c r="AS24" s="405">
        <v>2889</v>
      </c>
      <c r="AT24" s="406"/>
      <c r="AU24" s="406"/>
      <c r="AV24" s="406"/>
      <c r="AW24" s="406"/>
      <c r="AX24" s="465"/>
      <c r="AY24" s="425" t="s">
        <v>172</v>
      </c>
      <c r="AZ24" s="426"/>
      <c r="BA24" s="426"/>
      <c r="BB24" s="426"/>
      <c r="BC24" s="426"/>
      <c r="BD24" s="426"/>
      <c r="BE24" s="426"/>
      <c r="BF24" s="426"/>
      <c r="BG24" s="426"/>
      <c r="BH24" s="426"/>
      <c r="BI24" s="426"/>
      <c r="BJ24" s="426"/>
      <c r="BK24" s="426"/>
      <c r="BL24" s="426"/>
      <c r="BM24" s="427"/>
      <c r="BN24" s="452">
        <v>4863786</v>
      </c>
      <c r="BO24" s="453"/>
      <c r="BP24" s="453"/>
      <c r="BQ24" s="453"/>
      <c r="BR24" s="453"/>
      <c r="BS24" s="453"/>
      <c r="BT24" s="453"/>
      <c r="BU24" s="454"/>
      <c r="BV24" s="452">
        <v>4786627</v>
      </c>
      <c r="BW24" s="453"/>
      <c r="BX24" s="453"/>
      <c r="BY24" s="453"/>
      <c r="BZ24" s="453"/>
      <c r="CA24" s="453"/>
      <c r="CB24" s="453"/>
      <c r="CC24" s="454"/>
      <c r="CD24" s="191"/>
      <c r="CE24" s="484"/>
      <c r="CF24" s="484"/>
      <c r="CG24" s="484"/>
      <c r="CH24" s="484"/>
      <c r="CI24" s="484"/>
      <c r="CJ24" s="484"/>
      <c r="CK24" s="484"/>
      <c r="CL24" s="484"/>
      <c r="CM24" s="484"/>
      <c r="CN24" s="484"/>
      <c r="CO24" s="484"/>
      <c r="CP24" s="484"/>
      <c r="CQ24" s="484"/>
      <c r="CR24" s="484"/>
      <c r="CS24" s="485"/>
      <c r="CT24" s="449"/>
      <c r="CU24" s="450"/>
      <c r="CV24" s="450"/>
      <c r="CW24" s="450"/>
      <c r="CX24" s="450"/>
      <c r="CY24" s="450"/>
      <c r="CZ24" s="450"/>
      <c r="DA24" s="451"/>
      <c r="DB24" s="449"/>
      <c r="DC24" s="450"/>
      <c r="DD24" s="450"/>
      <c r="DE24" s="450"/>
      <c r="DF24" s="450"/>
      <c r="DG24" s="450"/>
      <c r="DH24" s="450"/>
      <c r="DI24" s="451"/>
    </row>
    <row r="25" spans="1:113" ht="18.75" customHeight="1" x14ac:dyDescent="0.15">
      <c r="A25" s="178"/>
      <c r="B25" s="431"/>
      <c r="C25" s="432"/>
      <c r="D25" s="433"/>
      <c r="E25" s="408" t="s">
        <v>173</v>
      </c>
      <c r="F25" s="409"/>
      <c r="G25" s="409"/>
      <c r="H25" s="409"/>
      <c r="I25" s="409"/>
      <c r="J25" s="409"/>
      <c r="K25" s="410"/>
      <c r="L25" s="405">
        <v>1</v>
      </c>
      <c r="M25" s="406"/>
      <c r="N25" s="406"/>
      <c r="O25" s="406"/>
      <c r="P25" s="407"/>
      <c r="Q25" s="405">
        <v>6380</v>
      </c>
      <c r="R25" s="406"/>
      <c r="S25" s="406"/>
      <c r="T25" s="406"/>
      <c r="U25" s="406"/>
      <c r="V25" s="407"/>
      <c r="W25" s="495"/>
      <c r="X25" s="432"/>
      <c r="Y25" s="433"/>
      <c r="Z25" s="408" t="s">
        <v>174</v>
      </c>
      <c r="AA25" s="409"/>
      <c r="AB25" s="409"/>
      <c r="AC25" s="409"/>
      <c r="AD25" s="409"/>
      <c r="AE25" s="409"/>
      <c r="AF25" s="409"/>
      <c r="AG25" s="410"/>
      <c r="AH25" s="405" t="s">
        <v>137</v>
      </c>
      <c r="AI25" s="406"/>
      <c r="AJ25" s="406"/>
      <c r="AK25" s="406"/>
      <c r="AL25" s="407"/>
      <c r="AM25" s="405" t="s">
        <v>137</v>
      </c>
      <c r="AN25" s="406"/>
      <c r="AO25" s="406"/>
      <c r="AP25" s="406"/>
      <c r="AQ25" s="406"/>
      <c r="AR25" s="407"/>
      <c r="AS25" s="405" t="s">
        <v>137</v>
      </c>
      <c r="AT25" s="406"/>
      <c r="AU25" s="406"/>
      <c r="AV25" s="406"/>
      <c r="AW25" s="406"/>
      <c r="AX25" s="465"/>
      <c r="AY25" s="478" t="s">
        <v>175</v>
      </c>
      <c r="AZ25" s="479"/>
      <c r="BA25" s="479"/>
      <c r="BB25" s="479"/>
      <c r="BC25" s="479"/>
      <c r="BD25" s="479"/>
      <c r="BE25" s="479"/>
      <c r="BF25" s="479"/>
      <c r="BG25" s="479"/>
      <c r="BH25" s="479"/>
      <c r="BI25" s="479"/>
      <c r="BJ25" s="479"/>
      <c r="BK25" s="479"/>
      <c r="BL25" s="479"/>
      <c r="BM25" s="480"/>
      <c r="BN25" s="481" t="s">
        <v>137</v>
      </c>
      <c r="BO25" s="482"/>
      <c r="BP25" s="482"/>
      <c r="BQ25" s="482"/>
      <c r="BR25" s="482"/>
      <c r="BS25" s="482"/>
      <c r="BT25" s="482"/>
      <c r="BU25" s="483"/>
      <c r="BV25" s="481" t="s">
        <v>137</v>
      </c>
      <c r="BW25" s="482"/>
      <c r="BX25" s="482"/>
      <c r="BY25" s="482"/>
      <c r="BZ25" s="482"/>
      <c r="CA25" s="482"/>
      <c r="CB25" s="482"/>
      <c r="CC25" s="483"/>
      <c r="CD25" s="191"/>
      <c r="CE25" s="484"/>
      <c r="CF25" s="484"/>
      <c r="CG25" s="484"/>
      <c r="CH25" s="484"/>
      <c r="CI25" s="484"/>
      <c r="CJ25" s="484"/>
      <c r="CK25" s="484"/>
      <c r="CL25" s="484"/>
      <c r="CM25" s="484"/>
      <c r="CN25" s="484"/>
      <c r="CO25" s="484"/>
      <c r="CP25" s="484"/>
      <c r="CQ25" s="484"/>
      <c r="CR25" s="484"/>
      <c r="CS25" s="485"/>
      <c r="CT25" s="449"/>
      <c r="CU25" s="450"/>
      <c r="CV25" s="450"/>
      <c r="CW25" s="450"/>
      <c r="CX25" s="450"/>
      <c r="CY25" s="450"/>
      <c r="CZ25" s="450"/>
      <c r="DA25" s="451"/>
      <c r="DB25" s="449"/>
      <c r="DC25" s="450"/>
      <c r="DD25" s="450"/>
      <c r="DE25" s="450"/>
      <c r="DF25" s="450"/>
      <c r="DG25" s="450"/>
      <c r="DH25" s="450"/>
      <c r="DI25" s="451"/>
    </row>
    <row r="26" spans="1:113" ht="18.75" customHeight="1" x14ac:dyDescent="0.15">
      <c r="A26" s="178"/>
      <c r="B26" s="431"/>
      <c r="C26" s="432"/>
      <c r="D26" s="433"/>
      <c r="E26" s="408" t="s">
        <v>176</v>
      </c>
      <c r="F26" s="409"/>
      <c r="G26" s="409"/>
      <c r="H26" s="409"/>
      <c r="I26" s="409"/>
      <c r="J26" s="409"/>
      <c r="K26" s="410"/>
      <c r="L26" s="405">
        <v>1</v>
      </c>
      <c r="M26" s="406"/>
      <c r="N26" s="406"/>
      <c r="O26" s="406"/>
      <c r="P26" s="407"/>
      <c r="Q26" s="405">
        <v>5590</v>
      </c>
      <c r="R26" s="406"/>
      <c r="S26" s="406"/>
      <c r="T26" s="406"/>
      <c r="U26" s="406"/>
      <c r="V26" s="407"/>
      <c r="W26" s="495"/>
      <c r="X26" s="432"/>
      <c r="Y26" s="433"/>
      <c r="Z26" s="408" t="s">
        <v>177</v>
      </c>
      <c r="AA26" s="463"/>
      <c r="AB26" s="463"/>
      <c r="AC26" s="463"/>
      <c r="AD26" s="463"/>
      <c r="AE26" s="463"/>
      <c r="AF26" s="463"/>
      <c r="AG26" s="464"/>
      <c r="AH26" s="405">
        <v>9</v>
      </c>
      <c r="AI26" s="406"/>
      <c r="AJ26" s="406"/>
      <c r="AK26" s="406"/>
      <c r="AL26" s="407"/>
      <c r="AM26" s="405">
        <v>26469</v>
      </c>
      <c r="AN26" s="406"/>
      <c r="AO26" s="406"/>
      <c r="AP26" s="406"/>
      <c r="AQ26" s="406"/>
      <c r="AR26" s="407"/>
      <c r="AS26" s="405">
        <v>2941</v>
      </c>
      <c r="AT26" s="406"/>
      <c r="AU26" s="406"/>
      <c r="AV26" s="406"/>
      <c r="AW26" s="406"/>
      <c r="AX26" s="465"/>
      <c r="AY26" s="492" t="s">
        <v>178</v>
      </c>
      <c r="AZ26" s="412"/>
      <c r="BA26" s="412"/>
      <c r="BB26" s="412"/>
      <c r="BC26" s="412"/>
      <c r="BD26" s="412"/>
      <c r="BE26" s="412"/>
      <c r="BF26" s="412"/>
      <c r="BG26" s="412"/>
      <c r="BH26" s="412"/>
      <c r="BI26" s="412"/>
      <c r="BJ26" s="412"/>
      <c r="BK26" s="412"/>
      <c r="BL26" s="412"/>
      <c r="BM26" s="493"/>
      <c r="BN26" s="452" t="s">
        <v>137</v>
      </c>
      <c r="BO26" s="453"/>
      <c r="BP26" s="453"/>
      <c r="BQ26" s="453"/>
      <c r="BR26" s="453"/>
      <c r="BS26" s="453"/>
      <c r="BT26" s="453"/>
      <c r="BU26" s="454"/>
      <c r="BV26" s="452" t="s">
        <v>137</v>
      </c>
      <c r="BW26" s="453"/>
      <c r="BX26" s="453"/>
      <c r="BY26" s="453"/>
      <c r="BZ26" s="453"/>
      <c r="CA26" s="453"/>
      <c r="CB26" s="453"/>
      <c r="CC26" s="454"/>
      <c r="CD26" s="191"/>
      <c r="CE26" s="484"/>
      <c r="CF26" s="484"/>
      <c r="CG26" s="484"/>
      <c r="CH26" s="484"/>
      <c r="CI26" s="484"/>
      <c r="CJ26" s="484"/>
      <c r="CK26" s="484"/>
      <c r="CL26" s="484"/>
      <c r="CM26" s="484"/>
      <c r="CN26" s="484"/>
      <c r="CO26" s="484"/>
      <c r="CP26" s="484"/>
      <c r="CQ26" s="484"/>
      <c r="CR26" s="484"/>
      <c r="CS26" s="485"/>
      <c r="CT26" s="449"/>
      <c r="CU26" s="450"/>
      <c r="CV26" s="450"/>
      <c r="CW26" s="450"/>
      <c r="CX26" s="450"/>
      <c r="CY26" s="450"/>
      <c r="CZ26" s="450"/>
      <c r="DA26" s="451"/>
      <c r="DB26" s="449"/>
      <c r="DC26" s="450"/>
      <c r="DD26" s="450"/>
      <c r="DE26" s="450"/>
      <c r="DF26" s="450"/>
      <c r="DG26" s="450"/>
      <c r="DH26" s="450"/>
      <c r="DI26" s="451"/>
    </row>
    <row r="27" spans="1:113" ht="18.75" customHeight="1" thickBot="1" x14ac:dyDescent="0.2">
      <c r="A27" s="178"/>
      <c r="B27" s="431"/>
      <c r="C27" s="432"/>
      <c r="D27" s="433"/>
      <c r="E27" s="408" t="s">
        <v>179</v>
      </c>
      <c r="F27" s="409"/>
      <c r="G27" s="409"/>
      <c r="H27" s="409"/>
      <c r="I27" s="409"/>
      <c r="J27" s="409"/>
      <c r="K27" s="410"/>
      <c r="L27" s="405">
        <v>1</v>
      </c>
      <c r="M27" s="406"/>
      <c r="N27" s="406"/>
      <c r="O27" s="406"/>
      <c r="P27" s="407"/>
      <c r="Q27" s="405">
        <v>2820</v>
      </c>
      <c r="R27" s="406"/>
      <c r="S27" s="406"/>
      <c r="T27" s="406"/>
      <c r="U27" s="406"/>
      <c r="V27" s="407"/>
      <c r="W27" s="495"/>
      <c r="X27" s="432"/>
      <c r="Y27" s="433"/>
      <c r="Z27" s="408" t="s">
        <v>180</v>
      </c>
      <c r="AA27" s="409"/>
      <c r="AB27" s="409"/>
      <c r="AC27" s="409"/>
      <c r="AD27" s="409"/>
      <c r="AE27" s="409"/>
      <c r="AF27" s="409"/>
      <c r="AG27" s="410"/>
      <c r="AH27" s="405" t="s">
        <v>137</v>
      </c>
      <c r="AI27" s="406"/>
      <c r="AJ27" s="406"/>
      <c r="AK27" s="406"/>
      <c r="AL27" s="407"/>
      <c r="AM27" s="405" t="s">
        <v>137</v>
      </c>
      <c r="AN27" s="406"/>
      <c r="AO27" s="406"/>
      <c r="AP27" s="406"/>
      <c r="AQ27" s="406"/>
      <c r="AR27" s="407"/>
      <c r="AS27" s="405" t="s">
        <v>137</v>
      </c>
      <c r="AT27" s="406"/>
      <c r="AU27" s="406"/>
      <c r="AV27" s="406"/>
      <c r="AW27" s="406"/>
      <c r="AX27" s="465"/>
      <c r="AY27" s="489" t="s">
        <v>181</v>
      </c>
      <c r="AZ27" s="490"/>
      <c r="BA27" s="490"/>
      <c r="BB27" s="490"/>
      <c r="BC27" s="490"/>
      <c r="BD27" s="490"/>
      <c r="BE27" s="490"/>
      <c r="BF27" s="490"/>
      <c r="BG27" s="490"/>
      <c r="BH27" s="490"/>
      <c r="BI27" s="490"/>
      <c r="BJ27" s="490"/>
      <c r="BK27" s="490"/>
      <c r="BL27" s="490"/>
      <c r="BM27" s="491"/>
      <c r="BN27" s="486">
        <v>67</v>
      </c>
      <c r="BO27" s="487"/>
      <c r="BP27" s="487"/>
      <c r="BQ27" s="487"/>
      <c r="BR27" s="487"/>
      <c r="BS27" s="487"/>
      <c r="BT27" s="487"/>
      <c r="BU27" s="488"/>
      <c r="BV27" s="486">
        <v>12854</v>
      </c>
      <c r="BW27" s="487"/>
      <c r="BX27" s="487"/>
      <c r="BY27" s="487"/>
      <c r="BZ27" s="487"/>
      <c r="CA27" s="487"/>
      <c r="CB27" s="487"/>
      <c r="CC27" s="488"/>
      <c r="CD27" s="193"/>
      <c r="CE27" s="484"/>
      <c r="CF27" s="484"/>
      <c r="CG27" s="484"/>
      <c r="CH27" s="484"/>
      <c r="CI27" s="484"/>
      <c r="CJ27" s="484"/>
      <c r="CK27" s="484"/>
      <c r="CL27" s="484"/>
      <c r="CM27" s="484"/>
      <c r="CN27" s="484"/>
      <c r="CO27" s="484"/>
      <c r="CP27" s="484"/>
      <c r="CQ27" s="484"/>
      <c r="CR27" s="484"/>
      <c r="CS27" s="485"/>
      <c r="CT27" s="449"/>
      <c r="CU27" s="450"/>
      <c r="CV27" s="450"/>
      <c r="CW27" s="450"/>
      <c r="CX27" s="450"/>
      <c r="CY27" s="450"/>
      <c r="CZ27" s="450"/>
      <c r="DA27" s="451"/>
      <c r="DB27" s="449"/>
      <c r="DC27" s="450"/>
      <c r="DD27" s="450"/>
      <c r="DE27" s="450"/>
      <c r="DF27" s="450"/>
      <c r="DG27" s="450"/>
      <c r="DH27" s="450"/>
      <c r="DI27" s="451"/>
    </row>
    <row r="28" spans="1:113" ht="18.75" customHeight="1" x14ac:dyDescent="0.15">
      <c r="A28" s="178"/>
      <c r="B28" s="431"/>
      <c r="C28" s="432"/>
      <c r="D28" s="433"/>
      <c r="E28" s="408" t="s">
        <v>182</v>
      </c>
      <c r="F28" s="409"/>
      <c r="G28" s="409"/>
      <c r="H28" s="409"/>
      <c r="I28" s="409"/>
      <c r="J28" s="409"/>
      <c r="K28" s="410"/>
      <c r="L28" s="405">
        <v>1</v>
      </c>
      <c r="M28" s="406"/>
      <c r="N28" s="406"/>
      <c r="O28" s="406"/>
      <c r="P28" s="407"/>
      <c r="Q28" s="405">
        <v>2130</v>
      </c>
      <c r="R28" s="406"/>
      <c r="S28" s="406"/>
      <c r="T28" s="406"/>
      <c r="U28" s="406"/>
      <c r="V28" s="407"/>
      <c r="W28" s="495"/>
      <c r="X28" s="432"/>
      <c r="Y28" s="433"/>
      <c r="Z28" s="408" t="s">
        <v>183</v>
      </c>
      <c r="AA28" s="409"/>
      <c r="AB28" s="409"/>
      <c r="AC28" s="409"/>
      <c r="AD28" s="409"/>
      <c r="AE28" s="409"/>
      <c r="AF28" s="409"/>
      <c r="AG28" s="410"/>
      <c r="AH28" s="405" t="s">
        <v>137</v>
      </c>
      <c r="AI28" s="406"/>
      <c r="AJ28" s="406"/>
      <c r="AK28" s="406"/>
      <c r="AL28" s="407"/>
      <c r="AM28" s="405" t="s">
        <v>137</v>
      </c>
      <c r="AN28" s="406"/>
      <c r="AO28" s="406"/>
      <c r="AP28" s="406"/>
      <c r="AQ28" s="406"/>
      <c r="AR28" s="407"/>
      <c r="AS28" s="405" t="s">
        <v>137</v>
      </c>
      <c r="AT28" s="406"/>
      <c r="AU28" s="406"/>
      <c r="AV28" s="406"/>
      <c r="AW28" s="406"/>
      <c r="AX28" s="465"/>
      <c r="AY28" s="469" t="s">
        <v>184</v>
      </c>
      <c r="AZ28" s="470"/>
      <c r="BA28" s="470"/>
      <c r="BB28" s="471"/>
      <c r="BC28" s="478" t="s">
        <v>48</v>
      </c>
      <c r="BD28" s="479"/>
      <c r="BE28" s="479"/>
      <c r="BF28" s="479"/>
      <c r="BG28" s="479"/>
      <c r="BH28" s="479"/>
      <c r="BI28" s="479"/>
      <c r="BJ28" s="479"/>
      <c r="BK28" s="479"/>
      <c r="BL28" s="479"/>
      <c r="BM28" s="480"/>
      <c r="BN28" s="481">
        <v>1119766</v>
      </c>
      <c r="BO28" s="482"/>
      <c r="BP28" s="482"/>
      <c r="BQ28" s="482"/>
      <c r="BR28" s="482"/>
      <c r="BS28" s="482"/>
      <c r="BT28" s="482"/>
      <c r="BU28" s="483"/>
      <c r="BV28" s="481">
        <v>929197</v>
      </c>
      <c r="BW28" s="482"/>
      <c r="BX28" s="482"/>
      <c r="BY28" s="482"/>
      <c r="BZ28" s="482"/>
      <c r="CA28" s="482"/>
      <c r="CB28" s="482"/>
      <c r="CC28" s="483"/>
      <c r="CD28" s="191"/>
      <c r="CE28" s="484"/>
      <c r="CF28" s="484"/>
      <c r="CG28" s="484"/>
      <c r="CH28" s="484"/>
      <c r="CI28" s="484"/>
      <c r="CJ28" s="484"/>
      <c r="CK28" s="484"/>
      <c r="CL28" s="484"/>
      <c r="CM28" s="484"/>
      <c r="CN28" s="484"/>
      <c r="CO28" s="484"/>
      <c r="CP28" s="484"/>
      <c r="CQ28" s="484"/>
      <c r="CR28" s="484"/>
      <c r="CS28" s="485"/>
      <c r="CT28" s="449"/>
      <c r="CU28" s="450"/>
      <c r="CV28" s="450"/>
      <c r="CW28" s="450"/>
      <c r="CX28" s="450"/>
      <c r="CY28" s="450"/>
      <c r="CZ28" s="450"/>
      <c r="DA28" s="451"/>
      <c r="DB28" s="449"/>
      <c r="DC28" s="450"/>
      <c r="DD28" s="450"/>
      <c r="DE28" s="450"/>
      <c r="DF28" s="450"/>
      <c r="DG28" s="450"/>
      <c r="DH28" s="450"/>
      <c r="DI28" s="451"/>
    </row>
    <row r="29" spans="1:113" ht="18.75" customHeight="1" x14ac:dyDescent="0.15">
      <c r="A29" s="178"/>
      <c r="B29" s="431"/>
      <c r="C29" s="432"/>
      <c r="D29" s="433"/>
      <c r="E29" s="408" t="s">
        <v>185</v>
      </c>
      <c r="F29" s="409"/>
      <c r="G29" s="409"/>
      <c r="H29" s="409"/>
      <c r="I29" s="409"/>
      <c r="J29" s="409"/>
      <c r="K29" s="410"/>
      <c r="L29" s="405">
        <v>12</v>
      </c>
      <c r="M29" s="406"/>
      <c r="N29" s="406"/>
      <c r="O29" s="406"/>
      <c r="P29" s="407"/>
      <c r="Q29" s="405">
        <v>1920</v>
      </c>
      <c r="R29" s="406"/>
      <c r="S29" s="406"/>
      <c r="T29" s="406"/>
      <c r="U29" s="406"/>
      <c r="V29" s="407"/>
      <c r="W29" s="496"/>
      <c r="X29" s="497"/>
      <c r="Y29" s="498"/>
      <c r="Z29" s="408" t="s">
        <v>186</v>
      </c>
      <c r="AA29" s="409"/>
      <c r="AB29" s="409"/>
      <c r="AC29" s="409"/>
      <c r="AD29" s="409"/>
      <c r="AE29" s="409"/>
      <c r="AF29" s="409"/>
      <c r="AG29" s="410"/>
      <c r="AH29" s="405">
        <v>150</v>
      </c>
      <c r="AI29" s="406"/>
      <c r="AJ29" s="406"/>
      <c r="AK29" s="406"/>
      <c r="AL29" s="407"/>
      <c r="AM29" s="405">
        <v>433350</v>
      </c>
      <c r="AN29" s="406"/>
      <c r="AO29" s="406"/>
      <c r="AP29" s="406"/>
      <c r="AQ29" s="406"/>
      <c r="AR29" s="407"/>
      <c r="AS29" s="405">
        <v>2889</v>
      </c>
      <c r="AT29" s="406"/>
      <c r="AU29" s="406"/>
      <c r="AV29" s="406"/>
      <c r="AW29" s="406"/>
      <c r="AX29" s="465"/>
      <c r="AY29" s="472"/>
      <c r="AZ29" s="473"/>
      <c r="BA29" s="473"/>
      <c r="BB29" s="474"/>
      <c r="BC29" s="466" t="s">
        <v>187</v>
      </c>
      <c r="BD29" s="467"/>
      <c r="BE29" s="467"/>
      <c r="BF29" s="467"/>
      <c r="BG29" s="467"/>
      <c r="BH29" s="467"/>
      <c r="BI29" s="467"/>
      <c r="BJ29" s="467"/>
      <c r="BK29" s="467"/>
      <c r="BL29" s="467"/>
      <c r="BM29" s="468"/>
      <c r="BN29" s="452">
        <v>564521</v>
      </c>
      <c r="BO29" s="453"/>
      <c r="BP29" s="453"/>
      <c r="BQ29" s="453"/>
      <c r="BR29" s="453"/>
      <c r="BS29" s="453"/>
      <c r="BT29" s="453"/>
      <c r="BU29" s="454"/>
      <c r="BV29" s="452">
        <v>453898</v>
      </c>
      <c r="BW29" s="453"/>
      <c r="BX29" s="453"/>
      <c r="BY29" s="453"/>
      <c r="BZ29" s="453"/>
      <c r="CA29" s="453"/>
      <c r="CB29" s="453"/>
      <c r="CC29" s="454"/>
      <c r="CD29" s="193"/>
      <c r="CE29" s="484"/>
      <c r="CF29" s="484"/>
      <c r="CG29" s="484"/>
      <c r="CH29" s="484"/>
      <c r="CI29" s="484"/>
      <c r="CJ29" s="484"/>
      <c r="CK29" s="484"/>
      <c r="CL29" s="484"/>
      <c r="CM29" s="484"/>
      <c r="CN29" s="484"/>
      <c r="CO29" s="484"/>
      <c r="CP29" s="484"/>
      <c r="CQ29" s="484"/>
      <c r="CR29" s="484"/>
      <c r="CS29" s="485"/>
      <c r="CT29" s="449"/>
      <c r="CU29" s="450"/>
      <c r="CV29" s="450"/>
      <c r="CW29" s="450"/>
      <c r="CX29" s="450"/>
      <c r="CY29" s="450"/>
      <c r="CZ29" s="450"/>
      <c r="DA29" s="451"/>
      <c r="DB29" s="449"/>
      <c r="DC29" s="450"/>
      <c r="DD29" s="450"/>
      <c r="DE29" s="450"/>
      <c r="DF29" s="450"/>
      <c r="DG29" s="450"/>
      <c r="DH29" s="450"/>
      <c r="DI29" s="451"/>
    </row>
    <row r="30" spans="1:113" ht="18.75" customHeight="1" thickBot="1" x14ac:dyDescent="0.2">
      <c r="A30" s="178"/>
      <c r="B30" s="434"/>
      <c r="C30" s="435"/>
      <c r="D30" s="436"/>
      <c r="E30" s="413"/>
      <c r="F30" s="414"/>
      <c r="G30" s="414"/>
      <c r="H30" s="414"/>
      <c r="I30" s="414"/>
      <c r="J30" s="414"/>
      <c r="K30" s="415"/>
      <c r="L30" s="416"/>
      <c r="M30" s="417"/>
      <c r="N30" s="417"/>
      <c r="O30" s="417"/>
      <c r="P30" s="418"/>
      <c r="Q30" s="416"/>
      <c r="R30" s="417"/>
      <c r="S30" s="417"/>
      <c r="T30" s="417"/>
      <c r="U30" s="417"/>
      <c r="V30" s="418"/>
      <c r="W30" s="419" t="s">
        <v>188</v>
      </c>
      <c r="X30" s="420"/>
      <c r="Y30" s="420"/>
      <c r="Z30" s="420"/>
      <c r="AA30" s="420"/>
      <c r="AB30" s="420"/>
      <c r="AC30" s="420"/>
      <c r="AD30" s="420"/>
      <c r="AE30" s="420"/>
      <c r="AF30" s="420"/>
      <c r="AG30" s="421"/>
      <c r="AH30" s="422">
        <v>95.3</v>
      </c>
      <c r="AI30" s="423"/>
      <c r="AJ30" s="423"/>
      <c r="AK30" s="423"/>
      <c r="AL30" s="423"/>
      <c r="AM30" s="423"/>
      <c r="AN30" s="423"/>
      <c r="AO30" s="423"/>
      <c r="AP30" s="423"/>
      <c r="AQ30" s="423"/>
      <c r="AR30" s="423"/>
      <c r="AS30" s="423"/>
      <c r="AT30" s="423"/>
      <c r="AU30" s="423"/>
      <c r="AV30" s="423"/>
      <c r="AW30" s="423"/>
      <c r="AX30" s="424"/>
      <c r="AY30" s="475"/>
      <c r="AZ30" s="476"/>
      <c r="BA30" s="476"/>
      <c r="BB30" s="477"/>
      <c r="BC30" s="425" t="s">
        <v>50</v>
      </c>
      <c r="BD30" s="426"/>
      <c r="BE30" s="426"/>
      <c r="BF30" s="426"/>
      <c r="BG30" s="426"/>
      <c r="BH30" s="426"/>
      <c r="BI30" s="426"/>
      <c r="BJ30" s="426"/>
      <c r="BK30" s="426"/>
      <c r="BL30" s="426"/>
      <c r="BM30" s="427"/>
      <c r="BN30" s="486">
        <v>871421</v>
      </c>
      <c r="BO30" s="487"/>
      <c r="BP30" s="487"/>
      <c r="BQ30" s="487"/>
      <c r="BR30" s="487"/>
      <c r="BS30" s="487"/>
      <c r="BT30" s="487"/>
      <c r="BU30" s="488"/>
      <c r="BV30" s="486">
        <v>897585</v>
      </c>
      <c r="BW30" s="487"/>
      <c r="BX30" s="487"/>
      <c r="BY30" s="487"/>
      <c r="BZ30" s="487"/>
      <c r="CA30" s="487"/>
      <c r="CB30" s="487"/>
      <c r="CC30" s="48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1" t="s">
        <v>189</v>
      </c>
      <c r="D32" s="411"/>
      <c r="E32" s="411"/>
      <c r="F32" s="411"/>
      <c r="G32" s="411"/>
      <c r="H32" s="411"/>
      <c r="I32" s="411"/>
      <c r="J32" s="411"/>
      <c r="K32" s="411"/>
      <c r="L32" s="411"/>
      <c r="M32" s="411"/>
      <c r="N32" s="411"/>
      <c r="O32" s="411"/>
      <c r="P32" s="411"/>
      <c r="Q32" s="411"/>
      <c r="R32" s="411"/>
      <c r="S32" s="411"/>
      <c r="U32" s="412" t="s">
        <v>190</v>
      </c>
      <c r="V32" s="412"/>
      <c r="W32" s="412"/>
      <c r="X32" s="412"/>
      <c r="Y32" s="412"/>
      <c r="Z32" s="412"/>
      <c r="AA32" s="412"/>
      <c r="AB32" s="412"/>
      <c r="AC32" s="412"/>
      <c r="AD32" s="412"/>
      <c r="AE32" s="412"/>
      <c r="AF32" s="412"/>
      <c r="AG32" s="412"/>
      <c r="AH32" s="412"/>
      <c r="AI32" s="412"/>
      <c r="AJ32" s="412"/>
      <c r="AK32" s="412"/>
      <c r="AM32" s="412" t="s">
        <v>191</v>
      </c>
      <c r="AN32" s="412"/>
      <c r="AO32" s="412"/>
      <c r="AP32" s="412"/>
      <c r="AQ32" s="412"/>
      <c r="AR32" s="412"/>
      <c r="AS32" s="412"/>
      <c r="AT32" s="412"/>
      <c r="AU32" s="412"/>
      <c r="AV32" s="412"/>
      <c r="AW32" s="412"/>
      <c r="AX32" s="412"/>
      <c r="AY32" s="412"/>
      <c r="AZ32" s="412"/>
      <c r="BA32" s="412"/>
      <c r="BB32" s="412"/>
      <c r="BC32" s="412"/>
      <c r="BE32" s="412" t="s">
        <v>192</v>
      </c>
      <c r="BF32" s="412"/>
      <c r="BG32" s="412"/>
      <c r="BH32" s="412"/>
      <c r="BI32" s="412"/>
      <c r="BJ32" s="412"/>
      <c r="BK32" s="412"/>
      <c r="BL32" s="412"/>
      <c r="BM32" s="412"/>
      <c r="BN32" s="412"/>
      <c r="BO32" s="412"/>
      <c r="BP32" s="412"/>
      <c r="BQ32" s="412"/>
      <c r="BR32" s="412"/>
      <c r="BS32" s="412"/>
      <c r="BT32" s="412"/>
      <c r="BU32" s="412"/>
      <c r="BW32" s="412" t="s">
        <v>193</v>
      </c>
      <c r="BX32" s="412"/>
      <c r="BY32" s="412"/>
      <c r="BZ32" s="412"/>
      <c r="CA32" s="412"/>
      <c r="CB32" s="412"/>
      <c r="CC32" s="412"/>
      <c r="CD32" s="412"/>
      <c r="CE32" s="412"/>
      <c r="CF32" s="412"/>
      <c r="CG32" s="412"/>
      <c r="CH32" s="412"/>
      <c r="CI32" s="412"/>
      <c r="CJ32" s="412"/>
      <c r="CK32" s="412"/>
      <c r="CL32" s="412"/>
      <c r="CM32" s="412"/>
      <c r="CO32" s="412" t="s">
        <v>194</v>
      </c>
      <c r="CP32" s="412"/>
      <c r="CQ32" s="412"/>
      <c r="CR32" s="412"/>
      <c r="CS32" s="412"/>
      <c r="CT32" s="412"/>
      <c r="CU32" s="412"/>
      <c r="CV32" s="412"/>
      <c r="CW32" s="412"/>
      <c r="CX32" s="412"/>
      <c r="CY32" s="412"/>
      <c r="CZ32" s="412"/>
      <c r="DA32" s="412"/>
      <c r="DB32" s="412"/>
      <c r="DC32" s="412"/>
      <c r="DD32" s="412"/>
      <c r="DE32" s="412"/>
      <c r="DI32" s="201"/>
    </row>
    <row r="33" spans="1:113" ht="13.5" customHeight="1" x14ac:dyDescent="0.15">
      <c r="A33" s="178"/>
      <c r="B33" s="202"/>
      <c r="C33" s="404" t="s">
        <v>195</v>
      </c>
      <c r="D33" s="404"/>
      <c r="E33" s="403" t="s">
        <v>196</v>
      </c>
      <c r="F33" s="403"/>
      <c r="G33" s="403"/>
      <c r="H33" s="403"/>
      <c r="I33" s="403"/>
      <c r="J33" s="403"/>
      <c r="K33" s="403"/>
      <c r="L33" s="403"/>
      <c r="M33" s="403"/>
      <c r="N33" s="403"/>
      <c r="O33" s="403"/>
      <c r="P33" s="403"/>
      <c r="Q33" s="403"/>
      <c r="R33" s="403"/>
      <c r="S33" s="403"/>
      <c r="T33" s="203"/>
      <c r="U33" s="404" t="s">
        <v>195</v>
      </c>
      <c r="V33" s="404"/>
      <c r="W33" s="403" t="s">
        <v>196</v>
      </c>
      <c r="X33" s="403"/>
      <c r="Y33" s="403"/>
      <c r="Z33" s="403"/>
      <c r="AA33" s="403"/>
      <c r="AB33" s="403"/>
      <c r="AC33" s="403"/>
      <c r="AD33" s="403"/>
      <c r="AE33" s="403"/>
      <c r="AF33" s="403"/>
      <c r="AG33" s="403"/>
      <c r="AH33" s="403"/>
      <c r="AI33" s="403"/>
      <c r="AJ33" s="403"/>
      <c r="AK33" s="403"/>
      <c r="AL33" s="203"/>
      <c r="AM33" s="404" t="s">
        <v>195</v>
      </c>
      <c r="AN33" s="404"/>
      <c r="AO33" s="403" t="s">
        <v>196</v>
      </c>
      <c r="AP33" s="403"/>
      <c r="AQ33" s="403"/>
      <c r="AR33" s="403"/>
      <c r="AS33" s="403"/>
      <c r="AT33" s="403"/>
      <c r="AU33" s="403"/>
      <c r="AV33" s="403"/>
      <c r="AW33" s="403"/>
      <c r="AX33" s="403"/>
      <c r="AY33" s="403"/>
      <c r="AZ33" s="403"/>
      <c r="BA33" s="403"/>
      <c r="BB33" s="403"/>
      <c r="BC33" s="403"/>
      <c r="BD33" s="204"/>
      <c r="BE33" s="403" t="s">
        <v>197</v>
      </c>
      <c r="BF33" s="403"/>
      <c r="BG33" s="403" t="s">
        <v>198</v>
      </c>
      <c r="BH33" s="403"/>
      <c r="BI33" s="403"/>
      <c r="BJ33" s="403"/>
      <c r="BK33" s="403"/>
      <c r="BL33" s="403"/>
      <c r="BM33" s="403"/>
      <c r="BN33" s="403"/>
      <c r="BO33" s="403"/>
      <c r="BP33" s="403"/>
      <c r="BQ33" s="403"/>
      <c r="BR33" s="403"/>
      <c r="BS33" s="403"/>
      <c r="BT33" s="403"/>
      <c r="BU33" s="403"/>
      <c r="BV33" s="204"/>
      <c r="BW33" s="404" t="s">
        <v>197</v>
      </c>
      <c r="BX33" s="404"/>
      <c r="BY33" s="403" t="s">
        <v>199</v>
      </c>
      <c r="BZ33" s="403"/>
      <c r="CA33" s="403"/>
      <c r="CB33" s="403"/>
      <c r="CC33" s="403"/>
      <c r="CD33" s="403"/>
      <c r="CE33" s="403"/>
      <c r="CF33" s="403"/>
      <c r="CG33" s="403"/>
      <c r="CH33" s="403"/>
      <c r="CI33" s="403"/>
      <c r="CJ33" s="403"/>
      <c r="CK33" s="403"/>
      <c r="CL33" s="403"/>
      <c r="CM33" s="403"/>
      <c r="CN33" s="203"/>
      <c r="CO33" s="404" t="s">
        <v>195</v>
      </c>
      <c r="CP33" s="404"/>
      <c r="CQ33" s="403" t="s">
        <v>200</v>
      </c>
      <c r="CR33" s="403"/>
      <c r="CS33" s="403"/>
      <c r="CT33" s="403"/>
      <c r="CU33" s="403"/>
      <c r="CV33" s="403"/>
      <c r="CW33" s="403"/>
      <c r="CX33" s="403"/>
      <c r="CY33" s="403"/>
      <c r="CZ33" s="403"/>
      <c r="DA33" s="403"/>
      <c r="DB33" s="403"/>
      <c r="DC33" s="403"/>
      <c r="DD33" s="403"/>
      <c r="DE33" s="403"/>
      <c r="DF33" s="203"/>
      <c r="DG33" s="402" t="s">
        <v>201</v>
      </c>
      <c r="DH33" s="402"/>
      <c r="DI33" s="205"/>
    </row>
    <row r="34" spans="1:113" ht="32.25" customHeight="1" x14ac:dyDescent="0.15">
      <c r="A34" s="178"/>
      <c r="B34" s="202"/>
      <c r="C34" s="400">
        <f>IF(E34="","",1)</f>
        <v>1</v>
      </c>
      <c r="D34" s="400"/>
      <c r="E34" s="401" t="str">
        <f>IF('各会計、関係団体の財政状況及び健全化判断比率'!B7="","",'各会計、関係団体の財政状況及び健全化判断比率'!B7)</f>
        <v>一般会計</v>
      </c>
      <c r="F34" s="401"/>
      <c r="G34" s="401"/>
      <c r="H34" s="401"/>
      <c r="I34" s="401"/>
      <c r="J34" s="401"/>
      <c r="K34" s="401"/>
      <c r="L34" s="401"/>
      <c r="M34" s="401"/>
      <c r="N34" s="401"/>
      <c r="O34" s="401"/>
      <c r="P34" s="401"/>
      <c r="Q34" s="401"/>
      <c r="R34" s="401"/>
      <c r="S34" s="401"/>
      <c r="T34" s="178"/>
      <c r="U34" s="400">
        <f>IF(W34="","",MAX(C34:D43)+1)</f>
        <v>3</v>
      </c>
      <c r="V34" s="400"/>
      <c r="W34" s="401" t="str">
        <f>IF('各会計、関係団体の財政状況及び健全化判断比率'!B28="","",'各会計、関係団体の財政状況及び健全化判断比率'!B28)</f>
        <v>山ノ内町国民健康保険特別会計</v>
      </c>
      <c r="X34" s="401"/>
      <c r="Y34" s="401"/>
      <c r="Z34" s="401"/>
      <c r="AA34" s="401"/>
      <c r="AB34" s="401"/>
      <c r="AC34" s="401"/>
      <c r="AD34" s="401"/>
      <c r="AE34" s="401"/>
      <c r="AF34" s="401"/>
      <c r="AG34" s="401"/>
      <c r="AH34" s="401"/>
      <c r="AI34" s="401"/>
      <c r="AJ34" s="401"/>
      <c r="AK34" s="401"/>
      <c r="AL34" s="178"/>
      <c r="AM34" s="400">
        <f>IF(AO34="","",MAX(C34:D43,U34:V43)+1)</f>
        <v>6</v>
      </c>
      <c r="AN34" s="400"/>
      <c r="AO34" s="401" t="str">
        <f>IF('各会計、関係団体の財政状況及び健全化判断比率'!B31="","",'各会計、関係団体の財政状況及び健全化判断比率'!B31)</f>
        <v>山ノ内町公共下水道事業会計</v>
      </c>
      <c r="AP34" s="401"/>
      <c r="AQ34" s="401"/>
      <c r="AR34" s="401"/>
      <c r="AS34" s="401"/>
      <c r="AT34" s="401"/>
      <c r="AU34" s="401"/>
      <c r="AV34" s="401"/>
      <c r="AW34" s="401"/>
      <c r="AX34" s="401"/>
      <c r="AY34" s="401"/>
      <c r="AZ34" s="401"/>
      <c r="BA34" s="401"/>
      <c r="BB34" s="401"/>
      <c r="BC34" s="401"/>
      <c r="BD34" s="178"/>
      <c r="BE34" s="400" t="str">
        <f>IF(BG34="","",MAX(C34:D43,U34:V43,AM34:AN43)+1)</f>
        <v/>
      </c>
      <c r="BF34" s="400"/>
      <c r="BG34" s="401"/>
      <c r="BH34" s="401"/>
      <c r="BI34" s="401"/>
      <c r="BJ34" s="401"/>
      <c r="BK34" s="401"/>
      <c r="BL34" s="401"/>
      <c r="BM34" s="401"/>
      <c r="BN34" s="401"/>
      <c r="BO34" s="401"/>
      <c r="BP34" s="401"/>
      <c r="BQ34" s="401"/>
      <c r="BR34" s="401"/>
      <c r="BS34" s="401"/>
      <c r="BT34" s="401"/>
      <c r="BU34" s="401"/>
      <c r="BV34" s="178"/>
      <c r="BW34" s="400">
        <f>IF(BY34="","",MAX(C34:D43,U34:V43,AM34:AN43,BE34:BF43)+1)</f>
        <v>9</v>
      </c>
      <c r="BX34" s="400"/>
      <c r="BY34" s="401" t="str">
        <f>IF('各会計、関係団体の財政状況及び健全化判断比率'!B68="","",'各会計、関係団体の財政状況及び健全化判断比率'!B68)</f>
        <v>長野県市町村自治振興組合</v>
      </c>
      <c r="BZ34" s="401"/>
      <c r="CA34" s="401"/>
      <c r="CB34" s="401"/>
      <c r="CC34" s="401"/>
      <c r="CD34" s="401"/>
      <c r="CE34" s="401"/>
      <c r="CF34" s="401"/>
      <c r="CG34" s="401"/>
      <c r="CH34" s="401"/>
      <c r="CI34" s="401"/>
      <c r="CJ34" s="401"/>
      <c r="CK34" s="401"/>
      <c r="CL34" s="401"/>
      <c r="CM34" s="401"/>
      <c r="CN34" s="178"/>
      <c r="CO34" s="400">
        <f>IF(CQ34="","",MAX(C34:D43,U34:V43,AM34:AN43,BE34:BF43,BW34:BX43)+1)</f>
        <v>19</v>
      </c>
      <c r="CP34" s="400"/>
      <c r="CQ34" s="401" t="str">
        <f>IF('各会計、関係団体の財政状況及び健全化判断比率'!BS7="","",'各会計、関係団体の財政状況及び健全化判断比率'!BS7)</f>
        <v>一般財団法人　山ノ内町総合開発公社</v>
      </c>
      <c r="CR34" s="401"/>
      <c r="CS34" s="401"/>
      <c r="CT34" s="401"/>
      <c r="CU34" s="401"/>
      <c r="CV34" s="401"/>
      <c r="CW34" s="401"/>
      <c r="CX34" s="401"/>
      <c r="CY34" s="401"/>
      <c r="CZ34" s="401"/>
      <c r="DA34" s="401"/>
      <c r="DB34" s="401"/>
      <c r="DC34" s="401"/>
      <c r="DD34" s="401"/>
      <c r="DE34" s="401"/>
      <c r="DG34" s="398" t="str">
        <f>IF('各会計、関係団体の財政状況及び健全化判断比率'!BR7="","",'各会計、関係団体の財政状況及び健全化判断比率'!BR7)</f>
        <v/>
      </c>
      <c r="DH34" s="398"/>
      <c r="DI34" s="205"/>
    </row>
    <row r="35" spans="1:113" ht="32.25" customHeight="1" x14ac:dyDescent="0.15">
      <c r="A35" s="178"/>
      <c r="B35" s="202"/>
      <c r="C35" s="400">
        <f>IF(E35="","",C34+1)</f>
        <v>2</v>
      </c>
      <c r="D35" s="400"/>
      <c r="E35" s="401" t="str">
        <f>IF('各会計、関係団体の財政状況及び健全化判断比率'!B8="","",'各会計、関係団体の財政状況及び健全化判断比率'!B8)</f>
        <v>山ノ内町有線放送電話事業特別会計</v>
      </c>
      <c r="F35" s="401"/>
      <c r="G35" s="401"/>
      <c r="H35" s="401"/>
      <c r="I35" s="401"/>
      <c r="J35" s="401"/>
      <c r="K35" s="401"/>
      <c r="L35" s="401"/>
      <c r="M35" s="401"/>
      <c r="N35" s="401"/>
      <c r="O35" s="401"/>
      <c r="P35" s="401"/>
      <c r="Q35" s="401"/>
      <c r="R35" s="401"/>
      <c r="S35" s="401"/>
      <c r="T35" s="178"/>
      <c r="U35" s="400">
        <f>IF(W35="","",U34+1)</f>
        <v>4</v>
      </c>
      <c r="V35" s="400"/>
      <c r="W35" s="401" t="str">
        <f>IF('各会計、関係団体の財政状況及び健全化判断比率'!B29="","",'各会計、関係団体の財政状況及び健全化判断比率'!B29)</f>
        <v>山ノ内町後期高齢者医療保険特別会計</v>
      </c>
      <c r="X35" s="401"/>
      <c r="Y35" s="401"/>
      <c r="Z35" s="401"/>
      <c r="AA35" s="401"/>
      <c r="AB35" s="401"/>
      <c r="AC35" s="401"/>
      <c r="AD35" s="401"/>
      <c r="AE35" s="401"/>
      <c r="AF35" s="401"/>
      <c r="AG35" s="401"/>
      <c r="AH35" s="401"/>
      <c r="AI35" s="401"/>
      <c r="AJ35" s="401"/>
      <c r="AK35" s="401"/>
      <c r="AL35" s="178"/>
      <c r="AM35" s="400">
        <f t="shared" ref="AM35:AM43" si="0">IF(AO35="","",AM34+1)</f>
        <v>7</v>
      </c>
      <c r="AN35" s="400"/>
      <c r="AO35" s="401" t="str">
        <f>IF('各会計、関係団体の財政状況及び健全化判断比率'!B32="","",'各会計、関係団体の財政状況及び健全化判断比率'!B32)</f>
        <v>山ノ内町農業集落排水事業会計</v>
      </c>
      <c r="AP35" s="401"/>
      <c r="AQ35" s="401"/>
      <c r="AR35" s="401"/>
      <c r="AS35" s="401"/>
      <c r="AT35" s="401"/>
      <c r="AU35" s="401"/>
      <c r="AV35" s="401"/>
      <c r="AW35" s="401"/>
      <c r="AX35" s="401"/>
      <c r="AY35" s="401"/>
      <c r="AZ35" s="401"/>
      <c r="BA35" s="401"/>
      <c r="BB35" s="401"/>
      <c r="BC35" s="401"/>
      <c r="BD35" s="178"/>
      <c r="BE35" s="400" t="str">
        <f t="shared" ref="BE35:BE43" si="1">IF(BG35="","",BE34+1)</f>
        <v/>
      </c>
      <c r="BF35" s="400"/>
      <c r="BG35" s="401"/>
      <c r="BH35" s="401"/>
      <c r="BI35" s="401"/>
      <c r="BJ35" s="401"/>
      <c r="BK35" s="401"/>
      <c r="BL35" s="401"/>
      <c r="BM35" s="401"/>
      <c r="BN35" s="401"/>
      <c r="BO35" s="401"/>
      <c r="BP35" s="401"/>
      <c r="BQ35" s="401"/>
      <c r="BR35" s="401"/>
      <c r="BS35" s="401"/>
      <c r="BT35" s="401"/>
      <c r="BU35" s="401"/>
      <c r="BV35" s="178"/>
      <c r="BW35" s="400">
        <f t="shared" ref="BW35:BW43" si="2">IF(BY35="","",BW34+1)</f>
        <v>10</v>
      </c>
      <c r="BX35" s="400"/>
      <c r="BY35" s="401" t="str">
        <f>IF('各会計、関係団体の財政状況及び健全化判断比率'!B69="","",'各会計、関係団体の財政状況及び健全化判断比率'!B69)</f>
        <v>北信広域連合（一般会計）</v>
      </c>
      <c r="BZ35" s="401"/>
      <c r="CA35" s="401"/>
      <c r="CB35" s="401"/>
      <c r="CC35" s="401"/>
      <c r="CD35" s="401"/>
      <c r="CE35" s="401"/>
      <c r="CF35" s="401"/>
      <c r="CG35" s="401"/>
      <c r="CH35" s="401"/>
      <c r="CI35" s="401"/>
      <c r="CJ35" s="401"/>
      <c r="CK35" s="401"/>
      <c r="CL35" s="401"/>
      <c r="CM35" s="401"/>
      <c r="CN35" s="178"/>
      <c r="CO35" s="400" t="str">
        <f t="shared" ref="CO35:CO43" si="3">IF(CQ35="","",CO34+1)</f>
        <v/>
      </c>
      <c r="CP35" s="400"/>
      <c r="CQ35" s="401" t="str">
        <f>IF('各会計、関係団体の財政状況及び健全化判断比率'!BS8="","",'各会計、関係団体の財政状況及び健全化判断比率'!BS8)</f>
        <v/>
      </c>
      <c r="CR35" s="401"/>
      <c r="CS35" s="401"/>
      <c r="CT35" s="401"/>
      <c r="CU35" s="401"/>
      <c r="CV35" s="401"/>
      <c r="CW35" s="401"/>
      <c r="CX35" s="401"/>
      <c r="CY35" s="401"/>
      <c r="CZ35" s="401"/>
      <c r="DA35" s="401"/>
      <c r="DB35" s="401"/>
      <c r="DC35" s="401"/>
      <c r="DD35" s="401"/>
      <c r="DE35" s="401"/>
      <c r="DG35" s="398" t="str">
        <f>IF('各会計、関係団体の財政状況及び健全化判断比率'!BR8="","",'各会計、関係団体の財政状況及び健全化判断比率'!BR8)</f>
        <v/>
      </c>
      <c r="DH35" s="398"/>
      <c r="DI35" s="205"/>
    </row>
    <row r="36" spans="1:113" ht="32.25" customHeight="1" x14ac:dyDescent="0.15">
      <c r="A36" s="178"/>
      <c r="B36" s="202"/>
      <c r="C36" s="400" t="str">
        <f>IF(E36="","",C35+1)</f>
        <v/>
      </c>
      <c r="D36" s="400"/>
      <c r="E36" s="401" t="str">
        <f>IF('各会計、関係団体の財政状況及び健全化判断比率'!B9="","",'各会計、関係団体の財政状況及び健全化判断比率'!B9)</f>
        <v/>
      </c>
      <c r="F36" s="401"/>
      <c r="G36" s="401"/>
      <c r="H36" s="401"/>
      <c r="I36" s="401"/>
      <c r="J36" s="401"/>
      <c r="K36" s="401"/>
      <c r="L36" s="401"/>
      <c r="M36" s="401"/>
      <c r="N36" s="401"/>
      <c r="O36" s="401"/>
      <c r="P36" s="401"/>
      <c r="Q36" s="401"/>
      <c r="R36" s="401"/>
      <c r="S36" s="401"/>
      <c r="T36" s="178"/>
      <c r="U36" s="400">
        <f t="shared" ref="U36:U43" si="4">IF(W36="","",U35+1)</f>
        <v>5</v>
      </c>
      <c r="V36" s="400"/>
      <c r="W36" s="401" t="str">
        <f>IF('各会計、関係団体の財政状況及び健全化判断比率'!B30="","",'各会計、関係団体の財政状況及び健全化判断比率'!B30)</f>
        <v>山ノ内町介護保険特別会計</v>
      </c>
      <c r="X36" s="401"/>
      <c r="Y36" s="401"/>
      <c r="Z36" s="401"/>
      <c r="AA36" s="401"/>
      <c r="AB36" s="401"/>
      <c r="AC36" s="401"/>
      <c r="AD36" s="401"/>
      <c r="AE36" s="401"/>
      <c r="AF36" s="401"/>
      <c r="AG36" s="401"/>
      <c r="AH36" s="401"/>
      <c r="AI36" s="401"/>
      <c r="AJ36" s="401"/>
      <c r="AK36" s="401"/>
      <c r="AL36" s="178"/>
      <c r="AM36" s="400">
        <f t="shared" si="0"/>
        <v>8</v>
      </c>
      <c r="AN36" s="400"/>
      <c r="AO36" s="401" t="str">
        <f>IF('各会計、関係団体の財政状況及び健全化判断比率'!B33="","",'各会計、関係団体の財政状況及び健全化判断比率'!B33)</f>
        <v>山ノ内町水道事業会計</v>
      </c>
      <c r="AP36" s="401"/>
      <c r="AQ36" s="401"/>
      <c r="AR36" s="401"/>
      <c r="AS36" s="401"/>
      <c r="AT36" s="401"/>
      <c r="AU36" s="401"/>
      <c r="AV36" s="401"/>
      <c r="AW36" s="401"/>
      <c r="AX36" s="401"/>
      <c r="AY36" s="401"/>
      <c r="AZ36" s="401"/>
      <c r="BA36" s="401"/>
      <c r="BB36" s="401"/>
      <c r="BC36" s="401"/>
      <c r="BD36" s="178"/>
      <c r="BE36" s="400" t="str">
        <f t="shared" si="1"/>
        <v/>
      </c>
      <c r="BF36" s="400"/>
      <c r="BG36" s="401"/>
      <c r="BH36" s="401"/>
      <c r="BI36" s="401"/>
      <c r="BJ36" s="401"/>
      <c r="BK36" s="401"/>
      <c r="BL36" s="401"/>
      <c r="BM36" s="401"/>
      <c r="BN36" s="401"/>
      <c r="BO36" s="401"/>
      <c r="BP36" s="401"/>
      <c r="BQ36" s="401"/>
      <c r="BR36" s="401"/>
      <c r="BS36" s="401"/>
      <c r="BT36" s="401"/>
      <c r="BU36" s="401"/>
      <c r="BV36" s="178"/>
      <c r="BW36" s="400">
        <f t="shared" si="2"/>
        <v>11</v>
      </c>
      <c r="BX36" s="400"/>
      <c r="BY36" s="401" t="str">
        <f>IF('各会計、関係団体の財政状況及び健全化判断比率'!B70="","",'各会計、関係団体の財政状況及び健全化判断比率'!B70)</f>
        <v>北信広域連合（養護老人ホーム事業特別会計）</v>
      </c>
      <c r="BZ36" s="401"/>
      <c r="CA36" s="401"/>
      <c r="CB36" s="401"/>
      <c r="CC36" s="401"/>
      <c r="CD36" s="401"/>
      <c r="CE36" s="401"/>
      <c r="CF36" s="401"/>
      <c r="CG36" s="401"/>
      <c r="CH36" s="401"/>
      <c r="CI36" s="401"/>
      <c r="CJ36" s="401"/>
      <c r="CK36" s="401"/>
      <c r="CL36" s="401"/>
      <c r="CM36" s="401"/>
      <c r="CN36" s="178"/>
      <c r="CO36" s="400" t="str">
        <f t="shared" si="3"/>
        <v/>
      </c>
      <c r="CP36" s="400"/>
      <c r="CQ36" s="401" t="str">
        <f>IF('各会計、関係団体の財政状況及び健全化判断比率'!BS9="","",'各会計、関係団体の財政状況及び健全化判断比率'!BS9)</f>
        <v/>
      </c>
      <c r="CR36" s="401"/>
      <c r="CS36" s="401"/>
      <c r="CT36" s="401"/>
      <c r="CU36" s="401"/>
      <c r="CV36" s="401"/>
      <c r="CW36" s="401"/>
      <c r="CX36" s="401"/>
      <c r="CY36" s="401"/>
      <c r="CZ36" s="401"/>
      <c r="DA36" s="401"/>
      <c r="DB36" s="401"/>
      <c r="DC36" s="401"/>
      <c r="DD36" s="401"/>
      <c r="DE36" s="401"/>
      <c r="DG36" s="398" t="str">
        <f>IF('各会計、関係団体の財政状況及び健全化判断比率'!BR9="","",'各会計、関係団体の財政状況及び健全化判断比率'!BR9)</f>
        <v/>
      </c>
      <c r="DH36" s="398"/>
      <c r="DI36" s="205"/>
    </row>
    <row r="37" spans="1:113" ht="32.25" customHeight="1" x14ac:dyDescent="0.15">
      <c r="A37" s="178"/>
      <c r="B37" s="202"/>
      <c r="C37" s="400" t="str">
        <f>IF(E37="","",C36+1)</f>
        <v/>
      </c>
      <c r="D37" s="400"/>
      <c r="E37" s="401" t="str">
        <f>IF('各会計、関係団体の財政状況及び健全化判断比率'!B10="","",'各会計、関係団体の財政状況及び健全化判断比率'!B10)</f>
        <v/>
      </c>
      <c r="F37" s="401"/>
      <c r="G37" s="401"/>
      <c r="H37" s="401"/>
      <c r="I37" s="401"/>
      <c r="J37" s="401"/>
      <c r="K37" s="401"/>
      <c r="L37" s="401"/>
      <c r="M37" s="401"/>
      <c r="N37" s="401"/>
      <c r="O37" s="401"/>
      <c r="P37" s="401"/>
      <c r="Q37" s="401"/>
      <c r="R37" s="401"/>
      <c r="S37" s="401"/>
      <c r="T37" s="178"/>
      <c r="U37" s="400" t="str">
        <f t="shared" si="4"/>
        <v/>
      </c>
      <c r="V37" s="400"/>
      <c r="W37" s="401"/>
      <c r="X37" s="401"/>
      <c r="Y37" s="401"/>
      <c r="Z37" s="401"/>
      <c r="AA37" s="401"/>
      <c r="AB37" s="401"/>
      <c r="AC37" s="401"/>
      <c r="AD37" s="401"/>
      <c r="AE37" s="401"/>
      <c r="AF37" s="401"/>
      <c r="AG37" s="401"/>
      <c r="AH37" s="401"/>
      <c r="AI37" s="401"/>
      <c r="AJ37" s="401"/>
      <c r="AK37" s="401"/>
      <c r="AL37" s="178"/>
      <c r="AM37" s="400" t="str">
        <f t="shared" si="0"/>
        <v/>
      </c>
      <c r="AN37" s="400"/>
      <c r="AO37" s="401"/>
      <c r="AP37" s="401"/>
      <c r="AQ37" s="401"/>
      <c r="AR37" s="401"/>
      <c r="AS37" s="401"/>
      <c r="AT37" s="401"/>
      <c r="AU37" s="401"/>
      <c r="AV37" s="401"/>
      <c r="AW37" s="401"/>
      <c r="AX37" s="401"/>
      <c r="AY37" s="401"/>
      <c r="AZ37" s="401"/>
      <c r="BA37" s="401"/>
      <c r="BB37" s="401"/>
      <c r="BC37" s="401"/>
      <c r="BD37" s="178"/>
      <c r="BE37" s="400" t="str">
        <f t="shared" si="1"/>
        <v/>
      </c>
      <c r="BF37" s="400"/>
      <c r="BG37" s="401"/>
      <c r="BH37" s="401"/>
      <c r="BI37" s="401"/>
      <c r="BJ37" s="401"/>
      <c r="BK37" s="401"/>
      <c r="BL37" s="401"/>
      <c r="BM37" s="401"/>
      <c r="BN37" s="401"/>
      <c r="BO37" s="401"/>
      <c r="BP37" s="401"/>
      <c r="BQ37" s="401"/>
      <c r="BR37" s="401"/>
      <c r="BS37" s="401"/>
      <c r="BT37" s="401"/>
      <c r="BU37" s="401"/>
      <c r="BV37" s="178"/>
      <c r="BW37" s="400">
        <f t="shared" si="2"/>
        <v>12</v>
      </c>
      <c r="BX37" s="400"/>
      <c r="BY37" s="401" t="str">
        <f>IF('各会計、関係団体の財政状況及び健全化判断比率'!B71="","",'各会計、関係団体の財政状況及び健全化判断比率'!B71)</f>
        <v>北信広域連合（特別養護老人ホーム事業特別会計）</v>
      </c>
      <c r="BZ37" s="401"/>
      <c r="CA37" s="401"/>
      <c r="CB37" s="401"/>
      <c r="CC37" s="401"/>
      <c r="CD37" s="401"/>
      <c r="CE37" s="401"/>
      <c r="CF37" s="401"/>
      <c r="CG37" s="401"/>
      <c r="CH37" s="401"/>
      <c r="CI37" s="401"/>
      <c r="CJ37" s="401"/>
      <c r="CK37" s="401"/>
      <c r="CL37" s="401"/>
      <c r="CM37" s="401"/>
      <c r="CN37" s="178"/>
      <c r="CO37" s="400" t="str">
        <f t="shared" si="3"/>
        <v/>
      </c>
      <c r="CP37" s="400"/>
      <c r="CQ37" s="401" t="str">
        <f>IF('各会計、関係団体の財政状況及び健全化判断比率'!BS10="","",'各会計、関係団体の財政状況及び健全化判断比率'!BS10)</f>
        <v/>
      </c>
      <c r="CR37" s="401"/>
      <c r="CS37" s="401"/>
      <c r="CT37" s="401"/>
      <c r="CU37" s="401"/>
      <c r="CV37" s="401"/>
      <c r="CW37" s="401"/>
      <c r="CX37" s="401"/>
      <c r="CY37" s="401"/>
      <c r="CZ37" s="401"/>
      <c r="DA37" s="401"/>
      <c r="DB37" s="401"/>
      <c r="DC37" s="401"/>
      <c r="DD37" s="401"/>
      <c r="DE37" s="401"/>
      <c r="DG37" s="398" t="str">
        <f>IF('各会計、関係団体の財政状況及び健全化判断比率'!BR10="","",'各会計、関係団体の財政状況及び健全化判断比率'!BR10)</f>
        <v/>
      </c>
      <c r="DH37" s="398"/>
      <c r="DI37" s="205"/>
    </row>
    <row r="38" spans="1:113" ht="32.25" customHeight="1" x14ac:dyDescent="0.15">
      <c r="A38" s="178"/>
      <c r="B38" s="202"/>
      <c r="C38" s="400" t="str">
        <f t="shared" ref="C38:C43" si="5">IF(E38="","",C37+1)</f>
        <v/>
      </c>
      <c r="D38" s="400"/>
      <c r="E38" s="401" t="str">
        <f>IF('各会計、関係団体の財政状況及び健全化判断比率'!B11="","",'各会計、関係団体の財政状況及び健全化判断比率'!B11)</f>
        <v/>
      </c>
      <c r="F38" s="401"/>
      <c r="G38" s="401"/>
      <c r="H38" s="401"/>
      <c r="I38" s="401"/>
      <c r="J38" s="401"/>
      <c r="K38" s="401"/>
      <c r="L38" s="401"/>
      <c r="M38" s="401"/>
      <c r="N38" s="401"/>
      <c r="O38" s="401"/>
      <c r="P38" s="401"/>
      <c r="Q38" s="401"/>
      <c r="R38" s="401"/>
      <c r="S38" s="401"/>
      <c r="T38" s="178"/>
      <c r="U38" s="400" t="str">
        <f t="shared" si="4"/>
        <v/>
      </c>
      <c r="V38" s="400"/>
      <c r="W38" s="401"/>
      <c r="X38" s="401"/>
      <c r="Y38" s="401"/>
      <c r="Z38" s="401"/>
      <c r="AA38" s="401"/>
      <c r="AB38" s="401"/>
      <c r="AC38" s="401"/>
      <c r="AD38" s="401"/>
      <c r="AE38" s="401"/>
      <c r="AF38" s="401"/>
      <c r="AG38" s="401"/>
      <c r="AH38" s="401"/>
      <c r="AI38" s="401"/>
      <c r="AJ38" s="401"/>
      <c r="AK38" s="401"/>
      <c r="AL38" s="178"/>
      <c r="AM38" s="400" t="str">
        <f t="shared" si="0"/>
        <v/>
      </c>
      <c r="AN38" s="400"/>
      <c r="AO38" s="401"/>
      <c r="AP38" s="401"/>
      <c r="AQ38" s="401"/>
      <c r="AR38" s="401"/>
      <c r="AS38" s="401"/>
      <c r="AT38" s="401"/>
      <c r="AU38" s="401"/>
      <c r="AV38" s="401"/>
      <c r="AW38" s="401"/>
      <c r="AX38" s="401"/>
      <c r="AY38" s="401"/>
      <c r="AZ38" s="401"/>
      <c r="BA38" s="401"/>
      <c r="BB38" s="401"/>
      <c r="BC38" s="401"/>
      <c r="BD38" s="178"/>
      <c r="BE38" s="400" t="str">
        <f t="shared" si="1"/>
        <v/>
      </c>
      <c r="BF38" s="400"/>
      <c r="BG38" s="401"/>
      <c r="BH38" s="401"/>
      <c r="BI38" s="401"/>
      <c r="BJ38" s="401"/>
      <c r="BK38" s="401"/>
      <c r="BL38" s="401"/>
      <c r="BM38" s="401"/>
      <c r="BN38" s="401"/>
      <c r="BO38" s="401"/>
      <c r="BP38" s="401"/>
      <c r="BQ38" s="401"/>
      <c r="BR38" s="401"/>
      <c r="BS38" s="401"/>
      <c r="BT38" s="401"/>
      <c r="BU38" s="401"/>
      <c r="BV38" s="178"/>
      <c r="BW38" s="400">
        <f t="shared" si="2"/>
        <v>13</v>
      </c>
      <c r="BX38" s="400"/>
      <c r="BY38" s="401" t="str">
        <f>IF('各会計、関係団体の財政状況及び健全化判断比率'!B72="","",'各会計、関係団体の財政状況及び健全化判断比率'!B72)</f>
        <v>北信保健衛生施設組合（一般会計）</v>
      </c>
      <c r="BZ38" s="401"/>
      <c r="CA38" s="401"/>
      <c r="CB38" s="401"/>
      <c r="CC38" s="401"/>
      <c r="CD38" s="401"/>
      <c r="CE38" s="401"/>
      <c r="CF38" s="401"/>
      <c r="CG38" s="401"/>
      <c r="CH38" s="401"/>
      <c r="CI38" s="401"/>
      <c r="CJ38" s="401"/>
      <c r="CK38" s="401"/>
      <c r="CL38" s="401"/>
      <c r="CM38" s="401"/>
      <c r="CN38" s="178"/>
      <c r="CO38" s="400" t="str">
        <f t="shared" si="3"/>
        <v/>
      </c>
      <c r="CP38" s="400"/>
      <c r="CQ38" s="401" t="str">
        <f>IF('各会計、関係団体の財政状況及び健全化判断比率'!BS11="","",'各会計、関係団体の財政状況及び健全化判断比率'!BS11)</f>
        <v/>
      </c>
      <c r="CR38" s="401"/>
      <c r="CS38" s="401"/>
      <c r="CT38" s="401"/>
      <c r="CU38" s="401"/>
      <c r="CV38" s="401"/>
      <c r="CW38" s="401"/>
      <c r="CX38" s="401"/>
      <c r="CY38" s="401"/>
      <c r="CZ38" s="401"/>
      <c r="DA38" s="401"/>
      <c r="DB38" s="401"/>
      <c r="DC38" s="401"/>
      <c r="DD38" s="401"/>
      <c r="DE38" s="401"/>
      <c r="DG38" s="398" t="str">
        <f>IF('各会計、関係団体の財政状況及び健全化判断比率'!BR11="","",'各会計、関係団体の財政状況及び健全化判断比率'!BR11)</f>
        <v/>
      </c>
      <c r="DH38" s="398"/>
      <c r="DI38" s="205"/>
    </row>
    <row r="39" spans="1:113" ht="32.25" customHeight="1" x14ac:dyDescent="0.15">
      <c r="A39" s="178"/>
      <c r="B39" s="202"/>
      <c r="C39" s="400" t="str">
        <f t="shared" si="5"/>
        <v/>
      </c>
      <c r="D39" s="400"/>
      <c r="E39" s="401" t="str">
        <f>IF('各会計、関係団体の財政状況及び健全化判断比率'!B12="","",'各会計、関係団体の財政状況及び健全化判断比率'!B12)</f>
        <v/>
      </c>
      <c r="F39" s="401"/>
      <c r="G39" s="401"/>
      <c r="H39" s="401"/>
      <c r="I39" s="401"/>
      <c r="J39" s="401"/>
      <c r="K39" s="401"/>
      <c r="L39" s="401"/>
      <c r="M39" s="401"/>
      <c r="N39" s="401"/>
      <c r="O39" s="401"/>
      <c r="P39" s="401"/>
      <c r="Q39" s="401"/>
      <c r="R39" s="401"/>
      <c r="S39" s="401"/>
      <c r="T39" s="178"/>
      <c r="U39" s="400" t="str">
        <f t="shared" si="4"/>
        <v/>
      </c>
      <c r="V39" s="400"/>
      <c r="W39" s="401"/>
      <c r="X39" s="401"/>
      <c r="Y39" s="401"/>
      <c r="Z39" s="401"/>
      <c r="AA39" s="401"/>
      <c r="AB39" s="401"/>
      <c r="AC39" s="401"/>
      <c r="AD39" s="401"/>
      <c r="AE39" s="401"/>
      <c r="AF39" s="401"/>
      <c r="AG39" s="401"/>
      <c r="AH39" s="401"/>
      <c r="AI39" s="401"/>
      <c r="AJ39" s="401"/>
      <c r="AK39" s="401"/>
      <c r="AL39" s="178"/>
      <c r="AM39" s="400" t="str">
        <f t="shared" si="0"/>
        <v/>
      </c>
      <c r="AN39" s="400"/>
      <c r="AO39" s="401"/>
      <c r="AP39" s="401"/>
      <c r="AQ39" s="401"/>
      <c r="AR39" s="401"/>
      <c r="AS39" s="401"/>
      <c r="AT39" s="401"/>
      <c r="AU39" s="401"/>
      <c r="AV39" s="401"/>
      <c r="AW39" s="401"/>
      <c r="AX39" s="401"/>
      <c r="AY39" s="401"/>
      <c r="AZ39" s="401"/>
      <c r="BA39" s="401"/>
      <c r="BB39" s="401"/>
      <c r="BC39" s="401"/>
      <c r="BD39" s="178"/>
      <c r="BE39" s="400" t="str">
        <f t="shared" si="1"/>
        <v/>
      </c>
      <c r="BF39" s="400"/>
      <c r="BG39" s="401"/>
      <c r="BH39" s="401"/>
      <c r="BI39" s="401"/>
      <c r="BJ39" s="401"/>
      <c r="BK39" s="401"/>
      <c r="BL39" s="401"/>
      <c r="BM39" s="401"/>
      <c r="BN39" s="401"/>
      <c r="BO39" s="401"/>
      <c r="BP39" s="401"/>
      <c r="BQ39" s="401"/>
      <c r="BR39" s="401"/>
      <c r="BS39" s="401"/>
      <c r="BT39" s="401"/>
      <c r="BU39" s="401"/>
      <c r="BV39" s="178"/>
      <c r="BW39" s="400">
        <f t="shared" si="2"/>
        <v>14</v>
      </c>
      <c r="BX39" s="400"/>
      <c r="BY39" s="401" t="str">
        <f>IF('各会計、関係団体の財政状況及び健全化判断比率'!B73="","",'各会計、関係団体の財政状況及び健全化判断比率'!B73)</f>
        <v>北信保健衛生施設組合（斎場事業特別会計）</v>
      </c>
      <c r="BZ39" s="401"/>
      <c r="CA39" s="401"/>
      <c r="CB39" s="401"/>
      <c r="CC39" s="401"/>
      <c r="CD39" s="401"/>
      <c r="CE39" s="401"/>
      <c r="CF39" s="401"/>
      <c r="CG39" s="401"/>
      <c r="CH39" s="401"/>
      <c r="CI39" s="401"/>
      <c r="CJ39" s="401"/>
      <c r="CK39" s="401"/>
      <c r="CL39" s="401"/>
      <c r="CM39" s="401"/>
      <c r="CN39" s="178"/>
      <c r="CO39" s="400" t="str">
        <f t="shared" si="3"/>
        <v/>
      </c>
      <c r="CP39" s="400"/>
      <c r="CQ39" s="401" t="str">
        <f>IF('各会計、関係団体の財政状況及び健全化判断比率'!BS12="","",'各会計、関係団体の財政状況及び健全化判断比率'!BS12)</f>
        <v/>
      </c>
      <c r="CR39" s="401"/>
      <c r="CS39" s="401"/>
      <c r="CT39" s="401"/>
      <c r="CU39" s="401"/>
      <c r="CV39" s="401"/>
      <c r="CW39" s="401"/>
      <c r="CX39" s="401"/>
      <c r="CY39" s="401"/>
      <c r="CZ39" s="401"/>
      <c r="DA39" s="401"/>
      <c r="DB39" s="401"/>
      <c r="DC39" s="401"/>
      <c r="DD39" s="401"/>
      <c r="DE39" s="401"/>
      <c r="DG39" s="398" t="str">
        <f>IF('各会計、関係団体の財政状況及び健全化判断比率'!BR12="","",'各会計、関係団体の財政状況及び健全化判断比率'!BR12)</f>
        <v/>
      </c>
      <c r="DH39" s="398"/>
      <c r="DI39" s="205"/>
    </row>
    <row r="40" spans="1:113" ht="32.25" customHeight="1" x14ac:dyDescent="0.15">
      <c r="A40" s="178"/>
      <c r="B40" s="202"/>
      <c r="C40" s="400" t="str">
        <f t="shared" si="5"/>
        <v/>
      </c>
      <c r="D40" s="400"/>
      <c r="E40" s="401" t="str">
        <f>IF('各会計、関係団体の財政状況及び健全化判断比率'!B13="","",'各会計、関係団体の財政状況及び健全化判断比率'!B13)</f>
        <v/>
      </c>
      <c r="F40" s="401"/>
      <c r="G40" s="401"/>
      <c r="H40" s="401"/>
      <c r="I40" s="401"/>
      <c r="J40" s="401"/>
      <c r="K40" s="401"/>
      <c r="L40" s="401"/>
      <c r="M40" s="401"/>
      <c r="N40" s="401"/>
      <c r="O40" s="401"/>
      <c r="P40" s="401"/>
      <c r="Q40" s="401"/>
      <c r="R40" s="401"/>
      <c r="S40" s="401"/>
      <c r="T40" s="178"/>
      <c r="U40" s="400" t="str">
        <f t="shared" si="4"/>
        <v/>
      </c>
      <c r="V40" s="400"/>
      <c r="W40" s="401"/>
      <c r="X40" s="401"/>
      <c r="Y40" s="401"/>
      <c r="Z40" s="401"/>
      <c r="AA40" s="401"/>
      <c r="AB40" s="401"/>
      <c r="AC40" s="401"/>
      <c r="AD40" s="401"/>
      <c r="AE40" s="401"/>
      <c r="AF40" s="401"/>
      <c r="AG40" s="401"/>
      <c r="AH40" s="401"/>
      <c r="AI40" s="401"/>
      <c r="AJ40" s="401"/>
      <c r="AK40" s="401"/>
      <c r="AL40" s="178"/>
      <c r="AM40" s="400" t="str">
        <f t="shared" si="0"/>
        <v/>
      </c>
      <c r="AN40" s="400"/>
      <c r="AO40" s="401"/>
      <c r="AP40" s="401"/>
      <c r="AQ40" s="401"/>
      <c r="AR40" s="401"/>
      <c r="AS40" s="401"/>
      <c r="AT40" s="401"/>
      <c r="AU40" s="401"/>
      <c r="AV40" s="401"/>
      <c r="AW40" s="401"/>
      <c r="AX40" s="401"/>
      <c r="AY40" s="401"/>
      <c r="AZ40" s="401"/>
      <c r="BA40" s="401"/>
      <c r="BB40" s="401"/>
      <c r="BC40" s="401"/>
      <c r="BD40" s="178"/>
      <c r="BE40" s="400" t="str">
        <f t="shared" si="1"/>
        <v/>
      </c>
      <c r="BF40" s="400"/>
      <c r="BG40" s="401"/>
      <c r="BH40" s="401"/>
      <c r="BI40" s="401"/>
      <c r="BJ40" s="401"/>
      <c r="BK40" s="401"/>
      <c r="BL40" s="401"/>
      <c r="BM40" s="401"/>
      <c r="BN40" s="401"/>
      <c r="BO40" s="401"/>
      <c r="BP40" s="401"/>
      <c r="BQ40" s="401"/>
      <c r="BR40" s="401"/>
      <c r="BS40" s="401"/>
      <c r="BT40" s="401"/>
      <c r="BU40" s="401"/>
      <c r="BV40" s="178"/>
      <c r="BW40" s="400">
        <f t="shared" si="2"/>
        <v>15</v>
      </c>
      <c r="BX40" s="400"/>
      <c r="BY40" s="401" t="str">
        <f>IF('各会計、関係団体の財政状況及び健全化判断比率'!B74="","",'各会計、関係団体の財政状況及び健全化判断比率'!B74)</f>
        <v>北信保健衛生施設組合（じん芥処理事業特別会計）</v>
      </c>
      <c r="BZ40" s="401"/>
      <c r="CA40" s="401"/>
      <c r="CB40" s="401"/>
      <c r="CC40" s="401"/>
      <c r="CD40" s="401"/>
      <c r="CE40" s="401"/>
      <c r="CF40" s="401"/>
      <c r="CG40" s="401"/>
      <c r="CH40" s="401"/>
      <c r="CI40" s="401"/>
      <c r="CJ40" s="401"/>
      <c r="CK40" s="401"/>
      <c r="CL40" s="401"/>
      <c r="CM40" s="401"/>
      <c r="CN40" s="178"/>
      <c r="CO40" s="400" t="str">
        <f t="shared" si="3"/>
        <v/>
      </c>
      <c r="CP40" s="400"/>
      <c r="CQ40" s="401" t="str">
        <f>IF('各会計、関係団体の財政状況及び健全化判断比率'!BS13="","",'各会計、関係団体の財政状況及び健全化判断比率'!BS13)</f>
        <v/>
      </c>
      <c r="CR40" s="401"/>
      <c r="CS40" s="401"/>
      <c r="CT40" s="401"/>
      <c r="CU40" s="401"/>
      <c r="CV40" s="401"/>
      <c r="CW40" s="401"/>
      <c r="CX40" s="401"/>
      <c r="CY40" s="401"/>
      <c r="CZ40" s="401"/>
      <c r="DA40" s="401"/>
      <c r="DB40" s="401"/>
      <c r="DC40" s="401"/>
      <c r="DD40" s="401"/>
      <c r="DE40" s="401"/>
      <c r="DG40" s="398" t="str">
        <f>IF('各会計、関係団体の財政状況及び健全化判断比率'!BR13="","",'各会計、関係団体の財政状況及び健全化判断比率'!BR13)</f>
        <v/>
      </c>
      <c r="DH40" s="398"/>
      <c r="DI40" s="205"/>
    </row>
    <row r="41" spans="1:113" ht="32.25" customHeight="1" x14ac:dyDescent="0.15">
      <c r="A41" s="178"/>
      <c r="B41" s="202"/>
      <c r="C41" s="400" t="str">
        <f t="shared" si="5"/>
        <v/>
      </c>
      <c r="D41" s="400"/>
      <c r="E41" s="401" t="str">
        <f>IF('各会計、関係団体の財政状況及び健全化判断比率'!B14="","",'各会計、関係団体の財政状況及び健全化判断比率'!B14)</f>
        <v/>
      </c>
      <c r="F41" s="401"/>
      <c r="G41" s="401"/>
      <c r="H41" s="401"/>
      <c r="I41" s="401"/>
      <c r="J41" s="401"/>
      <c r="K41" s="401"/>
      <c r="L41" s="401"/>
      <c r="M41" s="401"/>
      <c r="N41" s="401"/>
      <c r="O41" s="401"/>
      <c r="P41" s="401"/>
      <c r="Q41" s="401"/>
      <c r="R41" s="401"/>
      <c r="S41" s="401"/>
      <c r="T41" s="178"/>
      <c r="U41" s="400" t="str">
        <f t="shared" si="4"/>
        <v/>
      </c>
      <c r="V41" s="400"/>
      <c r="W41" s="401"/>
      <c r="X41" s="401"/>
      <c r="Y41" s="401"/>
      <c r="Z41" s="401"/>
      <c r="AA41" s="401"/>
      <c r="AB41" s="401"/>
      <c r="AC41" s="401"/>
      <c r="AD41" s="401"/>
      <c r="AE41" s="401"/>
      <c r="AF41" s="401"/>
      <c r="AG41" s="401"/>
      <c r="AH41" s="401"/>
      <c r="AI41" s="401"/>
      <c r="AJ41" s="401"/>
      <c r="AK41" s="401"/>
      <c r="AL41" s="178"/>
      <c r="AM41" s="400" t="str">
        <f t="shared" si="0"/>
        <v/>
      </c>
      <c r="AN41" s="400"/>
      <c r="AO41" s="401"/>
      <c r="AP41" s="401"/>
      <c r="AQ41" s="401"/>
      <c r="AR41" s="401"/>
      <c r="AS41" s="401"/>
      <c r="AT41" s="401"/>
      <c r="AU41" s="401"/>
      <c r="AV41" s="401"/>
      <c r="AW41" s="401"/>
      <c r="AX41" s="401"/>
      <c r="AY41" s="401"/>
      <c r="AZ41" s="401"/>
      <c r="BA41" s="401"/>
      <c r="BB41" s="401"/>
      <c r="BC41" s="401"/>
      <c r="BD41" s="178"/>
      <c r="BE41" s="400" t="str">
        <f t="shared" si="1"/>
        <v/>
      </c>
      <c r="BF41" s="400"/>
      <c r="BG41" s="401"/>
      <c r="BH41" s="401"/>
      <c r="BI41" s="401"/>
      <c r="BJ41" s="401"/>
      <c r="BK41" s="401"/>
      <c r="BL41" s="401"/>
      <c r="BM41" s="401"/>
      <c r="BN41" s="401"/>
      <c r="BO41" s="401"/>
      <c r="BP41" s="401"/>
      <c r="BQ41" s="401"/>
      <c r="BR41" s="401"/>
      <c r="BS41" s="401"/>
      <c r="BT41" s="401"/>
      <c r="BU41" s="401"/>
      <c r="BV41" s="178"/>
      <c r="BW41" s="400">
        <f t="shared" si="2"/>
        <v>16</v>
      </c>
      <c r="BX41" s="400"/>
      <c r="BY41" s="401" t="str">
        <f>IF('各会計、関係団体の財政状況及び健全化判断比率'!B75="","",'各会計、関係団体の財政状況及び健全化判断比率'!B75)</f>
        <v>長野県後期高齢者医療広域連合（一般会計）</v>
      </c>
      <c r="BZ41" s="401"/>
      <c r="CA41" s="401"/>
      <c r="CB41" s="401"/>
      <c r="CC41" s="401"/>
      <c r="CD41" s="401"/>
      <c r="CE41" s="401"/>
      <c r="CF41" s="401"/>
      <c r="CG41" s="401"/>
      <c r="CH41" s="401"/>
      <c r="CI41" s="401"/>
      <c r="CJ41" s="401"/>
      <c r="CK41" s="401"/>
      <c r="CL41" s="401"/>
      <c r="CM41" s="401"/>
      <c r="CN41" s="178"/>
      <c r="CO41" s="400" t="str">
        <f t="shared" si="3"/>
        <v/>
      </c>
      <c r="CP41" s="400"/>
      <c r="CQ41" s="401" t="str">
        <f>IF('各会計、関係団体の財政状況及び健全化判断比率'!BS14="","",'各会計、関係団体の財政状況及び健全化判断比率'!BS14)</f>
        <v/>
      </c>
      <c r="CR41" s="401"/>
      <c r="CS41" s="401"/>
      <c r="CT41" s="401"/>
      <c r="CU41" s="401"/>
      <c r="CV41" s="401"/>
      <c r="CW41" s="401"/>
      <c r="CX41" s="401"/>
      <c r="CY41" s="401"/>
      <c r="CZ41" s="401"/>
      <c r="DA41" s="401"/>
      <c r="DB41" s="401"/>
      <c r="DC41" s="401"/>
      <c r="DD41" s="401"/>
      <c r="DE41" s="401"/>
      <c r="DG41" s="398" t="str">
        <f>IF('各会計、関係団体の財政状況及び健全化判断比率'!BR14="","",'各会計、関係団体の財政状況及び健全化判断比率'!BR14)</f>
        <v/>
      </c>
      <c r="DH41" s="398"/>
      <c r="DI41" s="205"/>
    </row>
    <row r="42" spans="1:113" ht="32.25" customHeight="1" x14ac:dyDescent="0.15">
      <c r="B42" s="202"/>
      <c r="C42" s="400" t="str">
        <f t="shared" si="5"/>
        <v/>
      </c>
      <c r="D42" s="400"/>
      <c r="E42" s="401" t="str">
        <f>IF('各会計、関係団体の財政状況及び健全化判断比率'!B15="","",'各会計、関係団体の財政状況及び健全化判断比率'!B15)</f>
        <v/>
      </c>
      <c r="F42" s="401"/>
      <c r="G42" s="401"/>
      <c r="H42" s="401"/>
      <c r="I42" s="401"/>
      <c r="J42" s="401"/>
      <c r="K42" s="401"/>
      <c r="L42" s="401"/>
      <c r="M42" s="401"/>
      <c r="N42" s="401"/>
      <c r="O42" s="401"/>
      <c r="P42" s="401"/>
      <c r="Q42" s="401"/>
      <c r="R42" s="401"/>
      <c r="S42" s="401"/>
      <c r="T42" s="178"/>
      <c r="U42" s="400" t="str">
        <f t="shared" si="4"/>
        <v/>
      </c>
      <c r="V42" s="400"/>
      <c r="W42" s="401"/>
      <c r="X42" s="401"/>
      <c r="Y42" s="401"/>
      <c r="Z42" s="401"/>
      <c r="AA42" s="401"/>
      <c r="AB42" s="401"/>
      <c r="AC42" s="401"/>
      <c r="AD42" s="401"/>
      <c r="AE42" s="401"/>
      <c r="AF42" s="401"/>
      <c r="AG42" s="401"/>
      <c r="AH42" s="401"/>
      <c r="AI42" s="401"/>
      <c r="AJ42" s="401"/>
      <c r="AK42" s="401"/>
      <c r="AL42" s="178"/>
      <c r="AM42" s="400" t="str">
        <f t="shared" si="0"/>
        <v/>
      </c>
      <c r="AN42" s="400"/>
      <c r="AO42" s="401"/>
      <c r="AP42" s="401"/>
      <c r="AQ42" s="401"/>
      <c r="AR42" s="401"/>
      <c r="AS42" s="401"/>
      <c r="AT42" s="401"/>
      <c r="AU42" s="401"/>
      <c r="AV42" s="401"/>
      <c r="AW42" s="401"/>
      <c r="AX42" s="401"/>
      <c r="AY42" s="401"/>
      <c r="AZ42" s="401"/>
      <c r="BA42" s="401"/>
      <c r="BB42" s="401"/>
      <c r="BC42" s="401"/>
      <c r="BD42" s="178"/>
      <c r="BE42" s="400" t="str">
        <f t="shared" si="1"/>
        <v/>
      </c>
      <c r="BF42" s="400"/>
      <c r="BG42" s="401"/>
      <c r="BH42" s="401"/>
      <c r="BI42" s="401"/>
      <c r="BJ42" s="401"/>
      <c r="BK42" s="401"/>
      <c r="BL42" s="401"/>
      <c r="BM42" s="401"/>
      <c r="BN42" s="401"/>
      <c r="BO42" s="401"/>
      <c r="BP42" s="401"/>
      <c r="BQ42" s="401"/>
      <c r="BR42" s="401"/>
      <c r="BS42" s="401"/>
      <c r="BT42" s="401"/>
      <c r="BU42" s="401"/>
      <c r="BV42" s="178"/>
      <c r="BW42" s="400">
        <f t="shared" si="2"/>
        <v>17</v>
      </c>
      <c r="BX42" s="400"/>
      <c r="BY42" s="401" t="str">
        <f>IF('各会計、関係団体の財政状況及び健全化判断比率'!B76="","",'各会計、関係団体の財政状況及び健全化判断比率'!B76)</f>
        <v>長野県後期高齢者医療広域連合（後期高齢者医療特別会計）</v>
      </c>
      <c r="BZ42" s="401"/>
      <c r="CA42" s="401"/>
      <c r="CB42" s="401"/>
      <c r="CC42" s="401"/>
      <c r="CD42" s="401"/>
      <c r="CE42" s="401"/>
      <c r="CF42" s="401"/>
      <c r="CG42" s="401"/>
      <c r="CH42" s="401"/>
      <c r="CI42" s="401"/>
      <c r="CJ42" s="401"/>
      <c r="CK42" s="401"/>
      <c r="CL42" s="401"/>
      <c r="CM42" s="401"/>
      <c r="CN42" s="178"/>
      <c r="CO42" s="400" t="str">
        <f t="shared" si="3"/>
        <v/>
      </c>
      <c r="CP42" s="400"/>
      <c r="CQ42" s="401" t="str">
        <f>IF('各会計、関係団体の財政状況及び健全化判断比率'!BS15="","",'各会計、関係団体の財政状況及び健全化判断比率'!BS15)</f>
        <v/>
      </c>
      <c r="CR42" s="401"/>
      <c r="CS42" s="401"/>
      <c r="CT42" s="401"/>
      <c r="CU42" s="401"/>
      <c r="CV42" s="401"/>
      <c r="CW42" s="401"/>
      <c r="CX42" s="401"/>
      <c r="CY42" s="401"/>
      <c r="CZ42" s="401"/>
      <c r="DA42" s="401"/>
      <c r="DB42" s="401"/>
      <c r="DC42" s="401"/>
      <c r="DD42" s="401"/>
      <c r="DE42" s="401"/>
      <c r="DG42" s="398" t="str">
        <f>IF('各会計、関係団体の財政状況及び健全化判断比率'!BR15="","",'各会計、関係団体の財政状況及び健全化判断比率'!BR15)</f>
        <v/>
      </c>
      <c r="DH42" s="398"/>
      <c r="DI42" s="205"/>
    </row>
    <row r="43" spans="1:113" ht="32.25" customHeight="1" x14ac:dyDescent="0.15">
      <c r="B43" s="202"/>
      <c r="C43" s="400" t="str">
        <f t="shared" si="5"/>
        <v/>
      </c>
      <c r="D43" s="400"/>
      <c r="E43" s="401" t="str">
        <f>IF('各会計、関係団体の財政状況及び健全化判断比率'!B16="","",'各会計、関係団体の財政状況及び健全化判断比率'!B16)</f>
        <v/>
      </c>
      <c r="F43" s="401"/>
      <c r="G43" s="401"/>
      <c r="H43" s="401"/>
      <c r="I43" s="401"/>
      <c r="J43" s="401"/>
      <c r="K43" s="401"/>
      <c r="L43" s="401"/>
      <c r="M43" s="401"/>
      <c r="N43" s="401"/>
      <c r="O43" s="401"/>
      <c r="P43" s="401"/>
      <c r="Q43" s="401"/>
      <c r="R43" s="401"/>
      <c r="S43" s="401"/>
      <c r="T43" s="178"/>
      <c r="U43" s="400" t="str">
        <f t="shared" si="4"/>
        <v/>
      </c>
      <c r="V43" s="400"/>
      <c r="W43" s="401"/>
      <c r="X43" s="401"/>
      <c r="Y43" s="401"/>
      <c r="Z43" s="401"/>
      <c r="AA43" s="401"/>
      <c r="AB43" s="401"/>
      <c r="AC43" s="401"/>
      <c r="AD43" s="401"/>
      <c r="AE43" s="401"/>
      <c r="AF43" s="401"/>
      <c r="AG43" s="401"/>
      <c r="AH43" s="401"/>
      <c r="AI43" s="401"/>
      <c r="AJ43" s="401"/>
      <c r="AK43" s="401"/>
      <c r="AL43" s="178"/>
      <c r="AM43" s="400" t="str">
        <f t="shared" si="0"/>
        <v/>
      </c>
      <c r="AN43" s="400"/>
      <c r="AO43" s="401"/>
      <c r="AP43" s="401"/>
      <c r="AQ43" s="401"/>
      <c r="AR43" s="401"/>
      <c r="AS43" s="401"/>
      <c r="AT43" s="401"/>
      <c r="AU43" s="401"/>
      <c r="AV43" s="401"/>
      <c r="AW43" s="401"/>
      <c r="AX43" s="401"/>
      <c r="AY43" s="401"/>
      <c r="AZ43" s="401"/>
      <c r="BA43" s="401"/>
      <c r="BB43" s="401"/>
      <c r="BC43" s="401"/>
      <c r="BD43" s="178"/>
      <c r="BE43" s="400" t="str">
        <f t="shared" si="1"/>
        <v/>
      </c>
      <c r="BF43" s="400"/>
      <c r="BG43" s="401"/>
      <c r="BH43" s="401"/>
      <c r="BI43" s="401"/>
      <c r="BJ43" s="401"/>
      <c r="BK43" s="401"/>
      <c r="BL43" s="401"/>
      <c r="BM43" s="401"/>
      <c r="BN43" s="401"/>
      <c r="BO43" s="401"/>
      <c r="BP43" s="401"/>
      <c r="BQ43" s="401"/>
      <c r="BR43" s="401"/>
      <c r="BS43" s="401"/>
      <c r="BT43" s="401"/>
      <c r="BU43" s="401"/>
      <c r="BV43" s="178"/>
      <c r="BW43" s="400">
        <f t="shared" si="2"/>
        <v>18</v>
      </c>
      <c r="BX43" s="400"/>
      <c r="BY43" s="401" t="str">
        <f>IF('各会計、関係団体の財政状況及び健全化判断比率'!B77="","",'各会計、関係団体の財政状況及び健全化判断比率'!B77)</f>
        <v>長野県地方税滞納整理機構</v>
      </c>
      <c r="BZ43" s="401"/>
      <c r="CA43" s="401"/>
      <c r="CB43" s="401"/>
      <c r="CC43" s="401"/>
      <c r="CD43" s="401"/>
      <c r="CE43" s="401"/>
      <c r="CF43" s="401"/>
      <c r="CG43" s="401"/>
      <c r="CH43" s="401"/>
      <c r="CI43" s="401"/>
      <c r="CJ43" s="401"/>
      <c r="CK43" s="401"/>
      <c r="CL43" s="401"/>
      <c r="CM43" s="401"/>
      <c r="CN43" s="178"/>
      <c r="CO43" s="400" t="str">
        <f t="shared" si="3"/>
        <v/>
      </c>
      <c r="CP43" s="400"/>
      <c r="CQ43" s="401" t="str">
        <f>IF('各会計、関係団体の財政状況及び健全化判断比率'!BS16="","",'各会計、関係団体の財政状況及び健全化判断比率'!BS16)</f>
        <v/>
      </c>
      <c r="CR43" s="401"/>
      <c r="CS43" s="401"/>
      <c r="CT43" s="401"/>
      <c r="CU43" s="401"/>
      <c r="CV43" s="401"/>
      <c r="CW43" s="401"/>
      <c r="CX43" s="401"/>
      <c r="CY43" s="401"/>
      <c r="CZ43" s="401"/>
      <c r="DA43" s="401"/>
      <c r="DB43" s="401"/>
      <c r="DC43" s="401"/>
      <c r="DD43" s="401"/>
      <c r="DE43" s="401"/>
      <c r="DG43" s="398" t="str">
        <f>IF('各会計、関係団体の財政状況及び健全化判断比率'!BR16="","",'各会計、関係団体の財政状況及び健全化判断比率'!BR16)</f>
        <v/>
      </c>
      <c r="DH43" s="39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202</v>
      </c>
      <c r="E46" s="397" t="s">
        <v>203</v>
      </c>
      <c r="F46" s="397"/>
      <c r="G46" s="397"/>
      <c r="H46" s="397"/>
      <c r="I46" s="397"/>
      <c r="J46" s="397"/>
      <c r="K46" s="397"/>
      <c r="L46" s="397"/>
      <c r="M46" s="397"/>
      <c r="N46" s="397"/>
      <c r="O46" s="397"/>
      <c r="P46" s="397"/>
      <c r="Q46" s="397"/>
      <c r="R46" s="397"/>
      <c r="S46" s="397"/>
      <c r="T46" s="397"/>
      <c r="U46" s="397"/>
      <c r="V46" s="397"/>
      <c r="W46" s="397"/>
      <c r="X46" s="397"/>
      <c r="Y46" s="397"/>
      <c r="Z46" s="397"/>
      <c r="AA46" s="397"/>
      <c r="AB46" s="397"/>
      <c r="AC46" s="397"/>
      <c r="AD46" s="397"/>
      <c r="AE46" s="397"/>
      <c r="AF46" s="397"/>
      <c r="AG46" s="397"/>
      <c r="AH46" s="397"/>
      <c r="AI46" s="397"/>
      <c r="AJ46" s="397"/>
      <c r="AK46" s="397"/>
      <c r="AL46" s="397"/>
      <c r="AM46" s="397"/>
      <c r="AN46" s="397"/>
      <c r="AO46" s="397"/>
      <c r="AP46" s="397"/>
      <c r="AQ46" s="397"/>
      <c r="AR46" s="397"/>
      <c r="AS46" s="397"/>
      <c r="AT46" s="397"/>
      <c r="AU46" s="397"/>
      <c r="AV46" s="397"/>
      <c r="AW46" s="397"/>
      <c r="AX46" s="397"/>
      <c r="AY46" s="397"/>
      <c r="AZ46" s="397"/>
      <c r="BA46" s="397"/>
      <c r="BB46" s="397"/>
      <c r="BC46" s="397"/>
      <c r="BD46" s="397"/>
      <c r="BE46" s="397"/>
      <c r="BF46" s="397"/>
      <c r="BG46" s="397"/>
      <c r="BH46" s="397"/>
      <c r="BI46" s="397"/>
      <c r="BJ46" s="397"/>
      <c r="BK46" s="397"/>
      <c r="BL46" s="397"/>
      <c r="BM46" s="397"/>
      <c r="BN46" s="397"/>
      <c r="BO46" s="397"/>
      <c r="BP46" s="397"/>
      <c r="BQ46" s="397"/>
      <c r="BR46" s="397"/>
      <c r="BS46" s="397"/>
      <c r="BT46" s="397"/>
      <c r="BU46" s="397"/>
      <c r="BV46" s="397"/>
      <c r="BW46" s="397"/>
      <c r="BX46" s="397"/>
      <c r="BY46" s="397"/>
      <c r="BZ46" s="397"/>
      <c r="CA46" s="397"/>
      <c r="CB46" s="397"/>
      <c r="CC46" s="397"/>
      <c r="CD46" s="397"/>
      <c r="CE46" s="397"/>
      <c r="CF46" s="397"/>
      <c r="CG46" s="397"/>
      <c r="CH46" s="397"/>
      <c r="CI46" s="397"/>
      <c r="CJ46" s="397"/>
      <c r="CK46" s="397"/>
      <c r="CL46" s="397"/>
      <c r="CM46" s="397"/>
      <c r="CN46" s="397"/>
      <c r="CO46" s="397"/>
      <c r="CP46" s="397"/>
      <c r="CQ46" s="397"/>
      <c r="CR46" s="397"/>
      <c r="CS46" s="397"/>
      <c r="CT46" s="397"/>
      <c r="CU46" s="397"/>
      <c r="CV46" s="397"/>
      <c r="CW46" s="397"/>
      <c r="CX46" s="397"/>
      <c r="CY46" s="397"/>
      <c r="CZ46" s="397"/>
      <c r="DA46" s="397"/>
      <c r="DB46" s="397"/>
      <c r="DC46" s="397"/>
      <c r="DD46" s="397"/>
      <c r="DE46" s="397"/>
      <c r="DF46" s="397"/>
      <c r="DG46" s="397"/>
      <c r="DH46" s="397"/>
      <c r="DI46" s="397"/>
    </row>
    <row r="47" spans="1:113" x14ac:dyDescent="0.15">
      <c r="E47" s="397" t="s">
        <v>204</v>
      </c>
      <c r="F47" s="397"/>
      <c r="G47" s="397"/>
      <c r="H47" s="397"/>
      <c r="I47" s="397"/>
      <c r="J47" s="397"/>
      <c r="K47" s="397"/>
      <c r="L47" s="397"/>
      <c r="M47" s="397"/>
      <c r="N47" s="397"/>
      <c r="O47" s="397"/>
      <c r="P47" s="397"/>
      <c r="Q47" s="397"/>
      <c r="R47" s="397"/>
      <c r="S47" s="397"/>
      <c r="T47" s="397"/>
      <c r="U47" s="397"/>
      <c r="V47" s="397"/>
      <c r="W47" s="397"/>
      <c r="X47" s="397"/>
      <c r="Y47" s="397"/>
      <c r="Z47" s="397"/>
      <c r="AA47" s="397"/>
      <c r="AB47" s="397"/>
      <c r="AC47" s="397"/>
      <c r="AD47" s="397"/>
      <c r="AE47" s="397"/>
      <c r="AF47" s="397"/>
      <c r="AG47" s="397"/>
      <c r="AH47" s="397"/>
      <c r="AI47" s="397"/>
      <c r="AJ47" s="397"/>
      <c r="AK47" s="397"/>
      <c r="AL47" s="397"/>
      <c r="AM47" s="397"/>
      <c r="AN47" s="397"/>
      <c r="AO47" s="397"/>
      <c r="AP47" s="397"/>
      <c r="AQ47" s="397"/>
      <c r="AR47" s="397"/>
      <c r="AS47" s="397"/>
      <c r="AT47" s="397"/>
      <c r="AU47" s="397"/>
      <c r="AV47" s="397"/>
      <c r="AW47" s="397"/>
      <c r="AX47" s="397"/>
      <c r="AY47" s="397"/>
      <c r="AZ47" s="397"/>
      <c r="BA47" s="397"/>
      <c r="BB47" s="397"/>
      <c r="BC47" s="397"/>
      <c r="BD47" s="397"/>
      <c r="BE47" s="397"/>
      <c r="BF47" s="397"/>
      <c r="BG47" s="397"/>
      <c r="BH47" s="397"/>
      <c r="BI47" s="397"/>
      <c r="BJ47" s="397"/>
      <c r="BK47" s="397"/>
      <c r="BL47" s="397"/>
      <c r="BM47" s="397"/>
      <c r="BN47" s="397"/>
      <c r="BO47" s="397"/>
      <c r="BP47" s="397"/>
      <c r="BQ47" s="397"/>
      <c r="BR47" s="397"/>
      <c r="BS47" s="397"/>
      <c r="BT47" s="397"/>
      <c r="BU47" s="397"/>
      <c r="BV47" s="397"/>
      <c r="BW47" s="397"/>
      <c r="BX47" s="397"/>
      <c r="BY47" s="397"/>
      <c r="BZ47" s="397"/>
      <c r="CA47" s="397"/>
      <c r="CB47" s="397"/>
      <c r="CC47" s="397"/>
      <c r="CD47" s="397"/>
      <c r="CE47" s="397"/>
      <c r="CF47" s="397"/>
      <c r="CG47" s="397"/>
      <c r="CH47" s="397"/>
      <c r="CI47" s="397"/>
      <c r="CJ47" s="397"/>
      <c r="CK47" s="397"/>
      <c r="CL47" s="397"/>
      <c r="CM47" s="397"/>
      <c r="CN47" s="397"/>
      <c r="CO47" s="397"/>
      <c r="CP47" s="397"/>
      <c r="CQ47" s="397"/>
      <c r="CR47" s="397"/>
      <c r="CS47" s="397"/>
      <c r="CT47" s="397"/>
      <c r="CU47" s="397"/>
      <c r="CV47" s="397"/>
      <c r="CW47" s="397"/>
      <c r="CX47" s="397"/>
      <c r="CY47" s="397"/>
      <c r="CZ47" s="397"/>
      <c r="DA47" s="397"/>
      <c r="DB47" s="397"/>
      <c r="DC47" s="397"/>
      <c r="DD47" s="397"/>
      <c r="DE47" s="397"/>
      <c r="DF47" s="397"/>
      <c r="DG47" s="397"/>
      <c r="DH47" s="397"/>
      <c r="DI47" s="397"/>
    </row>
    <row r="48" spans="1:113" x14ac:dyDescent="0.15">
      <c r="E48" s="397" t="s">
        <v>205</v>
      </c>
      <c r="F48" s="397"/>
      <c r="G48" s="397"/>
      <c r="H48" s="397"/>
      <c r="I48" s="397"/>
      <c r="J48" s="397"/>
      <c r="K48" s="397"/>
      <c r="L48" s="397"/>
      <c r="M48" s="397"/>
      <c r="N48" s="397"/>
      <c r="O48" s="397"/>
      <c r="P48" s="397"/>
      <c r="Q48" s="397"/>
      <c r="R48" s="397"/>
      <c r="S48" s="397"/>
      <c r="T48" s="397"/>
      <c r="U48" s="397"/>
      <c r="V48" s="397"/>
      <c r="W48" s="397"/>
      <c r="X48" s="397"/>
      <c r="Y48" s="397"/>
      <c r="Z48" s="397"/>
      <c r="AA48" s="397"/>
      <c r="AB48" s="397"/>
      <c r="AC48" s="397"/>
      <c r="AD48" s="397"/>
      <c r="AE48" s="397"/>
      <c r="AF48" s="397"/>
      <c r="AG48" s="397"/>
      <c r="AH48" s="397"/>
      <c r="AI48" s="397"/>
      <c r="AJ48" s="397"/>
      <c r="AK48" s="397"/>
      <c r="AL48" s="397"/>
      <c r="AM48" s="397"/>
      <c r="AN48" s="397"/>
      <c r="AO48" s="397"/>
      <c r="AP48" s="397"/>
      <c r="AQ48" s="397"/>
      <c r="AR48" s="397"/>
      <c r="AS48" s="397"/>
      <c r="AT48" s="397"/>
      <c r="AU48" s="397"/>
      <c r="AV48" s="397"/>
      <c r="AW48" s="397"/>
      <c r="AX48" s="397"/>
      <c r="AY48" s="397"/>
      <c r="AZ48" s="397"/>
      <c r="BA48" s="397"/>
      <c r="BB48" s="397"/>
      <c r="BC48" s="397"/>
      <c r="BD48" s="397"/>
      <c r="BE48" s="397"/>
      <c r="BF48" s="397"/>
      <c r="BG48" s="397"/>
      <c r="BH48" s="397"/>
      <c r="BI48" s="397"/>
      <c r="BJ48" s="397"/>
      <c r="BK48" s="397"/>
      <c r="BL48" s="397"/>
      <c r="BM48" s="397"/>
      <c r="BN48" s="397"/>
      <c r="BO48" s="397"/>
      <c r="BP48" s="397"/>
      <c r="BQ48" s="397"/>
      <c r="BR48" s="397"/>
      <c r="BS48" s="397"/>
      <c r="BT48" s="397"/>
      <c r="BU48" s="397"/>
      <c r="BV48" s="397"/>
      <c r="BW48" s="397"/>
      <c r="BX48" s="397"/>
      <c r="BY48" s="397"/>
      <c r="BZ48" s="397"/>
      <c r="CA48" s="397"/>
      <c r="CB48" s="397"/>
      <c r="CC48" s="397"/>
      <c r="CD48" s="397"/>
      <c r="CE48" s="397"/>
      <c r="CF48" s="397"/>
      <c r="CG48" s="397"/>
      <c r="CH48" s="397"/>
      <c r="CI48" s="397"/>
      <c r="CJ48" s="397"/>
      <c r="CK48" s="397"/>
      <c r="CL48" s="397"/>
      <c r="CM48" s="397"/>
      <c r="CN48" s="397"/>
      <c r="CO48" s="397"/>
      <c r="CP48" s="397"/>
      <c r="CQ48" s="397"/>
      <c r="CR48" s="397"/>
      <c r="CS48" s="397"/>
      <c r="CT48" s="397"/>
      <c r="CU48" s="397"/>
      <c r="CV48" s="397"/>
      <c r="CW48" s="397"/>
      <c r="CX48" s="397"/>
      <c r="CY48" s="397"/>
      <c r="CZ48" s="397"/>
      <c r="DA48" s="397"/>
      <c r="DB48" s="397"/>
      <c r="DC48" s="397"/>
      <c r="DD48" s="397"/>
      <c r="DE48" s="397"/>
      <c r="DF48" s="397"/>
      <c r="DG48" s="397"/>
      <c r="DH48" s="397"/>
      <c r="DI48" s="397"/>
    </row>
    <row r="49" spans="5:113" x14ac:dyDescent="0.15">
      <c r="E49" s="399" t="s">
        <v>206</v>
      </c>
      <c r="F49" s="399"/>
      <c r="G49" s="399"/>
      <c r="H49" s="399"/>
      <c r="I49" s="399"/>
      <c r="J49" s="399"/>
      <c r="K49" s="399"/>
      <c r="L49" s="399"/>
      <c r="M49" s="399"/>
      <c r="N49" s="399"/>
      <c r="O49" s="399"/>
      <c r="P49" s="399"/>
      <c r="Q49" s="399"/>
      <c r="R49" s="399"/>
      <c r="S49" s="399"/>
      <c r="T49" s="399"/>
      <c r="U49" s="399"/>
      <c r="V49" s="399"/>
      <c r="W49" s="399"/>
      <c r="X49" s="399"/>
      <c r="Y49" s="399"/>
      <c r="Z49" s="399"/>
      <c r="AA49" s="399"/>
      <c r="AB49" s="399"/>
      <c r="AC49" s="399"/>
      <c r="AD49" s="399"/>
      <c r="AE49" s="399"/>
      <c r="AF49" s="399"/>
      <c r="AG49" s="399"/>
      <c r="AH49" s="399"/>
      <c r="AI49" s="399"/>
      <c r="AJ49" s="399"/>
      <c r="AK49" s="399"/>
      <c r="AL49" s="399"/>
      <c r="AM49" s="399"/>
      <c r="AN49" s="399"/>
      <c r="AO49" s="399"/>
      <c r="AP49" s="399"/>
      <c r="AQ49" s="399"/>
      <c r="AR49" s="399"/>
      <c r="AS49" s="399"/>
      <c r="AT49" s="399"/>
      <c r="AU49" s="399"/>
      <c r="AV49" s="399"/>
      <c r="AW49" s="399"/>
      <c r="AX49" s="399"/>
      <c r="AY49" s="399"/>
      <c r="AZ49" s="399"/>
      <c r="BA49" s="399"/>
      <c r="BB49" s="399"/>
      <c r="BC49" s="399"/>
      <c r="BD49" s="399"/>
      <c r="BE49" s="399"/>
      <c r="BF49" s="399"/>
      <c r="BG49" s="399"/>
      <c r="BH49" s="399"/>
      <c r="BI49" s="399"/>
      <c r="BJ49" s="399"/>
      <c r="BK49" s="399"/>
      <c r="BL49" s="399"/>
      <c r="BM49" s="399"/>
      <c r="BN49" s="399"/>
      <c r="BO49" s="399"/>
      <c r="BP49" s="399"/>
      <c r="BQ49" s="399"/>
      <c r="BR49" s="399"/>
      <c r="BS49" s="399"/>
      <c r="BT49" s="399"/>
      <c r="BU49" s="399"/>
      <c r="BV49" s="399"/>
      <c r="BW49" s="399"/>
      <c r="BX49" s="399"/>
      <c r="BY49" s="399"/>
      <c r="BZ49" s="399"/>
      <c r="CA49" s="399"/>
      <c r="CB49" s="399"/>
      <c r="CC49" s="399"/>
      <c r="CD49" s="399"/>
      <c r="CE49" s="399"/>
      <c r="CF49" s="399"/>
      <c r="CG49" s="399"/>
      <c r="CH49" s="399"/>
      <c r="CI49" s="399"/>
      <c r="CJ49" s="399"/>
      <c r="CK49" s="399"/>
      <c r="CL49" s="399"/>
      <c r="CM49" s="399"/>
      <c r="CN49" s="399"/>
      <c r="CO49" s="399"/>
      <c r="CP49" s="399"/>
      <c r="CQ49" s="399"/>
      <c r="CR49" s="399"/>
      <c r="CS49" s="399"/>
      <c r="CT49" s="399"/>
      <c r="CU49" s="399"/>
      <c r="CV49" s="399"/>
      <c r="CW49" s="399"/>
      <c r="CX49" s="399"/>
      <c r="CY49" s="399"/>
      <c r="CZ49" s="399"/>
      <c r="DA49" s="399"/>
      <c r="DB49" s="399"/>
      <c r="DC49" s="399"/>
      <c r="DD49" s="399"/>
      <c r="DE49" s="399"/>
      <c r="DF49" s="399"/>
      <c r="DG49" s="399"/>
      <c r="DH49" s="399"/>
      <c r="DI49" s="399"/>
    </row>
    <row r="50" spans="5:113" x14ac:dyDescent="0.15">
      <c r="E50" s="397" t="s">
        <v>207</v>
      </c>
      <c r="F50" s="397"/>
      <c r="G50" s="397"/>
      <c r="H50" s="397"/>
      <c r="I50" s="397"/>
      <c r="J50" s="397"/>
      <c r="K50" s="397"/>
      <c r="L50" s="397"/>
      <c r="M50" s="397"/>
      <c r="N50" s="397"/>
      <c r="O50" s="397"/>
      <c r="P50" s="397"/>
      <c r="Q50" s="397"/>
      <c r="R50" s="397"/>
      <c r="S50" s="397"/>
      <c r="T50" s="397"/>
      <c r="U50" s="397"/>
      <c r="V50" s="397"/>
      <c r="W50" s="397"/>
      <c r="X50" s="397"/>
      <c r="Y50" s="397"/>
      <c r="Z50" s="397"/>
      <c r="AA50" s="397"/>
      <c r="AB50" s="397"/>
      <c r="AC50" s="397"/>
      <c r="AD50" s="397"/>
      <c r="AE50" s="397"/>
      <c r="AF50" s="397"/>
      <c r="AG50" s="397"/>
      <c r="AH50" s="397"/>
      <c r="AI50" s="397"/>
      <c r="AJ50" s="397"/>
      <c r="AK50" s="397"/>
      <c r="AL50" s="397"/>
      <c r="AM50" s="397"/>
      <c r="AN50" s="397"/>
      <c r="AO50" s="397"/>
      <c r="AP50" s="397"/>
      <c r="AQ50" s="397"/>
      <c r="AR50" s="397"/>
      <c r="AS50" s="397"/>
      <c r="AT50" s="397"/>
      <c r="AU50" s="397"/>
      <c r="AV50" s="397"/>
      <c r="AW50" s="397"/>
      <c r="AX50" s="397"/>
      <c r="AY50" s="397"/>
      <c r="AZ50" s="397"/>
      <c r="BA50" s="397"/>
      <c r="BB50" s="397"/>
      <c r="BC50" s="397"/>
      <c r="BD50" s="397"/>
      <c r="BE50" s="397"/>
      <c r="BF50" s="397"/>
      <c r="BG50" s="397"/>
      <c r="BH50" s="397"/>
      <c r="BI50" s="397"/>
      <c r="BJ50" s="397"/>
      <c r="BK50" s="397"/>
      <c r="BL50" s="397"/>
      <c r="BM50" s="397"/>
      <c r="BN50" s="397"/>
      <c r="BO50" s="397"/>
      <c r="BP50" s="397"/>
      <c r="BQ50" s="397"/>
      <c r="BR50" s="397"/>
      <c r="BS50" s="397"/>
      <c r="BT50" s="397"/>
      <c r="BU50" s="397"/>
      <c r="BV50" s="397"/>
      <c r="BW50" s="397"/>
      <c r="BX50" s="397"/>
      <c r="BY50" s="397"/>
      <c r="BZ50" s="397"/>
      <c r="CA50" s="397"/>
      <c r="CB50" s="397"/>
      <c r="CC50" s="397"/>
      <c r="CD50" s="397"/>
      <c r="CE50" s="397"/>
      <c r="CF50" s="397"/>
      <c r="CG50" s="397"/>
      <c r="CH50" s="397"/>
      <c r="CI50" s="397"/>
      <c r="CJ50" s="397"/>
      <c r="CK50" s="397"/>
      <c r="CL50" s="397"/>
      <c r="CM50" s="397"/>
      <c r="CN50" s="397"/>
      <c r="CO50" s="397"/>
      <c r="CP50" s="397"/>
      <c r="CQ50" s="397"/>
      <c r="CR50" s="397"/>
      <c r="CS50" s="397"/>
      <c r="CT50" s="397"/>
      <c r="CU50" s="397"/>
      <c r="CV50" s="397"/>
      <c r="CW50" s="397"/>
      <c r="CX50" s="397"/>
      <c r="CY50" s="397"/>
      <c r="CZ50" s="397"/>
      <c r="DA50" s="397"/>
      <c r="DB50" s="397"/>
      <c r="DC50" s="397"/>
      <c r="DD50" s="397"/>
      <c r="DE50" s="397"/>
      <c r="DF50" s="397"/>
      <c r="DG50" s="397"/>
      <c r="DH50" s="397"/>
      <c r="DI50" s="397"/>
    </row>
    <row r="51" spans="5:113" x14ac:dyDescent="0.15">
      <c r="E51" s="397" t="s">
        <v>208</v>
      </c>
      <c r="F51" s="397"/>
      <c r="G51" s="397"/>
      <c r="H51" s="397"/>
      <c r="I51" s="397"/>
      <c r="J51" s="397"/>
      <c r="K51" s="397"/>
      <c r="L51" s="397"/>
      <c r="M51" s="397"/>
      <c r="N51" s="397"/>
      <c r="O51" s="397"/>
      <c r="P51" s="397"/>
      <c r="Q51" s="397"/>
      <c r="R51" s="397"/>
      <c r="S51" s="397"/>
      <c r="T51" s="397"/>
      <c r="U51" s="397"/>
      <c r="V51" s="397"/>
      <c r="W51" s="397"/>
      <c r="X51" s="397"/>
      <c r="Y51" s="397"/>
      <c r="Z51" s="397"/>
      <c r="AA51" s="397"/>
      <c r="AB51" s="397"/>
      <c r="AC51" s="397"/>
      <c r="AD51" s="397"/>
      <c r="AE51" s="397"/>
      <c r="AF51" s="397"/>
      <c r="AG51" s="397"/>
      <c r="AH51" s="397"/>
      <c r="AI51" s="397"/>
      <c r="AJ51" s="397"/>
      <c r="AK51" s="397"/>
      <c r="AL51" s="397"/>
      <c r="AM51" s="397"/>
      <c r="AN51" s="397"/>
      <c r="AO51" s="397"/>
      <c r="AP51" s="397"/>
      <c r="AQ51" s="397"/>
      <c r="AR51" s="397"/>
      <c r="AS51" s="397"/>
      <c r="AT51" s="397"/>
      <c r="AU51" s="397"/>
      <c r="AV51" s="397"/>
      <c r="AW51" s="397"/>
      <c r="AX51" s="397"/>
      <c r="AY51" s="397"/>
      <c r="AZ51" s="397"/>
      <c r="BA51" s="397"/>
      <c r="BB51" s="397"/>
      <c r="BC51" s="397"/>
      <c r="BD51" s="397"/>
      <c r="BE51" s="397"/>
      <c r="BF51" s="397"/>
      <c r="BG51" s="397"/>
      <c r="BH51" s="397"/>
      <c r="BI51" s="397"/>
      <c r="BJ51" s="397"/>
      <c r="BK51" s="397"/>
      <c r="BL51" s="397"/>
      <c r="BM51" s="397"/>
      <c r="BN51" s="397"/>
      <c r="BO51" s="397"/>
      <c r="BP51" s="397"/>
      <c r="BQ51" s="397"/>
      <c r="BR51" s="397"/>
      <c r="BS51" s="397"/>
      <c r="BT51" s="397"/>
      <c r="BU51" s="397"/>
      <c r="BV51" s="397"/>
      <c r="BW51" s="397"/>
      <c r="BX51" s="397"/>
      <c r="BY51" s="397"/>
      <c r="BZ51" s="397"/>
      <c r="CA51" s="397"/>
      <c r="CB51" s="397"/>
      <c r="CC51" s="397"/>
      <c r="CD51" s="397"/>
      <c r="CE51" s="397"/>
      <c r="CF51" s="397"/>
      <c r="CG51" s="397"/>
      <c r="CH51" s="397"/>
      <c r="CI51" s="397"/>
      <c r="CJ51" s="397"/>
      <c r="CK51" s="397"/>
      <c r="CL51" s="397"/>
      <c r="CM51" s="397"/>
      <c r="CN51" s="397"/>
      <c r="CO51" s="397"/>
      <c r="CP51" s="397"/>
      <c r="CQ51" s="397"/>
      <c r="CR51" s="397"/>
      <c r="CS51" s="397"/>
      <c r="CT51" s="397"/>
      <c r="CU51" s="397"/>
      <c r="CV51" s="397"/>
      <c r="CW51" s="397"/>
      <c r="CX51" s="397"/>
      <c r="CY51" s="397"/>
      <c r="CZ51" s="397"/>
      <c r="DA51" s="397"/>
      <c r="DB51" s="397"/>
      <c r="DC51" s="397"/>
      <c r="DD51" s="397"/>
      <c r="DE51" s="397"/>
      <c r="DF51" s="397"/>
      <c r="DG51" s="397"/>
      <c r="DH51" s="397"/>
      <c r="DI51" s="397"/>
    </row>
    <row r="52" spans="5:113" x14ac:dyDescent="0.15">
      <c r="E52" s="397" t="s">
        <v>209</v>
      </c>
      <c r="F52" s="397"/>
      <c r="G52" s="397"/>
      <c r="H52" s="397"/>
      <c r="I52" s="397"/>
      <c r="J52" s="397"/>
      <c r="K52" s="397"/>
      <c r="L52" s="397"/>
      <c r="M52" s="397"/>
      <c r="N52" s="397"/>
      <c r="O52" s="397"/>
      <c r="P52" s="397"/>
      <c r="Q52" s="397"/>
      <c r="R52" s="397"/>
      <c r="S52" s="397"/>
      <c r="T52" s="397"/>
      <c r="U52" s="397"/>
      <c r="V52" s="397"/>
      <c r="W52" s="397"/>
      <c r="X52" s="397"/>
      <c r="Y52" s="397"/>
      <c r="Z52" s="397"/>
      <c r="AA52" s="397"/>
      <c r="AB52" s="397"/>
      <c r="AC52" s="397"/>
      <c r="AD52" s="397"/>
      <c r="AE52" s="397"/>
      <c r="AF52" s="397"/>
      <c r="AG52" s="397"/>
      <c r="AH52" s="397"/>
      <c r="AI52" s="397"/>
      <c r="AJ52" s="397"/>
      <c r="AK52" s="397"/>
      <c r="AL52" s="397"/>
      <c r="AM52" s="397"/>
      <c r="AN52" s="397"/>
      <c r="AO52" s="397"/>
      <c r="AP52" s="397"/>
      <c r="AQ52" s="397"/>
      <c r="AR52" s="397"/>
      <c r="AS52" s="397"/>
      <c r="AT52" s="397"/>
      <c r="AU52" s="397"/>
      <c r="AV52" s="397"/>
      <c r="AW52" s="397"/>
      <c r="AX52" s="397"/>
      <c r="AY52" s="397"/>
      <c r="AZ52" s="397"/>
      <c r="BA52" s="397"/>
      <c r="BB52" s="397"/>
      <c r="BC52" s="397"/>
      <c r="BD52" s="397"/>
      <c r="BE52" s="397"/>
      <c r="BF52" s="397"/>
      <c r="BG52" s="397"/>
      <c r="BH52" s="397"/>
      <c r="BI52" s="397"/>
      <c r="BJ52" s="397"/>
      <c r="BK52" s="397"/>
      <c r="BL52" s="397"/>
      <c r="BM52" s="397"/>
      <c r="BN52" s="397"/>
      <c r="BO52" s="397"/>
      <c r="BP52" s="397"/>
      <c r="BQ52" s="397"/>
      <c r="BR52" s="397"/>
      <c r="BS52" s="397"/>
      <c r="BT52" s="397"/>
      <c r="BU52" s="397"/>
      <c r="BV52" s="397"/>
      <c r="BW52" s="397"/>
      <c r="BX52" s="397"/>
      <c r="BY52" s="397"/>
      <c r="BZ52" s="397"/>
      <c r="CA52" s="397"/>
      <c r="CB52" s="397"/>
      <c r="CC52" s="397"/>
      <c r="CD52" s="397"/>
      <c r="CE52" s="397"/>
      <c r="CF52" s="397"/>
      <c r="CG52" s="397"/>
      <c r="CH52" s="397"/>
      <c r="CI52" s="397"/>
      <c r="CJ52" s="397"/>
      <c r="CK52" s="397"/>
      <c r="CL52" s="397"/>
      <c r="CM52" s="397"/>
      <c r="CN52" s="397"/>
      <c r="CO52" s="397"/>
      <c r="CP52" s="397"/>
      <c r="CQ52" s="397"/>
      <c r="CR52" s="397"/>
      <c r="CS52" s="397"/>
      <c r="CT52" s="397"/>
      <c r="CU52" s="397"/>
      <c r="CV52" s="397"/>
      <c r="CW52" s="397"/>
      <c r="CX52" s="397"/>
      <c r="CY52" s="397"/>
      <c r="CZ52" s="397"/>
      <c r="DA52" s="397"/>
      <c r="DB52" s="397"/>
      <c r="DC52" s="397"/>
      <c r="DD52" s="397"/>
      <c r="DE52" s="397"/>
      <c r="DF52" s="397"/>
      <c r="DG52" s="397"/>
      <c r="DH52" s="397"/>
      <c r="DI52" s="397"/>
    </row>
    <row r="53" spans="5:113" x14ac:dyDescent="0.15">
      <c r="E53" s="177" t="s">
        <v>600</v>
      </c>
    </row>
    <row r="54" spans="5:113" x14ac:dyDescent="0.15"/>
    <row r="55" spans="5:113" x14ac:dyDescent="0.15"/>
    <row r="56" spans="5:113" x14ac:dyDescent="0.15"/>
  </sheetData>
  <sheetProtection algorithmName="SHA-512" hashValue="3NDuS9IEeKb7ZYkVdzdSmnVGPceVqxaokSJIP7OsCn+CHilq+wwwI108vebwqb6aqg7n7SCOPpHNfWBiHWWoEg==" saltValue="KUnVjEizkLuAia0Wj9bAHw=="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2"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183" t="s">
        <v>563</v>
      </c>
      <c r="D34" s="1183"/>
      <c r="E34" s="1184"/>
      <c r="F34" s="32">
        <v>7.84</v>
      </c>
      <c r="G34" s="33">
        <v>7.56</v>
      </c>
      <c r="H34" s="33">
        <v>7.52</v>
      </c>
      <c r="I34" s="33">
        <v>7.23</v>
      </c>
      <c r="J34" s="34">
        <v>7.33</v>
      </c>
      <c r="K34" s="22"/>
      <c r="L34" s="22"/>
      <c r="M34" s="22"/>
      <c r="N34" s="22"/>
      <c r="O34" s="22"/>
      <c r="P34" s="22"/>
    </row>
    <row r="35" spans="1:16" ht="39" customHeight="1" x14ac:dyDescent="0.15">
      <c r="A35" s="22"/>
      <c r="B35" s="35"/>
      <c r="C35" s="1177" t="s">
        <v>564</v>
      </c>
      <c r="D35" s="1178"/>
      <c r="E35" s="1179"/>
      <c r="F35" s="36">
        <v>8.06</v>
      </c>
      <c r="G35" s="37">
        <v>7.44</v>
      </c>
      <c r="H35" s="37">
        <v>6.58</v>
      </c>
      <c r="I35" s="37">
        <v>6.53</v>
      </c>
      <c r="J35" s="38">
        <v>6.34</v>
      </c>
      <c r="K35" s="22"/>
      <c r="L35" s="22"/>
      <c r="M35" s="22"/>
      <c r="N35" s="22"/>
      <c r="O35" s="22"/>
      <c r="P35" s="22"/>
    </row>
    <row r="36" spans="1:16" ht="39" customHeight="1" x14ac:dyDescent="0.15">
      <c r="A36" s="22"/>
      <c r="B36" s="35"/>
      <c r="C36" s="1177" t="s">
        <v>565</v>
      </c>
      <c r="D36" s="1178"/>
      <c r="E36" s="1179"/>
      <c r="F36" s="36" t="s">
        <v>516</v>
      </c>
      <c r="G36" s="37" t="s">
        <v>516</v>
      </c>
      <c r="H36" s="37" t="s">
        <v>516</v>
      </c>
      <c r="I36" s="37">
        <v>1.25</v>
      </c>
      <c r="J36" s="38">
        <v>1.65</v>
      </c>
      <c r="K36" s="22"/>
      <c r="L36" s="22"/>
      <c r="M36" s="22"/>
      <c r="N36" s="22"/>
      <c r="O36" s="22"/>
      <c r="P36" s="22"/>
    </row>
    <row r="37" spans="1:16" ht="39" customHeight="1" x14ac:dyDescent="0.15">
      <c r="A37" s="22"/>
      <c r="B37" s="35"/>
      <c r="C37" s="1177" t="s">
        <v>566</v>
      </c>
      <c r="D37" s="1178"/>
      <c r="E37" s="1179"/>
      <c r="F37" s="36">
        <v>0.6</v>
      </c>
      <c r="G37" s="37">
        <v>0.85</v>
      </c>
      <c r="H37" s="37">
        <v>0.98</v>
      </c>
      <c r="I37" s="37">
        <v>0.89</v>
      </c>
      <c r="J37" s="38">
        <v>1.18</v>
      </c>
      <c r="K37" s="22"/>
      <c r="L37" s="22"/>
      <c r="M37" s="22"/>
      <c r="N37" s="22"/>
      <c r="O37" s="22"/>
      <c r="P37" s="22"/>
    </row>
    <row r="38" spans="1:16" ht="39" customHeight="1" x14ac:dyDescent="0.15">
      <c r="A38" s="22"/>
      <c r="B38" s="35"/>
      <c r="C38" s="1177" t="s">
        <v>567</v>
      </c>
      <c r="D38" s="1178"/>
      <c r="E38" s="1179"/>
      <c r="F38" s="36">
        <v>0.47</v>
      </c>
      <c r="G38" s="37">
        <v>0.28000000000000003</v>
      </c>
      <c r="H38" s="37">
        <v>0.12</v>
      </c>
      <c r="I38" s="37">
        <v>0.53</v>
      </c>
      <c r="J38" s="38">
        <v>0.8</v>
      </c>
      <c r="K38" s="22"/>
      <c r="L38" s="22"/>
      <c r="M38" s="22"/>
      <c r="N38" s="22"/>
      <c r="O38" s="22"/>
      <c r="P38" s="22"/>
    </row>
    <row r="39" spans="1:16" ht="39" customHeight="1" x14ac:dyDescent="0.15">
      <c r="A39" s="22"/>
      <c r="B39" s="35"/>
      <c r="C39" s="1177" t="s">
        <v>568</v>
      </c>
      <c r="D39" s="1178"/>
      <c r="E39" s="1179"/>
      <c r="F39" s="36" t="s">
        <v>516</v>
      </c>
      <c r="G39" s="37" t="s">
        <v>516</v>
      </c>
      <c r="H39" s="37" t="s">
        <v>516</v>
      </c>
      <c r="I39" s="37">
        <v>0.33</v>
      </c>
      <c r="J39" s="38">
        <v>0.42</v>
      </c>
      <c r="K39" s="22"/>
      <c r="L39" s="22"/>
      <c r="M39" s="22"/>
      <c r="N39" s="22"/>
      <c r="O39" s="22"/>
      <c r="P39" s="22"/>
    </row>
    <row r="40" spans="1:16" ht="39" customHeight="1" x14ac:dyDescent="0.15">
      <c r="A40" s="22"/>
      <c r="B40" s="35"/>
      <c r="C40" s="1177" t="s">
        <v>569</v>
      </c>
      <c r="D40" s="1178"/>
      <c r="E40" s="1179"/>
      <c r="F40" s="36">
        <v>0</v>
      </c>
      <c r="G40" s="37">
        <v>0</v>
      </c>
      <c r="H40" s="37">
        <v>0</v>
      </c>
      <c r="I40" s="37">
        <v>0</v>
      </c>
      <c r="J40" s="38">
        <v>0</v>
      </c>
      <c r="K40" s="22"/>
      <c r="L40" s="22"/>
      <c r="M40" s="22"/>
      <c r="N40" s="22"/>
      <c r="O40" s="22"/>
      <c r="P40" s="22"/>
    </row>
    <row r="41" spans="1:16" ht="39" customHeight="1" x14ac:dyDescent="0.15">
      <c r="A41" s="22"/>
      <c r="B41" s="35"/>
      <c r="C41" s="1177" t="s">
        <v>570</v>
      </c>
      <c r="D41" s="1178"/>
      <c r="E41" s="1179"/>
      <c r="F41" s="36">
        <v>0.2</v>
      </c>
      <c r="G41" s="37">
        <v>0.2</v>
      </c>
      <c r="H41" s="37">
        <v>0</v>
      </c>
      <c r="I41" s="37">
        <v>0.01</v>
      </c>
      <c r="J41" s="38">
        <v>0</v>
      </c>
      <c r="K41" s="22"/>
      <c r="L41" s="22"/>
      <c r="M41" s="22"/>
      <c r="N41" s="22"/>
      <c r="O41" s="22"/>
      <c r="P41" s="22"/>
    </row>
    <row r="42" spans="1:16" ht="39" customHeight="1" x14ac:dyDescent="0.15">
      <c r="A42" s="22"/>
      <c r="B42" s="39"/>
      <c r="C42" s="1177" t="s">
        <v>571</v>
      </c>
      <c r="D42" s="1178"/>
      <c r="E42" s="1179"/>
      <c r="F42" s="36" t="s">
        <v>516</v>
      </c>
      <c r="G42" s="37" t="s">
        <v>516</v>
      </c>
      <c r="H42" s="37" t="s">
        <v>516</v>
      </c>
      <c r="I42" s="37" t="s">
        <v>516</v>
      </c>
      <c r="J42" s="38" t="s">
        <v>516</v>
      </c>
      <c r="K42" s="22"/>
      <c r="L42" s="22"/>
      <c r="M42" s="22"/>
      <c r="N42" s="22"/>
      <c r="O42" s="22"/>
      <c r="P42" s="22"/>
    </row>
    <row r="43" spans="1:16" ht="39" customHeight="1" thickBot="1" x14ac:dyDescent="0.2">
      <c r="A43" s="22"/>
      <c r="B43" s="40"/>
      <c r="C43" s="1180" t="s">
        <v>572</v>
      </c>
      <c r="D43" s="1181"/>
      <c r="E43" s="1182"/>
      <c r="F43" s="41">
        <v>0.04</v>
      </c>
      <c r="G43" s="42">
        <v>0.02</v>
      </c>
      <c r="H43" s="42">
        <v>0.34</v>
      </c>
      <c r="I43" s="42" t="s">
        <v>516</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LmA3i/iR5LLfUDvcn7b45i7keJlh5B4CjQduP8Zjv8HYAPjCzuSNpPcZ3BsST2o3jIuwW75XCPFRDFKW2dOFMA==" saltValue="dmYfKVsZMgqJ6+wzcQA1Z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headerFooter>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B28"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03" t="s">
        <v>11</v>
      </c>
      <c r="C45" s="1204"/>
      <c r="D45" s="58"/>
      <c r="E45" s="1209" t="s">
        <v>12</v>
      </c>
      <c r="F45" s="1209"/>
      <c r="G45" s="1209"/>
      <c r="H45" s="1209"/>
      <c r="I45" s="1209"/>
      <c r="J45" s="1210"/>
      <c r="K45" s="59">
        <v>512</v>
      </c>
      <c r="L45" s="60">
        <v>543</v>
      </c>
      <c r="M45" s="60">
        <v>578</v>
      </c>
      <c r="N45" s="60">
        <v>666</v>
      </c>
      <c r="O45" s="61">
        <v>735</v>
      </c>
      <c r="P45" s="48"/>
      <c r="Q45" s="48"/>
      <c r="R45" s="48"/>
      <c r="S45" s="48"/>
      <c r="T45" s="48"/>
      <c r="U45" s="48"/>
    </row>
    <row r="46" spans="1:21" ht="30.75" customHeight="1" x14ac:dyDescent="0.15">
      <c r="A46" s="48"/>
      <c r="B46" s="1205"/>
      <c r="C46" s="1206"/>
      <c r="D46" s="62"/>
      <c r="E46" s="1187" t="s">
        <v>13</v>
      </c>
      <c r="F46" s="1187"/>
      <c r="G46" s="1187"/>
      <c r="H46" s="1187"/>
      <c r="I46" s="1187"/>
      <c r="J46" s="1188"/>
      <c r="K46" s="63" t="s">
        <v>516</v>
      </c>
      <c r="L46" s="64" t="s">
        <v>516</v>
      </c>
      <c r="M46" s="64" t="s">
        <v>516</v>
      </c>
      <c r="N46" s="64" t="s">
        <v>516</v>
      </c>
      <c r="O46" s="65" t="s">
        <v>516</v>
      </c>
      <c r="P46" s="48"/>
      <c r="Q46" s="48"/>
      <c r="R46" s="48"/>
      <c r="S46" s="48"/>
      <c r="T46" s="48"/>
      <c r="U46" s="48"/>
    </row>
    <row r="47" spans="1:21" ht="30.75" customHeight="1" x14ac:dyDescent="0.15">
      <c r="A47" s="48"/>
      <c r="B47" s="1205"/>
      <c r="C47" s="1206"/>
      <c r="D47" s="62"/>
      <c r="E47" s="1187" t="s">
        <v>14</v>
      </c>
      <c r="F47" s="1187"/>
      <c r="G47" s="1187"/>
      <c r="H47" s="1187"/>
      <c r="I47" s="1187"/>
      <c r="J47" s="1188"/>
      <c r="K47" s="63" t="s">
        <v>516</v>
      </c>
      <c r="L47" s="64" t="s">
        <v>516</v>
      </c>
      <c r="M47" s="64" t="s">
        <v>516</v>
      </c>
      <c r="N47" s="64" t="s">
        <v>516</v>
      </c>
      <c r="O47" s="65" t="s">
        <v>516</v>
      </c>
      <c r="P47" s="48"/>
      <c r="Q47" s="48"/>
      <c r="R47" s="48"/>
      <c r="S47" s="48"/>
      <c r="T47" s="48"/>
      <c r="U47" s="48"/>
    </row>
    <row r="48" spans="1:21" ht="30.75" customHeight="1" x14ac:dyDescent="0.15">
      <c r="A48" s="48"/>
      <c r="B48" s="1205"/>
      <c r="C48" s="1206"/>
      <c r="D48" s="62"/>
      <c r="E48" s="1187" t="s">
        <v>15</v>
      </c>
      <c r="F48" s="1187"/>
      <c r="G48" s="1187"/>
      <c r="H48" s="1187"/>
      <c r="I48" s="1187"/>
      <c r="J48" s="1188"/>
      <c r="K48" s="63">
        <v>314</v>
      </c>
      <c r="L48" s="64">
        <v>338</v>
      </c>
      <c r="M48" s="64">
        <v>311</v>
      </c>
      <c r="N48" s="64">
        <v>228</v>
      </c>
      <c r="O48" s="65">
        <v>232</v>
      </c>
      <c r="P48" s="48"/>
      <c r="Q48" s="48"/>
      <c r="R48" s="48"/>
      <c r="S48" s="48"/>
      <c r="T48" s="48"/>
      <c r="U48" s="48"/>
    </row>
    <row r="49" spans="1:21" ht="30.75" customHeight="1" x14ac:dyDescent="0.15">
      <c r="A49" s="48"/>
      <c r="B49" s="1205"/>
      <c r="C49" s="1206"/>
      <c r="D49" s="62"/>
      <c r="E49" s="1187" t="s">
        <v>16</v>
      </c>
      <c r="F49" s="1187"/>
      <c r="G49" s="1187"/>
      <c r="H49" s="1187"/>
      <c r="I49" s="1187"/>
      <c r="J49" s="1188"/>
      <c r="K49" s="63">
        <v>27</v>
      </c>
      <c r="L49" s="64">
        <v>48</v>
      </c>
      <c r="M49" s="64">
        <v>41</v>
      </c>
      <c r="N49" s="64">
        <v>49</v>
      </c>
      <c r="O49" s="65">
        <v>46</v>
      </c>
      <c r="P49" s="48"/>
      <c r="Q49" s="48"/>
      <c r="R49" s="48"/>
      <c r="S49" s="48"/>
      <c r="T49" s="48"/>
      <c r="U49" s="48"/>
    </row>
    <row r="50" spans="1:21" ht="30.75" customHeight="1" x14ac:dyDescent="0.15">
      <c r="A50" s="48"/>
      <c r="B50" s="1205"/>
      <c r="C50" s="1206"/>
      <c r="D50" s="62"/>
      <c r="E50" s="1187" t="s">
        <v>17</v>
      </c>
      <c r="F50" s="1187"/>
      <c r="G50" s="1187"/>
      <c r="H50" s="1187"/>
      <c r="I50" s="1187"/>
      <c r="J50" s="1188"/>
      <c r="K50" s="63" t="s">
        <v>516</v>
      </c>
      <c r="L50" s="64" t="s">
        <v>516</v>
      </c>
      <c r="M50" s="64" t="s">
        <v>516</v>
      </c>
      <c r="N50" s="64" t="s">
        <v>516</v>
      </c>
      <c r="O50" s="65" t="s">
        <v>516</v>
      </c>
      <c r="P50" s="48"/>
      <c r="Q50" s="48"/>
      <c r="R50" s="48"/>
      <c r="S50" s="48"/>
      <c r="T50" s="48"/>
      <c r="U50" s="48"/>
    </row>
    <row r="51" spans="1:21" ht="30.75" customHeight="1" x14ac:dyDescent="0.15">
      <c r="A51" s="48"/>
      <c r="B51" s="1207"/>
      <c r="C51" s="1208"/>
      <c r="D51" s="66"/>
      <c r="E51" s="1187" t="s">
        <v>18</v>
      </c>
      <c r="F51" s="1187"/>
      <c r="G51" s="1187"/>
      <c r="H51" s="1187"/>
      <c r="I51" s="1187"/>
      <c r="J51" s="1188"/>
      <c r="K51" s="63" t="s">
        <v>516</v>
      </c>
      <c r="L51" s="64" t="s">
        <v>516</v>
      </c>
      <c r="M51" s="64" t="s">
        <v>516</v>
      </c>
      <c r="N51" s="64" t="s">
        <v>516</v>
      </c>
      <c r="O51" s="65" t="s">
        <v>516</v>
      </c>
      <c r="P51" s="48"/>
      <c r="Q51" s="48"/>
      <c r="R51" s="48"/>
      <c r="S51" s="48"/>
      <c r="T51" s="48"/>
      <c r="U51" s="48"/>
    </row>
    <row r="52" spans="1:21" ht="30.75" customHeight="1" x14ac:dyDescent="0.15">
      <c r="A52" s="48"/>
      <c r="B52" s="1185" t="s">
        <v>19</v>
      </c>
      <c r="C52" s="1186"/>
      <c r="D52" s="66"/>
      <c r="E52" s="1187" t="s">
        <v>20</v>
      </c>
      <c r="F52" s="1187"/>
      <c r="G52" s="1187"/>
      <c r="H52" s="1187"/>
      <c r="I52" s="1187"/>
      <c r="J52" s="1188"/>
      <c r="K52" s="63">
        <v>554</v>
      </c>
      <c r="L52" s="64">
        <v>595</v>
      </c>
      <c r="M52" s="64">
        <v>613</v>
      </c>
      <c r="N52" s="64">
        <v>645</v>
      </c>
      <c r="O52" s="65">
        <v>668</v>
      </c>
      <c r="P52" s="48"/>
      <c r="Q52" s="48"/>
      <c r="R52" s="48"/>
      <c r="S52" s="48"/>
      <c r="T52" s="48"/>
      <c r="U52" s="48"/>
    </row>
    <row r="53" spans="1:21" ht="30.75" customHeight="1" thickBot="1" x14ac:dyDescent="0.2">
      <c r="A53" s="48"/>
      <c r="B53" s="1189" t="s">
        <v>21</v>
      </c>
      <c r="C53" s="1190"/>
      <c r="D53" s="67"/>
      <c r="E53" s="1191" t="s">
        <v>22</v>
      </c>
      <c r="F53" s="1191"/>
      <c r="G53" s="1191"/>
      <c r="H53" s="1191"/>
      <c r="I53" s="1191"/>
      <c r="J53" s="1192"/>
      <c r="K53" s="68">
        <v>299</v>
      </c>
      <c r="L53" s="69">
        <v>334</v>
      </c>
      <c r="M53" s="69">
        <v>317</v>
      </c>
      <c r="N53" s="69">
        <v>298</v>
      </c>
      <c r="O53" s="70">
        <v>345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193" t="s">
        <v>25</v>
      </c>
      <c r="C57" s="1194"/>
      <c r="D57" s="1197" t="s">
        <v>26</v>
      </c>
      <c r="E57" s="1198"/>
      <c r="F57" s="1198"/>
      <c r="G57" s="1198"/>
      <c r="H57" s="1198"/>
      <c r="I57" s="1198"/>
      <c r="J57" s="1199"/>
      <c r="K57" s="83" t="s">
        <v>594</v>
      </c>
      <c r="L57" s="84" t="s">
        <v>594</v>
      </c>
      <c r="M57" s="84" t="s">
        <v>594</v>
      </c>
      <c r="N57" s="84" t="s">
        <v>594</v>
      </c>
      <c r="O57" s="85" t="s">
        <v>594</v>
      </c>
    </row>
    <row r="58" spans="1:21" ht="31.5" customHeight="1" thickBot="1" x14ac:dyDescent="0.2">
      <c r="B58" s="1195"/>
      <c r="C58" s="1196"/>
      <c r="D58" s="1200" t="s">
        <v>27</v>
      </c>
      <c r="E58" s="1201"/>
      <c r="F58" s="1201"/>
      <c r="G58" s="1201"/>
      <c r="H58" s="1201"/>
      <c r="I58" s="1201"/>
      <c r="J58" s="1202"/>
      <c r="K58" s="86" t="s">
        <v>594</v>
      </c>
      <c r="L58" s="87" t="s">
        <v>594</v>
      </c>
      <c r="M58" s="87" t="s">
        <v>594</v>
      </c>
      <c r="N58" s="87" t="s">
        <v>594</v>
      </c>
      <c r="O58" s="88" t="s">
        <v>594</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CHfIFo3sd6xrvKX2xAZ6jN108QGVAIGmDdFXW6LC9nvDyLCO/8ewRtQ2xTDJKgUjEf5oEbdRkLXSqra7x8umQ==" saltValue="RhXkPhAOXlqHcA9WC3/84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39370078740157483" bottom="0.39370078740157483" header="0.19685039370078741" footer="0.19685039370078741"/>
  <headerFooter>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23" t="s">
        <v>30</v>
      </c>
      <c r="C41" s="1224"/>
      <c r="D41" s="102"/>
      <c r="E41" s="1225" t="s">
        <v>31</v>
      </c>
      <c r="F41" s="1225"/>
      <c r="G41" s="1225"/>
      <c r="H41" s="1226"/>
      <c r="I41" s="346">
        <v>7234</v>
      </c>
      <c r="J41" s="347">
        <v>7732</v>
      </c>
      <c r="K41" s="347">
        <v>8046</v>
      </c>
      <c r="L41" s="347">
        <v>8067</v>
      </c>
      <c r="M41" s="348">
        <v>8034</v>
      </c>
    </row>
    <row r="42" spans="2:13" ht="27.75" customHeight="1" x14ac:dyDescent="0.15">
      <c r="B42" s="1213"/>
      <c r="C42" s="1214"/>
      <c r="D42" s="103"/>
      <c r="E42" s="1217" t="s">
        <v>32</v>
      </c>
      <c r="F42" s="1217"/>
      <c r="G42" s="1217"/>
      <c r="H42" s="1218"/>
      <c r="I42" s="349" t="s">
        <v>516</v>
      </c>
      <c r="J42" s="350" t="s">
        <v>516</v>
      </c>
      <c r="K42" s="350" t="s">
        <v>516</v>
      </c>
      <c r="L42" s="350" t="s">
        <v>516</v>
      </c>
      <c r="M42" s="351" t="s">
        <v>516</v>
      </c>
    </row>
    <row r="43" spans="2:13" ht="27.75" customHeight="1" x14ac:dyDescent="0.15">
      <c r="B43" s="1213"/>
      <c r="C43" s="1214"/>
      <c r="D43" s="103"/>
      <c r="E43" s="1217" t="s">
        <v>33</v>
      </c>
      <c r="F43" s="1217"/>
      <c r="G43" s="1217"/>
      <c r="H43" s="1218"/>
      <c r="I43" s="349">
        <v>2803</v>
      </c>
      <c r="J43" s="350">
        <v>2571</v>
      </c>
      <c r="K43" s="350">
        <v>2332</v>
      </c>
      <c r="L43" s="350">
        <v>1961</v>
      </c>
      <c r="M43" s="351">
        <v>1699</v>
      </c>
    </row>
    <row r="44" spans="2:13" ht="27.75" customHeight="1" x14ac:dyDescent="0.15">
      <c r="B44" s="1213"/>
      <c r="C44" s="1214"/>
      <c r="D44" s="103"/>
      <c r="E44" s="1217" t="s">
        <v>34</v>
      </c>
      <c r="F44" s="1217"/>
      <c r="G44" s="1217"/>
      <c r="H44" s="1218"/>
      <c r="I44" s="349">
        <v>421</v>
      </c>
      <c r="J44" s="350">
        <v>367</v>
      </c>
      <c r="K44" s="350">
        <v>285</v>
      </c>
      <c r="L44" s="350">
        <v>262</v>
      </c>
      <c r="M44" s="351">
        <v>231</v>
      </c>
    </row>
    <row r="45" spans="2:13" ht="27.75" customHeight="1" x14ac:dyDescent="0.15">
      <c r="B45" s="1213"/>
      <c r="C45" s="1214"/>
      <c r="D45" s="103"/>
      <c r="E45" s="1217" t="s">
        <v>35</v>
      </c>
      <c r="F45" s="1217"/>
      <c r="G45" s="1217"/>
      <c r="H45" s="1218"/>
      <c r="I45" s="349">
        <v>2782</v>
      </c>
      <c r="J45" s="350">
        <v>2759</v>
      </c>
      <c r="K45" s="350">
        <v>2697</v>
      </c>
      <c r="L45" s="350">
        <v>2639</v>
      </c>
      <c r="M45" s="351">
        <v>2610</v>
      </c>
    </row>
    <row r="46" spans="2:13" ht="27.75" customHeight="1" x14ac:dyDescent="0.15">
      <c r="B46" s="1213"/>
      <c r="C46" s="1214"/>
      <c r="D46" s="104"/>
      <c r="E46" s="1217" t="s">
        <v>36</v>
      </c>
      <c r="F46" s="1217"/>
      <c r="G46" s="1217"/>
      <c r="H46" s="1218"/>
      <c r="I46" s="349" t="s">
        <v>516</v>
      </c>
      <c r="J46" s="350" t="s">
        <v>516</v>
      </c>
      <c r="K46" s="350" t="s">
        <v>516</v>
      </c>
      <c r="L46" s="350" t="s">
        <v>516</v>
      </c>
      <c r="M46" s="351" t="s">
        <v>516</v>
      </c>
    </row>
    <row r="47" spans="2:13" ht="27.75" customHeight="1" x14ac:dyDescent="0.15">
      <c r="B47" s="1213"/>
      <c r="C47" s="1214"/>
      <c r="D47" s="105"/>
      <c r="E47" s="1227" t="s">
        <v>37</v>
      </c>
      <c r="F47" s="1228"/>
      <c r="G47" s="1228"/>
      <c r="H47" s="1229"/>
      <c r="I47" s="349" t="s">
        <v>516</v>
      </c>
      <c r="J47" s="350" t="s">
        <v>516</v>
      </c>
      <c r="K47" s="350" t="s">
        <v>516</v>
      </c>
      <c r="L47" s="350" t="s">
        <v>516</v>
      </c>
      <c r="M47" s="351" t="s">
        <v>516</v>
      </c>
    </row>
    <row r="48" spans="2:13" ht="27.75" customHeight="1" x14ac:dyDescent="0.15">
      <c r="B48" s="1213"/>
      <c r="C48" s="1214"/>
      <c r="D48" s="103"/>
      <c r="E48" s="1217" t="s">
        <v>38</v>
      </c>
      <c r="F48" s="1217"/>
      <c r="G48" s="1217"/>
      <c r="H48" s="1218"/>
      <c r="I48" s="349" t="s">
        <v>516</v>
      </c>
      <c r="J48" s="350" t="s">
        <v>516</v>
      </c>
      <c r="K48" s="350" t="s">
        <v>516</v>
      </c>
      <c r="L48" s="350" t="s">
        <v>516</v>
      </c>
      <c r="M48" s="351" t="s">
        <v>516</v>
      </c>
    </row>
    <row r="49" spans="2:13" ht="27.75" customHeight="1" x14ac:dyDescent="0.15">
      <c r="B49" s="1215"/>
      <c r="C49" s="1216"/>
      <c r="D49" s="103"/>
      <c r="E49" s="1217" t="s">
        <v>39</v>
      </c>
      <c r="F49" s="1217"/>
      <c r="G49" s="1217"/>
      <c r="H49" s="1218"/>
      <c r="I49" s="349" t="s">
        <v>516</v>
      </c>
      <c r="J49" s="350" t="s">
        <v>516</v>
      </c>
      <c r="K49" s="350" t="s">
        <v>516</v>
      </c>
      <c r="L49" s="350" t="s">
        <v>516</v>
      </c>
      <c r="M49" s="351" t="s">
        <v>516</v>
      </c>
    </row>
    <row r="50" spans="2:13" ht="27.75" customHeight="1" x14ac:dyDescent="0.15">
      <c r="B50" s="1211" t="s">
        <v>40</v>
      </c>
      <c r="C50" s="1212"/>
      <c r="D50" s="106"/>
      <c r="E50" s="1217" t="s">
        <v>41</v>
      </c>
      <c r="F50" s="1217"/>
      <c r="G50" s="1217"/>
      <c r="H50" s="1218"/>
      <c r="I50" s="349">
        <v>2853</v>
      </c>
      <c r="J50" s="350">
        <v>2834</v>
      </c>
      <c r="K50" s="350">
        <v>2665</v>
      </c>
      <c r="L50" s="350">
        <v>2799</v>
      </c>
      <c r="M50" s="351">
        <v>3063</v>
      </c>
    </row>
    <row r="51" spans="2:13" ht="27.75" customHeight="1" x14ac:dyDescent="0.15">
      <c r="B51" s="1213"/>
      <c r="C51" s="1214"/>
      <c r="D51" s="103"/>
      <c r="E51" s="1217" t="s">
        <v>42</v>
      </c>
      <c r="F51" s="1217"/>
      <c r="G51" s="1217"/>
      <c r="H51" s="1218"/>
      <c r="I51" s="349" t="s">
        <v>516</v>
      </c>
      <c r="J51" s="350" t="s">
        <v>516</v>
      </c>
      <c r="K51" s="350" t="s">
        <v>516</v>
      </c>
      <c r="L51" s="350" t="s">
        <v>516</v>
      </c>
      <c r="M51" s="351" t="s">
        <v>516</v>
      </c>
    </row>
    <row r="52" spans="2:13" ht="27.75" customHeight="1" x14ac:dyDescent="0.15">
      <c r="B52" s="1215"/>
      <c r="C52" s="1216"/>
      <c r="D52" s="103"/>
      <c r="E52" s="1217" t="s">
        <v>43</v>
      </c>
      <c r="F52" s="1217"/>
      <c r="G52" s="1217"/>
      <c r="H52" s="1218"/>
      <c r="I52" s="349">
        <v>7390</v>
      </c>
      <c r="J52" s="350">
        <v>7650</v>
      </c>
      <c r="K52" s="350">
        <v>7686</v>
      </c>
      <c r="L52" s="350">
        <v>7594</v>
      </c>
      <c r="M52" s="351">
        <v>7447</v>
      </c>
    </row>
    <row r="53" spans="2:13" ht="27.75" customHeight="1" thickBot="1" x14ac:dyDescent="0.2">
      <c r="B53" s="1219" t="s">
        <v>44</v>
      </c>
      <c r="C53" s="1220"/>
      <c r="D53" s="107"/>
      <c r="E53" s="1221" t="s">
        <v>45</v>
      </c>
      <c r="F53" s="1221"/>
      <c r="G53" s="1221"/>
      <c r="H53" s="1222"/>
      <c r="I53" s="352">
        <v>2997</v>
      </c>
      <c r="J53" s="353">
        <v>2945</v>
      </c>
      <c r="K53" s="353">
        <v>3008</v>
      </c>
      <c r="L53" s="353">
        <v>2536</v>
      </c>
      <c r="M53" s="354">
        <v>2064</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8HwmmxUuQVjkte/REw7pvpI7YqlRemscI6Wr7E5NulBrG51YOltTQ7XBYImKkuzJZueU2BE3165RvB6acOENQA==" saltValue="MLCNpwW6MrtK7IFDMaR7+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headerFooter>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B4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559</v>
      </c>
      <c r="G54" s="116" t="s">
        <v>560</v>
      </c>
      <c r="H54" s="117" t="s">
        <v>561</v>
      </c>
    </row>
    <row r="55" spans="2:8" ht="52.5" customHeight="1" x14ac:dyDescent="0.15">
      <c r="B55" s="118"/>
      <c r="C55" s="1238" t="s">
        <v>48</v>
      </c>
      <c r="D55" s="1238"/>
      <c r="E55" s="1239"/>
      <c r="F55" s="119">
        <v>829</v>
      </c>
      <c r="G55" s="119">
        <v>929</v>
      </c>
      <c r="H55" s="120">
        <v>1120</v>
      </c>
    </row>
    <row r="56" spans="2:8" ht="52.5" customHeight="1" x14ac:dyDescent="0.15">
      <c r="B56" s="121"/>
      <c r="C56" s="1240" t="s">
        <v>49</v>
      </c>
      <c r="D56" s="1240"/>
      <c r="E56" s="1241"/>
      <c r="F56" s="122">
        <v>454</v>
      </c>
      <c r="G56" s="122">
        <v>454</v>
      </c>
      <c r="H56" s="123">
        <v>565</v>
      </c>
    </row>
    <row r="57" spans="2:8" ht="53.25" customHeight="1" x14ac:dyDescent="0.15">
      <c r="B57" s="121"/>
      <c r="C57" s="1242" t="s">
        <v>50</v>
      </c>
      <c r="D57" s="1242"/>
      <c r="E57" s="1243"/>
      <c r="F57" s="124">
        <v>853</v>
      </c>
      <c r="G57" s="124">
        <v>898</v>
      </c>
      <c r="H57" s="125">
        <v>871</v>
      </c>
    </row>
    <row r="58" spans="2:8" ht="45.75" customHeight="1" x14ac:dyDescent="0.15">
      <c r="B58" s="126"/>
      <c r="C58" s="1230" t="s">
        <v>595</v>
      </c>
      <c r="D58" s="1231"/>
      <c r="E58" s="1232"/>
      <c r="F58" s="127">
        <v>156</v>
      </c>
      <c r="G58" s="127">
        <v>239</v>
      </c>
      <c r="H58" s="128">
        <v>316</v>
      </c>
    </row>
    <row r="59" spans="2:8" ht="45.75" customHeight="1" x14ac:dyDescent="0.15">
      <c r="B59" s="126"/>
      <c r="C59" s="1230" t="s">
        <v>596</v>
      </c>
      <c r="D59" s="1231"/>
      <c r="E59" s="1232"/>
      <c r="F59" s="127">
        <v>233</v>
      </c>
      <c r="G59" s="127">
        <v>234</v>
      </c>
      <c r="H59" s="128">
        <v>233</v>
      </c>
    </row>
    <row r="60" spans="2:8" ht="45.75" customHeight="1" x14ac:dyDescent="0.15">
      <c r="B60" s="126"/>
      <c r="C60" s="1230" t="s">
        <v>597</v>
      </c>
      <c r="D60" s="1231"/>
      <c r="E60" s="1232"/>
      <c r="F60" s="127">
        <v>169</v>
      </c>
      <c r="G60" s="127">
        <v>169</v>
      </c>
      <c r="H60" s="128">
        <v>169</v>
      </c>
    </row>
    <row r="61" spans="2:8" ht="45.75" customHeight="1" x14ac:dyDescent="0.15">
      <c r="B61" s="126"/>
      <c r="C61" s="1230" t="s">
        <v>598</v>
      </c>
      <c r="D61" s="1231"/>
      <c r="E61" s="1232"/>
      <c r="F61" s="127">
        <v>98</v>
      </c>
      <c r="G61" s="127">
        <v>96</v>
      </c>
      <c r="H61" s="128">
        <v>95</v>
      </c>
    </row>
    <row r="62" spans="2:8" ht="45.75" customHeight="1" thickBot="1" x14ac:dyDescent="0.2">
      <c r="B62" s="129"/>
      <c r="C62" s="1233" t="s">
        <v>599</v>
      </c>
      <c r="D62" s="1234"/>
      <c r="E62" s="1235"/>
      <c r="F62" s="130">
        <v>6</v>
      </c>
      <c r="G62" s="130">
        <v>19</v>
      </c>
      <c r="H62" s="131">
        <v>24</v>
      </c>
    </row>
    <row r="63" spans="2:8" ht="52.5" customHeight="1" thickBot="1" x14ac:dyDescent="0.2">
      <c r="B63" s="132"/>
      <c r="C63" s="1236" t="s">
        <v>51</v>
      </c>
      <c r="D63" s="1236"/>
      <c r="E63" s="1237"/>
      <c r="F63" s="133">
        <v>2136</v>
      </c>
      <c r="G63" s="133">
        <v>2281</v>
      </c>
      <c r="H63" s="134">
        <v>2556</v>
      </c>
    </row>
    <row r="64" spans="2:8" x14ac:dyDescent="0.15"/>
  </sheetData>
  <sheetProtection algorithmName="SHA-512" hashValue="MBYHj7xJGp7DCqvk4kw967eGNIe5lVdWMHjHwr9jjhQr+pum4YH/XwahHHE2EzzRb3dgWGhQhsUBzfckuwGmEA==" saltValue="hF1w1BXymC5HJ/0pes12e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headerFooter>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30DF5-AB25-4546-8264-2A86C8560459}">
  <sheetPr>
    <pageSetUpPr fitToPage="1"/>
  </sheetPr>
  <dimension ref="A1:DE85"/>
  <sheetViews>
    <sheetView showGridLines="0" tabSelected="1" zoomScale="70" zoomScaleNormal="70" zoomScaleSheetLayoutView="55" workbookViewId="0">
      <selection activeCell="AN55" sqref="AN55:BA58"/>
    </sheetView>
  </sheetViews>
  <sheetFormatPr defaultColWidth="0" defaultRowHeight="13.5" customHeight="1" zeroHeight="1" x14ac:dyDescent="0.15"/>
  <cols>
    <col min="1" max="1" width="6.375" style="363" customWidth="1"/>
    <col min="2" max="107" width="2.5" style="363" customWidth="1"/>
    <col min="108" max="108" width="6.125" style="370" customWidth="1"/>
    <col min="109" max="109" width="5.875" style="369" customWidth="1"/>
    <col min="110" max="16384" width="8.625" style="363" hidden="1"/>
  </cols>
  <sheetData>
    <row r="1" spans="1:109" ht="42.75" customHeight="1" x14ac:dyDescent="0.15">
      <c r="A1" s="361"/>
      <c r="B1" s="362"/>
      <c r="DD1" s="363"/>
      <c r="DE1" s="363"/>
    </row>
    <row r="2" spans="1:109" ht="25.5" customHeight="1" x14ac:dyDescent="0.15">
      <c r="A2" s="364"/>
      <c r="C2" s="364"/>
      <c r="O2" s="364"/>
      <c r="P2" s="364"/>
      <c r="Q2" s="364"/>
      <c r="R2" s="364"/>
      <c r="S2" s="364"/>
      <c r="T2" s="364"/>
      <c r="U2" s="364"/>
      <c r="V2" s="364"/>
      <c r="W2" s="364"/>
      <c r="X2" s="364"/>
      <c r="Y2" s="364"/>
      <c r="Z2" s="364"/>
      <c r="AA2" s="364"/>
      <c r="AB2" s="364"/>
      <c r="AC2" s="364"/>
      <c r="AD2" s="364"/>
      <c r="AE2" s="364"/>
      <c r="AF2" s="364"/>
      <c r="AG2" s="364"/>
      <c r="AH2" s="364"/>
      <c r="AI2" s="364"/>
      <c r="AU2" s="364"/>
      <c r="BG2" s="364"/>
      <c r="BS2" s="364"/>
      <c r="CE2" s="364"/>
      <c r="CQ2" s="364"/>
      <c r="DD2" s="363"/>
      <c r="DE2" s="363"/>
    </row>
    <row r="3" spans="1:109" ht="25.5" customHeight="1" x14ac:dyDescent="0.15">
      <c r="A3" s="364"/>
      <c r="C3" s="364"/>
      <c r="O3" s="364"/>
      <c r="P3" s="364"/>
      <c r="Q3" s="364"/>
      <c r="R3" s="364"/>
      <c r="S3" s="364"/>
      <c r="T3" s="364"/>
      <c r="U3" s="364"/>
      <c r="V3" s="364"/>
      <c r="W3" s="364"/>
      <c r="X3" s="364"/>
      <c r="Y3" s="364"/>
      <c r="Z3" s="364"/>
      <c r="AA3" s="364"/>
      <c r="AB3" s="364"/>
      <c r="AC3" s="364"/>
      <c r="AD3" s="364"/>
      <c r="AE3" s="364"/>
      <c r="AF3" s="364"/>
      <c r="AG3" s="364"/>
      <c r="AH3" s="364"/>
      <c r="AI3" s="364"/>
      <c r="AU3" s="364"/>
      <c r="BG3" s="364"/>
      <c r="BS3" s="364"/>
      <c r="CE3" s="364"/>
      <c r="CQ3" s="364"/>
      <c r="DD3" s="363"/>
      <c r="DE3" s="363"/>
    </row>
    <row r="4" spans="1:109" s="250" customFormat="1" x14ac:dyDescent="0.15">
      <c r="A4" s="364"/>
      <c r="B4" s="364"/>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4"/>
      <c r="AM4" s="364"/>
      <c r="AN4" s="364"/>
      <c r="AO4" s="364"/>
      <c r="AP4" s="364"/>
      <c r="AQ4" s="364"/>
      <c r="AR4" s="364"/>
      <c r="AS4" s="364"/>
      <c r="AT4" s="364"/>
      <c r="AU4" s="364"/>
      <c r="AV4" s="364"/>
      <c r="AW4" s="364"/>
      <c r="AX4" s="364"/>
      <c r="AY4" s="364"/>
      <c r="AZ4" s="364"/>
      <c r="BA4" s="364"/>
      <c r="BB4" s="364"/>
      <c r="BC4" s="364"/>
      <c r="BD4" s="364"/>
      <c r="BE4" s="364"/>
      <c r="BF4" s="364"/>
      <c r="BG4" s="364"/>
      <c r="BH4" s="364"/>
      <c r="BI4" s="364"/>
      <c r="BJ4" s="364"/>
      <c r="BK4" s="364"/>
      <c r="BL4" s="364"/>
      <c r="BM4" s="364"/>
      <c r="BN4" s="364"/>
      <c r="BO4" s="364"/>
      <c r="BP4" s="364"/>
      <c r="BQ4" s="364"/>
      <c r="BR4" s="364"/>
      <c r="BS4" s="364"/>
      <c r="BT4" s="364"/>
      <c r="BU4" s="364"/>
      <c r="BV4" s="364"/>
      <c r="BW4" s="364"/>
      <c r="BX4" s="364"/>
      <c r="BY4" s="364"/>
      <c r="BZ4" s="364"/>
      <c r="CA4" s="364"/>
      <c r="CB4" s="364"/>
      <c r="CC4" s="364"/>
      <c r="CD4" s="364"/>
      <c r="CE4" s="364"/>
      <c r="CF4" s="364"/>
      <c r="CG4" s="364"/>
      <c r="CH4" s="364"/>
      <c r="CI4" s="364"/>
      <c r="CJ4" s="364"/>
      <c r="CK4" s="364"/>
      <c r="CL4" s="364"/>
      <c r="CM4" s="364"/>
      <c r="CN4" s="364"/>
      <c r="CO4" s="364"/>
      <c r="CP4" s="364"/>
      <c r="CQ4" s="364"/>
      <c r="CR4" s="364"/>
      <c r="CS4" s="364"/>
      <c r="CT4" s="364"/>
      <c r="CU4" s="364"/>
      <c r="CV4" s="364"/>
      <c r="CW4" s="364"/>
      <c r="CX4" s="364"/>
      <c r="CY4" s="364"/>
      <c r="CZ4" s="364"/>
      <c r="DA4" s="364"/>
      <c r="DB4" s="364"/>
      <c r="DC4" s="364"/>
      <c r="DD4" s="364"/>
      <c r="DE4" s="364"/>
    </row>
    <row r="5" spans="1:109" s="250" customFormat="1" x14ac:dyDescent="0.15">
      <c r="A5" s="364"/>
      <c r="B5" s="364"/>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c r="AM5" s="364"/>
      <c r="AN5" s="364"/>
      <c r="AO5" s="364"/>
      <c r="AP5" s="364"/>
      <c r="AQ5" s="364"/>
      <c r="AR5" s="364"/>
      <c r="AS5" s="364"/>
      <c r="AT5" s="364"/>
      <c r="AU5" s="364"/>
      <c r="AV5" s="364"/>
      <c r="AW5" s="364"/>
      <c r="AX5" s="364"/>
      <c r="AY5" s="364"/>
      <c r="AZ5" s="364"/>
      <c r="BA5" s="364"/>
      <c r="BB5" s="364"/>
      <c r="BC5" s="364"/>
      <c r="BD5" s="364"/>
      <c r="BE5" s="364"/>
      <c r="BF5" s="364"/>
      <c r="BG5" s="364"/>
      <c r="BH5" s="364"/>
      <c r="BI5" s="364"/>
      <c r="BJ5" s="364"/>
      <c r="BK5" s="364"/>
      <c r="BL5" s="364"/>
      <c r="BM5" s="364"/>
      <c r="BN5" s="364"/>
      <c r="BO5" s="364"/>
      <c r="BP5" s="364"/>
      <c r="BQ5" s="364"/>
      <c r="BR5" s="364"/>
      <c r="BS5" s="364"/>
      <c r="BT5" s="364"/>
      <c r="BU5" s="364"/>
      <c r="BV5" s="364"/>
      <c r="BW5" s="364"/>
      <c r="BX5" s="364"/>
      <c r="BY5" s="364"/>
      <c r="BZ5" s="364"/>
      <c r="CA5" s="364"/>
      <c r="CB5" s="364"/>
      <c r="CC5" s="364"/>
      <c r="CD5" s="364"/>
      <c r="CE5" s="364"/>
      <c r="CF5" s="364"/>
      <c r="CG5" s="364"/>
      <c r="CH5" s="364"/>
      <c r="CI5" s="364"/>
      <c r="CJ5" s="364"/>
      <c r="CK5" s="364"/>
      <c r="CL5" s="364"/>
      <c r="CM5" s="364"/>
      <c r="CN5" s="364"/>
      <c r="CO5" s="364"/>
      <c r="CP5" s="364"/>
      <c r="CQ5" s="364"/>
      <c r="CR5" s="364"/>
      <c r="CS5" s="364"/>
      <c r="CT5" s="364"/>
      <c r="CU5" s="364"/>
      <c r="CV5" s="364"/>
      <c r="CW5" s="364"/>
      <c r="CX5" s="364"/>
      <c r="CY5" s="364"/>
      <c r="CZ5" s="364"/>
      <c r="DA5" s="364"/>
      <c r="DB5" s="364"/>
      <c r="DC5" s="364"/>
      <c r="DD5" s="364"/>
      <c r="DE5" s="364"/>
    </row>
    <row r="6" spans="1:109" s="250" customFormat="1" x14ac:dyDescent="0.15">
      <c r="A6" s="364"/>
      <c r="B6" s="364"/>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64"/>
      <c r="AQ6" s="364"/>
      <c r="AR6" s="364"/>
      <c r="AS6" s="364"/>
      <c r="AT6" s="364"/>
      <c r="AU6" s="364"/>
      <c r="AV6" s="364"/>
      <c r="AW6" s="364"/>
      <c r="AX6" s="364"/>
      <c r="AY6" s="364"/>
      <c r="AZ6" s="364"/>
      <c r="BA6" s="364"/>
      <c r="BB6" s="364"/>
      <c r="BC6" s="364"/>
      <c r="BD6" s="364"/>
      <c r="BE6" s="364"/>
      <c r="BF6" s="364"/>
      <c r="BG6" s="364"/>
      <c r="BH6" s="364"/>
      <c r="BI6" s="364"/>
      <c r="BJ6" s="364"/>
      <c r="BK6" s="364"/>
      <c r="BL6" s="364"/>
      <c r="BM6" s="364"/>
      <c r="BN6" s="364"/>
      <c r="BO6" s="364"/>
      <c r="BP6" s="364"/>
      <c r="BQ6" s="364"/>
      <c r="BR6" s="364"/>
      <c r="BS6" s="364"/>
      <c r="BT6" s="364"/>
      <c r="BU6" s="364"/>
      <c r="BV6" s="364"/>
      <c r="BW6" s="364"/>
      <c r="BX6" s="364"/>
      <c r="BY6" s="364"/>
      <c r="BZ6" s="364"/>
      <c r="CA6" s="364"/>
      <c r="CB6" s="364"/>
      <c r="CC6" s="364"/>
      <c r="CD6" s="364"/>
      <c r="CE6" s="364"/>
      <c r="CF6" s="364"/>
      <c r="CG6" s="364"/>
      <c r="CH6" s="364"/>
      <c r="CI6" s="364"/>
      <c r="CJ6" s="364"/>
      <c r="CK6" s="364"/>
      <c r="CL6" s="364"/>
      <c r="CM6" s="364"/>
      <c r="CN6" s="364"/>
      <c r="CO6" s="364"/>
      <c r="CP6" s="364"/>
      <c r="CQ6" s="364"/>
      <c r="CR6" s="364"/>
      <c r="CS6" s="364"/>
      <c r="CT6" s="364"/>
      <c r="CU6" s="364"/>
      <c r="CV6" s="364"/>
      <c r="CW6" s="364"/>
      <c r="CX6" s="364"/>
      <c r="CY6" s="364"/>
      <c r="CZ6" s="364"/>
      <c r="DA6" s="364"/>
      <c r="DB6" s="364"/>
      <c r="DC6" s="364"/>
      <c r="DD6" s="364"/>
      <c r="DE6" s="364"/>
    </row>
    <row r="7" spans="1:109" s="250" customFormat="1" x14ac:dyDescent="0.15">
      <c r="A7" s="364"/>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4"/>
      <c r="AY7" s="364"/>
      <c r="AZ7" s="364"/>
      <c r="BA7" s="364"/>
      <c r="BB7" s="364"/>
      <c r="BC7" s="364"/>
      <c r="BD7" s="364"/>
      <c r="BE7" s="364"/>
      <c r="BF7" s="364"/>
      <c r="BG7" s="364"/>
      <c r="BH7" s="364"/>
      <c r="BI7" s="364"/>
      <c r="BJ7" s="364"/>
      <c r="BK7" s="364"/>
      <c r="BL7" s="364"/>
      <c r="BM7" s="364"/>
      <c r="BN7" s="364"/>
      <c r="BO7" s="364"/>
      <c r="BP7" s="364"/>
      <c r="BQ7" s="364"/>
      <c r="BR7" s="364"/>
      <c r="BS7" s="364"/>
      <c r="BT7" s="364"/>
      <c r="BU7" s="364"/>
      <c r="BV7" s="364"/>
      <c r="BW7" s="364"/>
      <c r="BX7" s="364"/>
      <c r="BY7" s="364"/>
      <c r="BZ7" s="364"/>
      <c r="CA7" s="364"/>
      <c r="CB7" s="364"/>
      <c r="CC7" s="364"/>
      <c r="CD7" s="364"/>
      <c r="CE7" s="364"/>
      <c r="CF7" s="364"/>
      <c r="CG7" s="364"/>
      <c r="CH7" s="364"/>
      <c r="CI7" s="364"/>
      <c r="CJ7" s="364"/>
      <c r="CK7" s="364"/>
      <c r="CL7" s="364"/>
      <c r="CM7" s="364"/>
      <c r="CN7" s="364"/>
      <c r="CO7" s="364"/>
      <c r="CP7" s="364"/>
      <c r="CQ7" s="364"/>
      <c r="CR7" s="364"/>
      <c r="CS7" s="364"/>
      <c r="CT7" s="364"/>
      <c r="CU7" s="364"/>
      <c r="CV7" s="364"/>
      <c r="CW7" s="364"/>
      <c r="CX7" s="364"/>
      <c r="CY7" s="364"/>
      <c r="CZ7" s="364"/>
      <c r="DA7" s="364"/>
      <c r="DB7" s="364"/>
      <c r="DC7" s="364"/>
      <c r="DD7" s="364"/>
      <c r="DE7" s="364"/>
    </row>
    <row r="8" spans="1:109" s="250" customFormat="1" x14ac:dyDescent="0.15">
      <c r="A8" s="364"/>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4"/>
      <c r="AY8" s="364"/>
      <c r="AZ8" s="364"/>
      <c r="BA8" s="364"/>
      <c r="BB8" s="364"/>
      <c r="BC8" s="364"/>
      <c r="BD8" s="364"/>
      <c r="BE8" s="364"/>
      <c r="BF8" s="364"/>
      <c r="BG8" s="364"/>
      <c r="BH8" s="364"/>
      <c r="BI8" s="364"/>
      <c r="BJ8" s="364"/>
      <c r="BK8" s="364"/>
      <c r="BL8" s="364"/>
      <c r="BM8" s="364"/>
      <c r="BN8" s="364"/>
      <c r="BO8" s="364"/>
      <c r="BP8" s="364"/>
      <c r="BQ8" s="364"/>
      <c r="BR8" s="364"/>
      <c r="BS8" s="364"/>
      <c r="BT8" s="364"/>
      <c r="BU8" s="364"/>
      <c r="BV8" s="364"/>
      <c r="BW8" s="364"/>
      <c r="BX8" s="364"/>
      <c r="BY8" s="364"/>
      <c r="BZ8" s="364"/>
      <c r="CA8" s="364"/>
      <c r="CB8" s="364"/>
      <c r="CC8" s="364"/>
      <c r="CD8" s="364"/>
      <c r="CE8" s="364"/>
      <c r="CF8" s="364"/>
      <c r="CG8" s="364"/>
      <c r="CH8" s="364"/>
      <c r="CI8" s="364"/>
      <c r="CJ8" s="364"/>
      <c r="CK8" s="364"/>
      <c r="CL8" s="364"/>
      <c r="CM8" s="364"/>
      <c r="CN8" s="364"/>
      <c r="CO8" s="364"/>
      <c r="CP8" s="364"/>
      <c r="CQ8" s="364"/>
      <c r="CR8" s="364"/>
      <c r="CS8" s="364"/>
      <c r="CT8" s="364"/>
      <c r="CU8" s="364"/>
      <c r="CV8" s="364"/>
      <c r="CW8" s="364"/>
      <c r="CX8" s="364"/>
      <c r="CY8" s="364"/>
      <c r="CZ8" s="364"/>
      <c r="DA8" s="364"/>
      <c r="DB8" s="364"/>
      <c r="DC8" s="364"/>
      <c r="DD8" s="364"/>
      <c r="DE8" s="364"/>
    </row>
    <row r="9" spans="1:109" s="250" customFormat="1" x14ac:dyDescent="0.15">
      <c r="A9" s="364"/>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64"/>
      <c r="AU9" s="364"/>
      <c r="AV9" s="364"/>
      <c r="AW9" s="364"/>
      <c r="AX9" s="364"/>
      <c r="AY9" s="364"/>
      <c r="AZ9" s="364"/>
      <c r="BA9" s="364"/>
      <c r="BB9" s="364"/>
      <c r="BC9" s="364"/>
      <c r="BD9" s="364"/>
      <c r="BE9" s="364"/>
      <c r="BF9" s="364"/>
      <c r="BG9" s="364"/>
      <c r="BH9" s="364"/>
      <c r="BI9" s="364"/>
      <c r="BJ9" s="364"/>
      <c r="BK9" s="364"/>
      <c r="BL9" s="364"/>
      <c r="BM9" s="364"/>
      <c r="BN9" s="364"/>
      <c r="BO9" s="364"/>
      <c r="BP9" s="364"/>
      <c r="BQ9" s="364"/>
      <c r="BR9" s="364"/>
      <c r="BS9" s="364"/>
      <c r="BT9" s="364"/>
      <c r="BU9" s="364"/>
      <c r="BV9" s="364"/>
      <c r="BW9" s="364"/>
      <c r="BX9" s="364"/>
      <c r="BY9" s="364"/>
      <c r="BZ9" s="364"/>
      <c r="CA9" s="364"/>
      <c r="CB9" s="364"/>
      <c r="CC9" s="364"/>
      <c r="CD9" s="364"/>
      <c r="CE9" s="364"/>
      <c r="CF9" s="364"/>
      <c r="CG9" s="364"/>
      <c r="CH9" s="364"/>
      <c r="CI9" s="364"/>
      <c r="CJ9" s="364"/>
      <c r="CK9" s="364"/>
      <c r="CL9" s="364"/>
      <c r="CM9" s="364"/>
      <c r="CN9" s="364"/>
      <c r="CO9" s="364"/>
      <c r="CP9" s="364"/>
      <c r="CQ9" s="364"/>
      <c r="CR9" s="364"/>
      <c r="CS9" s="364"/>
      <c r="CT9" s="364"/>
      <c r="CU9" s="364"/>
      <c r="CV9" s="364"/>
      <c r="CW9" s="364"/>
      <c r="CX9" s="364"/>
      <c r="CY9" s="364"/>
      <c r="CZ9" s="364"/>
      <c r="DA9" s="364"/>
      <c r="DB9" s="364"/>
      <c r="DC9" s="364"/>
      <c r="DD9" s="364"/>
      <c r="DE9" s="364"/>
    </row>
    <row r="10" spans="1:109" s="250" customFormat="1" x14ac:dyDescent="0.15">
      <c r="A10" s="364"/>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364"/>
      <c r="AP10" s="364"/>
      <c r="AQ10" s="364"/>
      <c r="AR10" s="364"/>
      <c r="AS10" s="364"/>
      <c r="AT10" s="364"/>
      <c r="AU10" s="364"/>
      <c r="AV10" s="364"/>
      <c r="AW10" s="364"/>
      <c r="AX10" s="364"/>
      <c r="AY10" s="364"/>
      <c r="AZ10" s="364"/>
      <c r="BA10" s="364"/>
      <c r="BB10" s="364"/>
      <c r="BC10" s="364"/>
      <c r="BD10" s="364"/>
      <c r="BE10" s="364"/>
      <c r="BF10" s="364"/>
      <c r="BG10" s="364"/>
      <c r="BH10" s="364"/>
      <c r="BI10" s="364"/>
      <c r="BJ10" s="364"/>
      <c r="BK10" s="364"/>
      <c r="BL10" s="364"/>
      <c r="BM10" s="364"/>
      <c r="BN10" s="364"/>
      <c r="BO10" s="364"/>
      <c r="BP10" s="364"/>
      <c r="BQ10" s="364"/>
      <c r="BR10" s="364"/>
      <c r="BS10" s="364"/>
      <c r="BT10" s="364"/>
      <c r="BU10" s="364"/>
      <c r="BV10" s="364"/>
      <c r="BW10" s="364"/>
      <c r="BX10" s="364"/>
      <c r="BY10" s="364"/>
      <c r="BZ10" s="364"/>
      <c r="CA10" s="364"/>
      <c r="CB10" s="364"/>
      <c r="CC10" s="364"/>
      <c r="CD10" s="364"/>
      <c r="CE10" s="364"/>
      <c r="CF10" s="364"/>
      <c r="CG10" s="364"/>
      <c r="CH10" s="364"/>
      <c r="CI10" s="364"/>
      <c r="CJ10" s="364"/>
      <c r="CK10" s="364"/>
      <c r="CL10" s="364"/>
      <c r="CM10" s="364"/>
      <c r="CN10" s="364"/>
      <c r="CO10" s="364"/>
      <c r="CP10" s="364"/>
      <c r="CQ10" s="364"/>
      <c r="CR10" s="364"/>
      <c r="CS10" s="364"/>
      <c r="CT10" s="364"/>
      <c r="CU10" s="364"/>
      <c r="CV10" s="364"/>
      <c r="CW10" s="364"/>
      <c r="CX10" s="364"/>
      <c r="CY10" s="364"/>
      <c r="CZ10" s="364"/>
      <c r="DA10" s="364"/>
      <c r="DB10" s="364"/>
      <c r="DC10" s="364"/>
      <c r="DD10" s="364"/>
      <c r="DE10" s="364"/>
    </row>
    <row r="11" spans="1:109" s="250" customFormat="1" x14ac:dyDescent="0.15">
      <c r="A11" s="364"/>
      <c r="B11" s="364"/>
      <c r="C11" s="364"/>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364"/>
      <c r="AM11" s="364"/>
      <c r="AN11" s="364"/>
      <c r="AO11" s="364"/>
      <c r="AP11" s="364"/>
      <c r="AQ11" s="364"/>
      <c r="AR11" s="364"/>
      <c r="AS11" s="364"/>
      <c r="AT11" s="364"/>
      <c r="AU11" s="364"/>
      <c r="AV11" s="364"/>
      <c r="AW11" s="364"/>
      <c r="AX11" s="364"/>
      <c r="AY11" s="364"/>
      <c r="AZ11" s="364"/>
      <c r="BA11" s="364"/>
      <c r="BB11" s="364"/>
      <c r="BC11" s="364"/>
      <c r="BD11" s="364"/>
      <c r="BE11" s="364"/>
      <c r="BF11" s="364"/>
      <c r="BG11" s="364"/>
      <c r="BH11" s="364"/>
      <c r="BI11" s="364"/>
      <c r="BJ11" s="364"/>
      <c r="BK11" s="364"/>
      <c r="BL11" s="364"/>
      <c r="BM11" s="364"/>
      <c r="BN11" s="364"/>
      <c r="BO11" s="364"/>
      <c r="BP11" s="364"/>
      <c r="BQ11" s="364"/>
      <c r="BR11" s="364"/>
      <c r="BS11" s="364"/>
      <c r="BT11" s="364"/>
      <c r="BU11" s="364"/>
      <c r="BV11" s="364"/>
      <c r="BW11" s="364"/>
      <c r="BX11" s="364"/>
      <c r="BY11" s="364"/>
      <c r="BZ11" s="364"/>
      <c r="CA11" s="364"/>
      <c r="CB11" s="364"/>
      <c r="CC11" s="364"/>
      <c r="CD11" s="364"/>
      <c r="CE11" s="364"/>
      <c r="CF11" s="364"/>
      <c r="CG11" s="364"/>
      <c r="CH11" s="364"/>
      <c r="CI11" s="364"/>
      <c r="CJ11" s="364"/>
      <c r="CK11" s="364"/>
      <c r="CL11" s="364"/>
      <c r="CM11" s="364"/>
      <c r="CN11" s="364"/>
      <c r="CO11" s="364"/>
      <c r="CP11" s="364"/>
      <c r="CQ11" s="364"/>
      <c r="CR11" s="364"/>
      <c r="CS11" s="364"/>
      <c r="CT11" s="364"/>
      <c r="CU11" s="364"/>
      <c r="CV11" s="364"/>
      <c r="CW11" s="364"/>
      <c r="CX11" s="364"/>
      <c r="CY11" s="364"/>
      <c r="CZ11" s="364"/>
      <c r="DA11" s="364"/>
      <c r="DB11" s="364"/>
      <c r="DC11" s="364"/>
      <c r="DD11" s="364"/>
      <c r="DE11" s="364"/>
    </row>
    <row r="12" spans="1:109" s="250" customFormat="1" x14ac:dyDescent="0.15">
      <c r="A12" s="364"/>
      <c r="B12" s="364"/>
      <c r="C12" s="364"/>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364"/>
      <c r="AP12" s="364"/>
      <c r="AQ12" s="364"/>
      <c r="AR12" s="364"/>
      <c r="AS12" s="364"/>
      <c r="AT12" s="364"/>
      <c r="AU12" s="364"/>
      <c r="AV12" s="364"/>
      <c r="AW12" s="364"/>
      <c r="AX12" s="364"/>
      <c r="AY12" s="364"/>
      <c r="AZ12" s="364"/>
      <c r="BA12" s="364"/>
      <c r="BB12" s="364"/>
      <c r="BC12" s="364"/>
      <c r="BD12" s="364"/>
      <c r="BE12" s="364"/>
      <c r="BF12" s="364"/>
      <c r="BG12" s="364"/>
      <c r="BH12" s="364"/>
      <c r="BI12" s="364"/>
      <c r="BJ12" s="364"/>
      <c r="BK12" s="364"/>
      <c r="BL12" s="364"/>
      <c r="BM12" s="364"/>
      <c r="BN12" s="364"/>
      <c r="BO12" s="364"/>
      <c r="BP12" s="364"/>
      <c r="BQ12" s="364"/>
      <c r="BR12" s="364"/>
      <c r="BS12" s="364"/>
      <c r="BT12" s="364"/>
      <c r="BU12" s="364"/>
      <c r="BV12" s="364"/>
      <c r="BW12" s="364"/>
      <c r="BX12" s="364"/>
      <c r="BY12" s="364"/>
      <c r="BZ12" s="364"/>
      <c r="CA12" s="364"/>
      <c r="CB12" s="364"/>
      <c r="CC12" s="364"/>
      <c r="CD12" s="364"/>
      <c r="CE12" s="364"/>
      <c r="CF12" s="364"/>
      <c r="CG12" s="364"/>
      <c r="CH12" s="364"/>
      <c r="CI12" s="364"/>
      <c r="CJ12" s="364"/>
      <c r="CK12" s="364"/>
      <c r="CL12" s="364"/>
      <c r="CM12" s="364"/>
      <c r="CN12" s="364"/>
      <c r="CO12" s="364"/>
      <c r="CP12" s="364"/>
      <c r="CQ12" s="364"/>
      <c r="CR12" s="364"/>
      <c r="CS12" s="364"/>
      <c r="CT12" s="364"/>
      <c r="CU12" s="364"/>
      <c r="CV12" s="364"/>
      <c r="CW12" s="364"/>
      <c r="CX12" s="364"/>
      <c r="CY12" s="364"/>
      <c r="CZ12" s="364"/>
      <c r="DA12" s="364"/>
      <c r="DB12" s="364"/>
      <c r="DC12" s="364"/>
      <c r="DD12" s="364"/>
      <c r="DE12" s="364"/>
    </row>
    <row r="13" spans="1:109" s="250" customFormat="1" x14ac:dyDescent="0.15">
      <c r="A13" s="364"/>
      <c r="B13" s="364"/>
      <c r="C13" s="364"/>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364"/>
      <c r="AP13" s="364"/>
      <c r="AQ13" s="364"/>
      <c r="AR13" s="364"/>
      <c r="AS13" s="364"/>
      <c r="AT13" s="364"/>
      <c r="AU13" s="364"/>
      <c r="AV13" s="364"/>
      <c r="AW13" s="364"/>
      <c r="AX13" s="364"/>
      <c r="AY13" s="364"/>
      <c r="AZ13" s="364"/>
      <c r="BA13" s="364"/>
      <c r="BB13" s="364"/>
      <c r="BC13" s="364"/>
      <c r="BD13" s="364"/>
      <c r="BE13" s="364"/>
      <c r="BF13" s="364"/>
      <c r="BG13" s="364"/>
      <c r="BH13" s="364"/>
      <c r="BI13" s="364"/>
      <c r="BJ13" s="364"/>
      <c r="BK13" s="364"/>
      <c r="BL13" s="364"/>
      <c r="BM13" s="364"/>
      <c r="BN13" s="364"/>
      <c r="BO13" s="364"/>
      <c r="BP13" s="364"/>
      <c r="BQ13" s="364"/>
      <c r="BR13" s="364"/>
      <c r="BS13" s="364"/>
      <c r="BT13" s="364"/>
      <c r="BU13" s="364"/>
      <c r="BV13" s="364"/>
      <c r="BW13" s="364"/>
      <c r="BX13" s="364"/>
      <c r="BY13" s="364"/>
      <c r="BZ13" s="364"/>
      <c r="CA13" s="364"/>
      <c r="CB13" s="364"/>
      <c r="CC13" s="364"/>
      <c r="CD13" s="364"/>
      <c r="CE13" s="364"/>
      <c r="CF13" s="364"/>
      <c r="CG13" s="364"/>
      <c r="CH13" s="364"/>
      <c r="CI13" s="364"/>
      <c r="CJ13" s="364"/>
      <c r="CK13" s="364"/>
      <c r="CL13" s="364"/>
      <c r="CM13" s="364"/>
      <c r="CN13" s="364"/>
      <c r="CO13" s="364"/>
      <c r="CP13" s="364"/>
      <c r="CQ13" s="364"/>
      <c r="CR13" s="364"/>
      <c r="CS13" s="364"/>
      <c r="CT13" s="364"/>
      <c r="CU13" s="364"/>
      <c r="CV13" s="364"/>
      <c r="CW13" s="364"/>
      <c r="CX13" s="364"/>
      <c r="CY13" s="364"/>
      <c r="CZ13" s="364"/>
      <c r="DA13" s="364"/>
      <c r="DB13" s="364"/>
      <c r="DC13" s="364"/>
      <c r="DD13" s="364"/>
      <c r="DE13" s="364"/>
    </row>
    <row r="14" spans="1:109" s="250" customFormat="1" x14ac:dyDescent="0.15">
      <c r="A14" s="364"/>
      <c r="B14" s="364"/>
      <c r="C14" s="364"/>
      <c r="D14" s="364"/>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4"/>
      <c r="AY14" s="364"/>
      <c r="AZ14" s="364"/>
      <c r="BA14" s="364"/>
      <c r="BB14" s="364"/>
      <c r="BC14" s="364"/>
      <c r="BD14" s="364"/>
      <c r="BE14" s="364"/>
      <c r="BF14" s="364"/>
      <c r="BG14" s="364"/>
      <c r="BH14" s="364"/>
      <c r="BI14" s="364"/>
      <c r="BJ14" s="364"/>
      <c r="BK14" s="364"/>
      <c r="BL14" s="364"/>
      <c r="BM14" s="364"/>
      <c r="BN14" s="364"/>
      <c r="BO14" s="364"/>
      <c r="BP14" s="364"/>
      <c r="BQ14" s="364"/>
      <c r="BR14" s="364"/>
      <c r="BS14" s="364"/>
      <c r="BT14" s="364"/>
      <c r="BU14" s="364"/>
      <c r="BV14" s="364"/>
      <c r="BW14" s="364"/>
      <c r="BX14" s="364"/>
      <c r="BY14" s="364"/>
      <c r="BZ14" s="364"/>
      <c r="CA14" s="364"/>
      <c r="CB14" s="364"/>
      <c r="CC14" s="364"/>
      <c r="CD14" s="364"/>
      <c r="CE14" s="364"/>
      <c r="CF14" s="364"/>
      <c r="CG14" s="364"/>
      <c r="CH14" s="364"/>
      <c r="CI14" s="364"/>
      <c r="CJ14" s="364"/>
      <c r="CK14" s="364"/>
      <c r="CL14" s="364"/>
      <c r="CM14" s="364"/>
      <c r="CN14" s="364"/>
      <c r="CO14" s="364"/>
      <c r="CP14" s="364"/>
      <c r="CQ14" s="364"/>
      <c r="CR14" s="364"/>
      <c r="CS14" s="364"/>
      <c r="CT14" s="364"/>
      <c r="CU14" s="364"/>
      <c r="CV14" s="364"/>
      <c r="CW14" s="364"/>
      <c r="CX14" s="364"/>
      <c r="CY14" s="364"/>
      <c r="CZ14" s="364"/>
      <c r="DA14" s="364"/>
      <c r="DB14" s="364"/>
      <c r="DC14" s="364"/>
      <c r="DD14" s="364"/>
      <c r="DE14" s="364"/>
    </row>
    <row r="15" spans="1:109" s="250" customFormat="1" x14ac:dyDescent="0.15">
      <c r="A15" s="363"/>
      <c r="B15" s="364"/>
      <c r="C15" s="364"/>
      <c r="D15" s="364"/>
      <c r="E15" s="364"/>
      <c r="F15" s="364"/>
      <c r="G15" s="364"/>
      <c r="H15" s="364"/>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4"/>
      <c r="AI15" s="364"/>
      <c r="AJ15" s="364"/>
      <c r="AK15" s="364"/>
      <c r="AL15" s="364"/>
      <c r="AM15" s="364"/>
      <c r="AN15" s="364"/>
      <c r="AO15" s="364"/>
      <c r="AP15" s="364"/>
      <c r="AQ15" s="364"/>
      <c r="AR15" s="364"/>
      <c r="AS15" s="364"/>
      <c r="AT15" s="364"/>
      <c r="AU15" s="364"/>
      <c r="AV15" s="364"/>
      <c r="AW15" s="364"/>
      <c r="AX15" s="364"/>
      <c r="AY15" s="364"/>
      <c r="AZ15" s="364"/>
      <c r="BA15" s="364"/>
      <c r="BB15" s="364"/>
      <c r="BC15" s="364"/>
      <c r="BD15" s="364"/>
      <c r="BE15" s="364"/>
      <c r="BF15" s="364"/>
      <c r="BG15" s="364"/>
      <c r="BH15" s="364"/>
      <c r="BI15" s="364"/>
      <c r="BJ15" s="364"/>
      <c r="BK15" s="364"/>
      <c r="BL15" s="364"/>
      <c r="BM15" s="364"/>
      <c r="BN15" s="364"/>
      <c r="BO15" s="364"/>
      <c r="BP15" s="364"/>
      <c r="BQ15" s="364"/>
      <c r="BR15" s="364"/>
      <c r="BS15" s="364"/>
      <c r="BT15" s="364"/>
      <c r="BU15" s="364"/>
      <c r="BV15" s="364"/>
      <c r="BW15" s="364"/>
      <c r="BX15" s="364"/>
      <c r="BY15" s="364"/>
      <c r="BZ15" s="364"/>
      <c r="CA15" s="364"/>
      <c r="CB15" s="364"/>
      <c r="CC15" s="364"/>
      <c r="CD15" s="364"/>
      <c r="CE15" s="364"/>
      <c r="CF15" s="364"/>
      <c r="CG15" s="364"/>
      <c r="CH15" s="364"/>
      <c r="CI15" s="364"/>
      <c r="CJ15" s="364"/>
      <c r="CK15" s="364"/>
      <c r="CL15" s="364"/>
      <c r="CM15" s="364"/>
      <c r="CN15" s="364"/>
      <c r="CO15" s="364"/>
      <c r="CP15" s="364"/>
      <c r="CQ15" s="364"/>
      <c r="CR15" s="364"/>
      <c r="CS15" s="364"/>
      <c r="CT15" s="364"/>
      <c r="CU15" s="364"/>
      <c r="CV15" s="364"/>
      <c r="CW15" s="364"/>
      <c r="CX15" s="364"/>
      <c r="CY15" s="364"/>
      <c r="CZ15" s="364"/>
      <c r="DA15" s="364"/>
      <c r="DB15" s="364"/>
      <c r="DC15" s="364"/>
      <c r="DD15" s="364"/>
      <c r="DE15" s="364"/>
    </row>
    <row r="16" spans="1:109" s="250" customFormat="1" x14ac:dyDescent="0.15">
      <c r="A16" s="363"/>
      <c r="B16" s="364"/>
      <c r="C16" s="364"/>
      <c r="D16" s="364"/>
      <c r="E16" s="364"/>
      <c r="F16" s="364"/>
      <c r="G16" s="364"/>
      <c r="H16" s="364"/>
      <c r="I16" s="364"/>
      <c r="J16" s="364"/>
      <c r="K16" s="364"/>
      <c r="L16" s="364"/>
      <c r="M16" s="364"/>
      <c r="N16" s="364"/>
      <c r="O16" s="364"/>
      <c r="P16" s="364"/>
      <c r="Q16" s="364"/>
      <c r="R16" s="364"/>
      <c r="S16" s="364"/>
      <c r="T16" s="364"/>
      <c r="U16" s="364"/>
      <c r="V16" s="364"/>
      <c r="W16" s="364"/>
      <c r="X16" s="364"/>
      <c r="Y16" s="364"/>
      <c r="Z16" s="364"/>
      <c r="AA16" s="364"/>
      <c r="AB16" s="364"/>
      <c r="AC16" s="364"/>
      <c r="AD16" s="364"/>
      <c r="AE16" s="364"/>
      <c r="AF16" s="364"/>
      <c r="AG16" s="364"/>
      <c r="AH16" s="364"/>
      <c r="AI16" s="364"/>
      <c r="AJ16" s="364"/>
      <c r="AK16" s="364"/>
      <c r="AL16" s="364"/>
      <c r="AM16" s="364"/>
      <c r="AN16" s="364"/>
      <c r="AO16" s="364"/>
      <c r="AP16" s="364"/>
      <c r="AQ16" s="364"/>
      <c r="AR16" s="364"/>
      <c r="AS16" s="364"/>
      <c r="AT16" s="364"/>
      <c r="AU16" s="364"/>
      <c r="AV16" s="364"/>
      <c r="AW16" s="364"/>
      <c r="AX16" s="364"/>
      <c r="AY16" s="364"/>
      <c r="AZ16" s="364"/>
      <c r="BA16" s="364"/>
      <c r="BB16" s="364"/>
      <c r="BC16" s="364"/>
      <c r="BD16" s="364"/>
      <c r="BE16" s="364"/>
      <c r="BF16" s="364"/>
      <c r="BG16" s="364"/>
      <c r="BH16" s="364"/>
      <c r="BI16" s="364"/>
      <c r="BJ16" s="364"/>
      <c r="BK16" s="364"/>
      <c r="BL16" s="364"/>
      <c r="BM16" s="364"/>
      <c r="BN16" s="364"/>
      <c r="BO16" s="364"/>
      <c r="BP16" s="364"/>
      <c r="BQ16" s="364"/>
      <c r="BR16" s="364"/>
      <c r="BS16" s="364"/>
      <c r="BT16" s="364"/>
      <c r="BU16" s="364"/>
      <c r="BV16" s="364"/>
      <c r="BW16" s="364"/>
      <c r="BX16" s="364"/>
      <c r="BY16" s="364"/>
      <c r="BZ16" s="364"/>
      <c r="CA16" s="364"/>
      <c r="CB16" s="364"/>
      <c r="CC16" s="364"/>
      <c r="CD16" s="364"/>
      <c r="CE16" s="364"/>
      <c r="CF16" s="364"/>
      <c r="CG16" s="364"/>
      <c r="CH16" s="364"/>
      <c r="CI16" s="364"/>
      <c r="CJ16" s="364"/>
      <c r="CK16" s="364"/>
      <c r="CL16" s="364"/>
      <c r="CM16" s="364"/>
      <c r="CN16" s="364"/>
      <c r="CO16" s="364"/>
      <c r="CP16" s="364"/>
      <c r="CQ16" s="364"/>
      <c r="CR16" s="364"/>
      <c r="CS16" s="364"/>
      <c r="CT16" s="364"/>
      <c r="CU16" s="364"/>
      <c r="CV16" s="364"/>
      <c r="CW16" s="364"/>
      <c r="CX16" s="364"/>
      <c r="CY16" s="364"/>
      <c r="CZ16" s="364"/>
      <c r="DA16" s="364"/>
      <c r="DB16" s="364"/>
      <c r="DC16" s="364"/>
      <c r="DD16" s="364"/>
      <c r="DE16" s="364"/>
    </row>
    <row r="17" spans="1:109" s="250" customFormat="1" x14ac:dyDescent="0.15">
      <c r="A17" s="363"/>
      <c r="B17" s="364"/>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4"/>
      <c r="AI17" s="364"/>
      <c r="AJ17" s="364"/>
      <c r="AK17" s="364"/>
      <c r="AL17" s="364"/>
      <c r="AM17" s="364"/>
      <c r="AN17" s="364"/>
      <c r="AO17" s="364"/>
      <c r="AP17" s="364"/>
      <c r="AQ17" s="364"/>
      <c r="AR17" s="364"/>
      <c r="AS17" s="364"/>
      <c r="AT17" s="364"/>
      <c r="AU17" s="364"/>
      <c r="AV17" s="364"/>
      <c r="AW17" s="364"/>
      <c r="AX17" s="364"/>
      <c r="AY17" s="364"/>
      <c r="AZ17" s="364"/>
      <c r="BA17" s="364"/>
      <c r="BB17" s="364"/>
      <c r="BC17" s="364"/>
      <c r="BD17" s="364"/>
      <c r="BE17" s="364"/>
      <c r="BF17" s="364"/>
      <c r="BG17" s="364"/>
      <c r="BH17" s="364"/>
      <c r="BI17" s="364"/>
      <c r="BJ17" s="364"/>
      <c r="BK17" s="364"/>
      <c r="BL17" s="364"/>
      <c r="BM17" s="364"/>
      <c r="BN17" s="364"/>
      <c r="BO17" s="364"/>
      <c r="BP17" s="364"/>
      <c r="BQ17" s="364"/>
      <c r="BR17" s="364"/>
      <c r="BS17" s="364"/>
      <c r="BT17" s="364"/>
      <c r="BU17" s="364"/>
      <c r="BV17" s="364"/>
      <c r="BW17" s="364"/>
      <c r="BX17" s="364"/>
      <c r="BY17" s="364"/>
      <c r="BZ17" s="364"/>
      <c r="CA17" s="364"/>
      <c r="CB17" s="364"/>
      <c r="CC17" s="364"/>
      <c r="CD17" s="364"/>
      <c r="CE17" s="364"/>
      <c r="CF17" s="364"/>
      <c r="CG17" s="364"/>
      <c r="CH17" s="364"/>
      <c r="CI17" s="364"/>
      <c r="CJ17" s="364"/>
      <c r="CK17" s="364"/>
      <c r="CL17" s="364"/>
      <c r="CM17" s="364"/>
      <c r="CN17" s="364"/>
      <c r="CO17" s="364"/>
      <c r="CP17" s="364"/>
      <c r="CQ17" s="364"/>
      <c r="CR17" s="364"/>
      <c r="CS17" s="364"/>
      <c r="CT17" s="364"/>
      <c r="CU17" s="364"/>
      <c r="CV17" s="364"/>
      <c r="CW17" s="364"/>
      <c r="CX17" s="364"/>
      <c r="CY17" s="364"/>
      <c r="CZ17" s="364"/>
      <c r="DA17" s="364"/>
      <c r="DB17" s="364"/>
      <c r="DC17" s="364"/>
      <c r="DD17" s="364"/>
      <c r="DE17" s="364"/>
    </row>
    <row r="18" spans="1:109" s="250" customFormat="1" x14ac:dyDescent="0.15">
      <c r="A18" s="363"/>
      <c r="B18" s="364"/>
      <c r="C18" s="364"/>
      <c r="D18" s="364"/>
      <c r="E18" s="364"/>
      <c r="F18" s="364"/>
      <c r="G18" s="364"/>
      <c r="H18" s="364"/>
      <c r="I18" s="364"/>
      <c r="J18" s="364"/>
      <c r="K18" s="364"/>
      <c r="L18" s="364"/>
      <c r="M18" s="364"/>
      <c r="N18" s="364"/>
      <c r="O18" s="364"/>
      <c r="P18" s="364"/>
      <c r="Q18" s="364"/>
      <c r="R18" s="364"/>
      <c r="S18" s="364"/>
      <c r="T18" s="364"/>
      <c r="U18" s="364"/>
      <c r="V18" s="364"/>
      <c r="W18" s="364"/>
      <c r="X18" s="364"/>
      <c r="Y18" s="364"/>
      <c r="Z18" s="364"/>
      <c r="AA18" s="364"/>
      <c r="AB18" s="364"/>
      <c r="AC18" s="364"/>
      <c r="AD18" s="364"/>
      <c r="AE18" s="364"/>
      <c r="AF18" s="364"/>
      <c r="AG18" s="364"/>
      <c r="AH18" s="364"/>
      <c r="AI18" s="364"/>
      <c r="AJ18" s="364"/>
      <c r="AK18" s="364"/>
      <c r="AL18" s="364"/>
      <c r="AM18" s="364"/>
      <c r="AN18" s="364"/>
      <c r="AO18" s="364"/>
      <c r="AP18" s="364"/>
      <c r="AQ18" s="364"/>
      <c r="AR18" s="364"/>
      <c r="AS18" s="364"/>
      <c r="AT18" s="364"/>
      <c r="AU18" s="364"/>
      <c r="AV18" s="364"/>
      <c r="AW18" s="364"/>
      <c r="AX18" s="364"/>
      <c r="AY18" s="364"/>
      <c r="AZ18" s="364"/>
      <c r="BA18" s="364"/>
      <c r="BB18" s="364"/>
      <c r="BC18" s="364"/>
      <c r="BD18" s="364"/>
      <c r="BE18" s="364"/>
      <c r="BF18" s="364"/>
      <c r="BG18" s="364"/>
      <c r="BH18" s="364"/>
      <c r="BI18" s="364"/>
      <c r="BJ18" s="364"/>
      <c r="BK18" s="364"/>
      <c r="BL18" s="364"/>
      <c r="BM18" s="364"/>
      <c r="BN18" s="364"/>
      <c r="BO18" s="364"/>
      <c r="BP18" s="364"/>
      <c r="BQ18" s="364"/>
      <c r="BR18" s="364"/>
      <c r="BS18" s="364"/>
      <c r="BT18" s="364"/>
      <c r="BU18" s="364"/>
      <c r="BV18" s="364"/>
      <c r="BW18" s="364"/>
      <c r="BX18" s="364"/>
      <c r="BY18" s="364"/>
      <c r="BZ18" s="364"/>
      <c r="CA18" s="364"/>
      <c r="CB18" s="364"/>
      <c r="CC18" s="364"/>
      <c r="CD18" s="364"/>
      <c r="CE18" s="364"/>
      <c r="CF18" s="364"/>
      <c r="CG18" s="364"/>
      <c r="CH18" s="364"/>
      <c r="CI18" s="364"/>
      <c r="CJ18" s="364"/>
      <c r="CK18" s="364"/>
      <c r="CL18" s="364"/>
      <c r="CM18" s="364"/>
      <c r="CN18" s="364"/>
      <c r="CO18" s="364"/>
      <c r="CP18" s="364"/>
      <c r="CQ18" s="364"/>
      <c r="CR18" s="364"/>
      <c r="CS18" s="364"/>
      <c r="CT18" s="364"/>
      <c r="CU18" s="364"/>
      <c r="CV18" s="364"/>
      <c r="CW18" s="364"/>
      <c r="CX18" s="364"/>
      <c r="CY18" s="364"/>
      <c r="CZ18" s="364"/>
      <c r="DA18" s="364"/>
      <c r="DB18" s="364"/>
      <c r="DC18" s="364"/>
      <c r="DD18" s="364"/>
      <c r="DE18" s="364"/>
    </row>
    <row r="19" spans="1:109" x14ac:dyDescent="0.15">
      <c r="DD19" s="363"/>
      <c r="DE19" s="363"/>
    </row>
    <row r="20" spans="1:109" x14ac:dyDescent="0.15">
      <c r="DD20" s="363"/>
      <c r="DE20" s="363"/>
    </row>
    <row r="21" spans="1:109" ht="17.25" customHeight="1" x14ac:dyDescent="0.15">
      <c r="B21" s="365"/>
      <c r="C21" s="366"/>
      <c r="D21" s="366"/>
      <c r="E21" s="366"/>
      <c r="F21" s="366"/>
      <c r="G21" s="366"/>
      <c r="H21" s="366"/>
      <c r="I21" s="366"/>
      <c r="J21" s="366"/>
      <c r="K21" s="366"/>
      <c r="L21" s="366"/>
      <c r="M21" s="366"/>
      <c r="N21" s="367"/>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7"/>
      <c r="AU21" s="366"/>
      <c r="AV21" s="366"/>
      <c r="AW21" s="366"/>
      <c r="AX21" s="366"/>
      <c r="AY21" s="366"/>
      <c r="AZ21" s="366"/>
      <c r="BA21" s="366"/>
      <c r="BB21" s="366"/>
      <c r="BC21" s="366"/>
      <c r="BD21" s="366"/>
      <c r="BE21" s="366"/>
      <c r="BF21" s="367"/>
      <c r="BG21" s="366"/>
      <c r="BH21" s="366"/>
      <c r="BI21" s="366"/>
      <c r="BJ21" s="366"/>
      <c r="BK21" s="366"/>
      <c r="BL21" s="366"/>
      <c r="BM21" s="366"/>
      <c r="BN21" s="366"/>
      <c r="BO21" s="366"/>
      <c r="BP21" s="366"/>
      <c r="BQ21" s="366"/>
      <c r="BR21" s="367"/>
      <c r="BS21" s="366"/>
      <c r="BT21" s="366"/>
      <c r="BU21" s="366"/>
      <c r="BV21" s="366"/>
      <c r="BW21" s="366"/>
      <c r="BX21" s="366"/>
      <c r="BY21" s="366"/>
      <c r="BZ21" s="366"/>
      <c r="CA21" s="366"/>
      <c r="CB21" s="366"/>
      <c r="CC21" s="366"/>
      <c r="CD21" s="367"/>
      <c r="CE21" s="366"/>
      <c r="CF21" s="366"/>
      <c r="CG21" s="366"/>
      <c r="CH21" s="366"/>
      <c r="CI21" s="366"/>
      <c r="CJ21" s="366"/>
      <c r="CK21" s="366"/>
      <c r="CL21" s="366"/>
      <c r="CM21" s="366"/>
      <c r="CN21" s="366"/>
      <c r="CO21" s="366"/>
      <c r="CP21" s="367"/>
      <c r="CQ21" s="366"/>
      <c r="CR21" s="366"/>
      <c r="CS21" s="366"/>
      <c r="CT21" s="366"/>
      <c r="CU21" s="366"/>
      <c r="CV21" s="366"/>
      <c r="CW21" s="366"/>
      <c r="CX21" s="366"/>
      <c r="CY21" s="366"/>
      <c r="CZ21" s="366"/>
      <c r="DA21" s="366"/>
      <c r="DB21" s="367"/>
      <c r="DC21" s="366"/>
      <c r="DD21" s="368"/>
      <c r="DE21" s="363"/>
    </row>
    <row r="22" spans="1:109" ht="17.25" customHeight="1" x14ac:dyDescent="0.15">
      <c r="B22" s="369"/>
    </row>
    <row r="23" spans="1:109" x14ac:dyDescent="0.15">
      <c r="B23" s="369"/>
    </row>
    <row r="24" spans="1:109" x14ac:dyDescent="0.15">
      <c r="B24" s="369"/>
    </row>
    <row r="25" spans="1:109" x14ac:dyDescent="0.15">
      <c r="B25" s="369"/>
    </row>
    <row r="26" spans="1:109" x14ac:dyDescent="0.15">
      <c r="B26" s="369"/>
    </row>
    <row r="27" spans="1:109" x14ac:dyDescent="0.15">
      <c r="B27" s="369"/>
    </row>
    <row r="28" spans="1:109" x14ac:dyDescent="0.15">
      <c r="B28" s="369"/>
    </row>
    <row r="29" spans="1:109" x14ac:dyDescent="0.15">
      <c r="B29" s="369"/>
    </row>
    <row r="30" spans="1:109" x14ac:dyDescent="0.15">
      <c r="B30" s="369"/>
    </row>
    <row r="31" spans="1:109" x14ac:dyDescent="0.15">
      <c r="B31" s="369"/>
    </row>
    <row r="32" spans="1:109" x14ac:dyDescent="0.15">
      <c r="B32" s="369"/>
    </row>
    <row r="33" spans="2:109" x14ac:dyDescent="0.15">
      <c r="B33" s="369"/>
    </row>
    <row r="34" spans="2:109" x14ac:dyDescent="0.15">
      <c r="B34" s="369"/>
    </row>
    <row r="35" spans="2:109" x14ac:dyDescent="0.15">
      <c r="B35" s="369"/>
    </row>
    <row r="36" spans="2:109" x14ac:dyDescent="0.15">
      <c r="B36" s="369"/>
    </row>
    <row r="37" spans="2:109" x14ac:dyDescent="0.15">
      <c r="B37" s="369"/>
    </row>
    <row r="38" spans="2:109" x14ac:dyDescent="0.15">
      <c r="B38" s="369"/>
    </row>
    <row r="39" spans="2:109" x14ac:dyDescent="0.15">
      <c r="B39" s="371"/>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c r="BZ39" s="372"/>
      <c r="CA39" s="372"/>
      <c r="CB39" s="372"/>
      <c r="CC39" s="372"/>
      <c r="CD39" s="372"/>
      <c r="CE39" s="372"/>
      <c r="CF39" s="372"/>
      <c r="CG39" s="372"/>
      <c r="CH39" s="372"/>
      <c r="CI39" s="372"/>
      <c r="CJ39" s="372"/>
      <c r="CK39" s="372"/>
      <c r="CL39" s="372"/>
      <c r="CM39" s="372"/>
      <c r="CN39" s="372"/>
      <c r="CO39" s="372"/>
      <c r="CP39" s="372"/>
      <c r="CQ39" s="372"/>
      <c r="CR39" s="372"/>
      <c r="CS39" s="372"/>
      <c r="CT39" s="372"/>
      <c r="CU39" s="372"/>
      <c r="CV39" s="372"/>
      <c r="CW39" s="372"/>
      <c r="CX39" s="372"/>
      <c r="CY39" s="372"/>
      <c r="CZ39" s="372"/>
      <c r="DA39" s="372"/>
      <c r="DB39" s="372"/>
      <c r="DC39" s="372"/>
      <c r="DD39" s="373"/>
    </row>
    <row r="40" spans="2:109" x14ac:dyDescent="0.15">
      <c r="B40" s="374"/>
      <c r="DD40" s="374"/>
      <c r="DE40" s="363"/>
    </row>
    <row r="41" spans="2:109" ht="17.25" x14ac:dyDescent="0.15">
      <c r="B41" s="375" t="s">
        <v>601</v>
      </c>
      <c r="C41" s="366"/>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6"/>
      <c r="AM41" s="366"/>
      <c r="AN41" s="366"/>
      <c r="AO41" s="366"/>
      <c r="AP41" s="366"/>
      <c r="AQ41" s="366"/>
      <c r="AR41" s="366"/>
      <c r="AS41" s="366"/>
      <c r="AT41" s="366"/>
      <c r="AU41" s="366"/>
      <c r="AV41" s="366"/>
      <c r="AW41" s="366"/>
      <c r="AX41" s="366"/>
      <c r="AY41" s="366"/>
      <c r="AZ41" s="366"/>
      <c r="BA41" s="366"/>
      <c r="BB41" s="366"/>
      <c r="BC41" s="366"/>
      <c r="BD41" s="366"/>
      <c r="BE41" s="366"/>
      <c r="BF41" s="366"/>
      <c r="BG41" s="366"/>
      <c r="BH41" s="366"/>
      <c r="BI41" s="366"/>
      <c r="BJ41" s="366"/>
      <c r="BK41" s="366"/>
      <c r="BL41" s="366"/>
      <c r="BM41" s="366"/>
      <c r="BN41" s="366"/>
      <c r="BO41" s="366"/>
      <c r="BP41" s="366"/>
      <c r="BQ41" s="366"/>
      <c r="BR41" s="366"/>
      <c r="BS41" s="366"/>
      <c r="BT41" s="366"/>
      <c r="BU41" s="366"/>
      <c r="BV41" s="366"/>
      <c r="BW41" s="366"/>
      <c r="BX41" s="366"/>
      <c r="BY41" s="366"/>
      <c r="BZ41" s="366"/>
      <c r="CA41" s="366"/>
      <c r="CB41" s="366"/>
      <c r="CC41" s="366"/>
      <c r="CD41" s="366"/>
      <c r="CE41" s="366"/>
      <c r="CF41" s="366"/>
      <c r="CG41" s="366"/>
      <c r="CH41" s="366"/>
      <c r="CI41" s="366"/>
      <c r="CJ41" s="366"/>
      <c r="CK41" s="366"/>
      <c r="CL41" s="366"/>
      <c r="CM41" s="366"/>
      <c r="CN41" s="366"/>
      <c r="CO41" s="366"/>
      <c r="CP41" s="366"/>
      <c r="CQ41" s="366"/>
      <c r="CR41" s="366"/>
      <c r="CS41" s="366"/>
      <c r="CT41" s="366"/>
      <c r="CU41" s="366"/>
      <c r="CV41" s="366"/>
      <c r="CW41" s="366"/>
      <c r="CX41" s="366"/>
      <c r="CY41" s="366"/>
      <c r="CZ41" s="366"/>
      <c r="DA41" s="366"/>
      <c r="DB41" s="366"/>
      <c r="DC41" s="366"/>
      <c r="DD41" s="368"/>
    </row>
    <row r="42" spans="2:109" x14ac:dyDescent="0.15">
      <c r="B42" s="369"/>
      <c r="G42" s="376"/>
      <c r="I42" s="377"/>
      <c r="J42" s="377"/>
      <c r="K42" s="377"/>
      <c r="AM42" s="376"/>
      <c r="AN42" s="376" t="s">
        <v>602</v>
      </c>
      <c r="AP42" s="377"/>
      <c r="AQ42" s="377"/>
      <c r="AR42" s="377"/>
      <c r="AY42" s="376"/>
      <c r="BA42" s="377"/>
      <c r="BB42" s="377"/>
      <c r="BC42" s="377"/>
      <c r="BK42" s="376"/>
      <c r="BM42" s="377"/>
      <c r="BN42" s="377"/>
      <c r="BO42" s="377"/>
      <c r="BW42" s="376"/>
      <c r="BY42" s="377"/>
      <c r="BZ42" s="377"/>
      <c r="CA42" s="377"/>
      <c r="CI42" s="376"/>
      <c r="CK42" s="377"/>
      <c r="CL42" s="377"/>
      <c r="CM42" s="377"/>
      <c r="CU42" s="376"/>
      <c r="CW42" s="377"/>
      <c r="CX42" s="377"/>
      <c r="CY42" s="377"/>
    </row>
    <row r="43" spans="2:109" ht="13.5" customHeight="1" x14ac:dyDescent="0.15">
      <c r="B43" s="369"/>
      <c r="AN43" s="1244" t="s">
        <v>603</v>
      </c>
      <c r="AO43" s="1245"/>
      <c r="AP43" s="1245"/>
      <c r="AQ43" s="1245"/>
      <c r="AR43" s="1245"/>
      <c r="AS43" s="1245"/>
      <c r="AT43" s="1245"/>
      <c r="AU43" s="1245"/>
      <c r="AV43" s="1245"/>
      <c r="AW43" s="1245"/>
      <c r="AX43" s="1245"/>
      <c r="AY43" s="1245"/>
      <c r="AZ43" s="1245"/>
      <c r="BA43" s="1245"/>
      <c r="BB43" s="1245"/>
      <c r="BC43" s="1245"/>
      <c r="BD43" s="1245"/>
      <c r="BE43" s="1245"/>
      <c r="BF43" s="1245"/>
      <c r="BG43" s="1245"/>
      <c r="BH43" s="1245"/>
      <c r="BI43" s="1245"/>
      <c r="BJ43" s="1245"/>
      <c r="BK43" s="1245"/>
      <c r="BL43" s="1245"/>
      <c r="BM43" s="1245"/>
      <c r="BN43" s="1245"/>
      <c r="BO43" s="1245"/>
      <c r="BP43" s="1245"/>
      <c r="BQ43" s="1245"/>
      <c r="BR43" s="1245"/>
      <c r="BS43" s="1245"/>
      <c r="BT43" s="1245"/>
      <c r="BU43" s="1245"/>
      <c r="BV43" s="1245"/>
      <c r="BW43" s="1245"/>
      <c r="BX43" s="1245"/>
      <c r="BY43" s="1245"/>
      <c r="BZ43" s="1245"/>
      <c r="CA43" s="1245"/>
      <c r="CB43" s="1245"/>
      <c r="CC43" s="1245"/>
      <c r="CD43" s="1245"/>
      <c r="CE43" s="1245"/>
      <c r="CF43" s="1245"/>
      <c r="CG43" s="1245"/>
      <c r="CH43" s="1245"/>
      <c r="CI43" s="1245"/>
      <c r="CJ43" s="1245"/>
      <c r="CK43" s="1245"/>
      <c r="CL43" s="1245"/>
      <c r="CM43" s="1245"/>
      <c r="CN43" s="1245"/>
      <c r="CO43" s="1245"/>
      <c r="CP43" s="1245"/>
      <c r="CQ43" s="1245"/>
      <c r="CR43" s="1245"/>
      <c r="CS43" s="1245"/>
      <c r="CT43" s="1245"/>
      <c r="CU43" s="1245"/>
      <c r="CV43" s="1245"/>
      <c r="CW43" s="1245"/>
      <c r="CX43" s="1245"/>
      <c r="CY43" s="1245"/>
      <c r="CZ43" s="1245"/>
      <c r="DA43" s="1245"/>
      <c r="DB43" s="1245"/>
      <c r="DC43" s="1246"/>
    </row>
    <row r="44" spans="2:109" x14ac:dyDescent="0.15">
      <c r="B44" s="369"/>
      <c r="AN44" s="1247"/>
      <c r="AO44" s="1248"/>
      <c r="AP44" s="1248"/>
      <c r="AQ44" s="1248"/>
      <c r="AR44" s="1248"/>
      <c r="AS44" s="1248"/>
      <c r="AT44" s="1248"/>
      <c r="AU44" s="1248"/>
      <c r="AV44" s="1248"/>
      <c r="AW44" s="1248"/>
      <c r="AX44" s="1248"/>
      <c r="AY44" s="1248"/>
      <c r="AZ44" s="1248"/>
      <c r="BA44" s="1248"/>
      <c r="BB44" s="1248"/>
      <c r="BC44" s="1248"/>
      <c r="BD44" s="1248"/>
      <c r="BE44" s="1248"/>
      <c r="BF44" s="1248"/>
      <c r="BG44" s="1248"/>
      <c r="BH44" s="1248"/>
      <c r="BI44" s="1248"/>
      <c r="BJ44" s="1248"/>
      <c r="BK44" s="1248"/>
      <c r="BL44" s="1248"/>
      <c r="BM44" s="1248"/>
      <c r="BN44" s="1248"/>
      <c r="BO44" s="1248"/>
      <c r="BP44" s="1248"/>
      <c r="BQ44" s="1248"/>
      <c r="BR44" s="1248"/>
      <c r="BS44" s="1248"/>
      <c r="BT44" s="1248"/>
      <c r="BU44" s="1248"/>
      <c r="BV44" s="1248"/>
      <c r="BW44" s="1248"/>
      <c r="BX44" s="1248"/>
      <c r="BY44" s="1248"/>
      <c r="BZ44" s="1248"/>
      <c r="CA44" s="1248"/>
      <c r="CB44" s="1248"/>
      <c r="CC44" s="1248"/>
      <c r="CD44" s="1248"/>
      <c r="CE44" s="1248"/>
      <c r="CF44" s="1248"/>
      <c r="CG44" s="1248"/>
      <c r="CH44" s="1248"/>
      <c r="CI44" s="1248"/>
      <c r="CJ44" s="1248"/>
      <c r="CK44" s="1248"/>
      <c r="CL44" s="1248"/>
      <c r="CM44" s="1248"/>
      <c r="CN44" s="1248"/>
      <c r="CO44" s="1248"/>
      <c r="CP44" s="1248"/>
      <c r="CQ44" s="1248"/>
      <c r="CR44" s="1248"/>
      <c r="CS44" s="1248"/>
      <c r="CT44" s="1248"/>
      <c r="CU44" s="1248"/>
      <c r="CV44" s="1248"/>
      <c r="CW44" s="1248"/>
      <c r="CX44" s="1248"/>
      <c r="CY44" s="1248"/>
      <c r="CZ44" s="1248"/>
      <c r="DA44" s="1248"/>
      <c r="DB44" s="1248"/>
      <c r="DC44" s="1249"/>
    </row>
    <row r="45" spans="2:109" x14ac:dyDescent="0.15">
      <c r="B45" s="369"/>
      <c r="AN45" s="1247"/>
      <c r="AO45" s="1248"/>
      <c r="AP45" s="1248"/>
      <c r="AQ45" s="1248"/>
      <c r="AR45" s="1248"/>
      <c r="AS45" s="1248"/>
      <c r="AT45" s="1248"/>
      <c r="AU45" s="1248"/>
      <c r="AV45" s="1248"/>
      <c r="AW45" s="1248"/>
      <c r="AX45" s="1248"/>
      <c r="AY45" s="1248"/>
      <c r="AZ45" s="1248"/>
      <c r="BA45" s="1248"/>
      <c r="BB45" s="1248"/>
      <c r="BC45" s="1248"/>
      <c r="BD45" s="1248"/>
      <c r="BE45" s="1248"/>
      <c r="BF45" s="1248"/>
      <c r="BG45" s="1248"/>
      <c r="BH45" s="1248"/>
      <c r="BI45" s="1248"/>
      <c r="BJ45" s="1248"/>
      <c r="BK45" s="1248"/>
      <c r="BL45" s="1248"/>
      <c r="BM45" s="1248"/>
      <c r="BN45" s="1248"/>
      <c r="BO45" s="1248"/>
      <c r="BP45" s="1248"/>
      <c r="BQ45" s="1248"/>
      <c r="BR45" s="1248"/>
      <c r="BS45" s="1248"/>
      <c r="BT45" s="1248"/>
      <c r="BU45" s="1248"/>
      <c r="BV45" s="1248"/>
      <c r="BW45" s="1248"/>
      <c r="BX45" s="1248"/>
      <c r="BY45" s="1248"/>
      <c r="BZ45" s="1248"/>
      <c r="CA45" s="1248"/>
      <c r="CB45" s="1248"/>
      <c r="CC45" s="1248"/>
      <c r="CD45" s="1248"/>
      <c r="CE45" s="1248"/>
      <c r="CF45" s="1248"/>
      <c r="CG45" s="1248"/>
      <c r="CH45" s="1248"/>
      <c r="CI45" s="1248"/>
      <c r="CJ45" s="1248"/>
      <c r="CK45" s="1248"/>
      <c r="CL45" s="1248"/>
      <c r="CM45" s="1248"/>
      <c r="CN45" s="1248"/>
      <c r="CO45" s="1248"/>
      <c r="CP45" s="1248"/>
      <c r="CQ45" s="1248"/>
      <c r="CR45" s="1248"/>
      <c r="CS45" s="1248"/>
      <c r="CT45" s="1248"/>
      <c r="CU45" s="1248"/>
      <c r="CV45" s="1248"/>
      <c r="CW45" s="1248"/>
      <c r="CX45" s="1248"/>
      <c r="CY45" s="1248"/>
      <c r="CZ45" s="1248"/>
      <c r="DA45" s="1248"/>
      <c r="DB45" s="1248"/>
      <c r="DC45" s="1249"/>
    </row>
    <row r="46" spans="2:109" x14ac:dyDescent="0.15">
      <c r="B46" s="369"/>
      <c r="AN46" s="1247"/>
      <c r="AO46" s="1248"/>
      <c r="AP46" s="1248"/>
      <c r="AQ46" s="1248"/>
      <c r="AR46" s="1248"/>
      <c r="AS46" s="1248"/>
      <c r="AT46" s="1248"/>
      <c r="AU46" s="1248"/>
      <c r="AV46" s="1248"/>
      <c r="AW46" s="1248"/>
      <c r="AX46" s="1248"/>
      <c r="AY46" s="1248"/>
      <c r="AZ46" s="1248"/>
      <c r="BA46" s="1248"/>
      <c r="BB46" s="1248"/>
      <c r="BC46" s="1248"/>
      <c r="BD46" s="1248"/>
      <c r="BE46" s="1248"/>
      <c r="BF46" s="1248"/>
      <c r="BG46" s="1248"/>
      <c r="BH46" s="1248"/>
      <c r="BI46" s="1248"/>
      <c r="BJ46" s="1248"/>
      <c r="BK46" s="1248"/>
      <c r="BL46" s="1248"/>
      <c r="BM46" s="1248"/>
      <c r="BN46" s="1248"/>
      <c r="BO46" s="1248"/>
      <c r="BP46" s="1248"/>
      <c r="BQ46" s="1248"/>
      <c r="BR46" s="1248"/>
      <c r="BS46" s="1248"/>
      <c r="BT46" s="1248"/>
      <c r="BU46" s="1248"/>
      <c r="BV46" s="1248"/>
      <c r="BW46" s="1248"/>
      <c r="BX46" s="1248"/>
      <c r="BY46" s="1248"/>
      <c r="BZ46" s="1248"/>
      <c r="CA46" s="1248"/>
      <c r="CB46" s="1248"/>
      <c r="CC46" s="1248"/>
      <c r="CD46" s="1248"/>
      <c r="CE46" s="1248"/>
      <c r="CF46" s="1248"/>
      <c r="CG46" s="1248"/>
      <c r="CH46" s="1248"/>
      <c r="CI46" s="1248"/>
      <c r="CJ46" s="1248"/>
      <c r="CK46" s="1248"/>
      <c r="CL46" s="1248"/>
      <c r="CM46" s="1248"/>
      <c r="CN46" s="1248"/>
      <c r="CO46" s="1248"/>
      <c r="CP46" s="1248"/>
      <c r="CQ46" s="1248"/>
      <c r="CR46" s="1248"/>
      <c r="CS46" s="1248"/>
      <c r="CT46" s="1248"/>
      <c r="CU46" s="1248"/>
      <c r="CV46" s="1248"/>
      <c r="CW46" s="1248"/>
      <c r="CX46" s="1248"/>
      <c r="CY46" s="1248"/>
      <c r="CZ46" s="1248"/>
      <c r="DA46" s="1248"/>
      <c r="DB46" s="1248"/>
      <c r="DC46" s="1249"/>
    </row>
    <row r="47" spans="2:109" x14ac:dyDescent="0.15">
      <c r="B47" s="369"/>
      <c r="AN47" s="1250"/>
      <c r="AO47" s="1251"/>
      <c r="AP47" s="1251"/>
      <c r="AQ47" s="1251"/>
      <c r="AR47" s="1251"/>
      <c r="AS47" s="1251"/>
      <c r="AT47" s="1251"/>
      <c r="AU47" s="1251"/>
      <c r="AV47" s="1251"/>
      <c r="AW47" s="1251"/>
      <c r="AX47" s="1251"/>
      <c r="AY47" s="1251"/>
      <c r="AZ47" s="1251"/>
      <c r="BA47" s="1251"/>
      <c r="BB47" s="1251"/>
      <c r="BC47" s="1251"/>
      <c r="BD47" s="1251"/>
      <c r="BE47" s="1251"/>
      <c r="BF47" s="1251"/>
      <c r="BG47" s="1251"/>
      <c r="BH47" s="1251"/>
      <c r="BI47" s="1251"/>
      <c r="BJ47" s="1251"/>
      <c r="BK47" s="1251"/>
      <c r="BL47" s="1251"/>
      <c r="BM47" s="1251"/>
      <c r="BN47" s="1251"/>
      <c r="BO47" s="1251"/>
      <c r="BP47" s="1251"/>
      <c r="BQ47" s="1251"/>
      <c r="BR47" s="1251"/>
      <c r="BS47" s="1251"/>
      <c r="BT47" s="1251"/>
      <c r="BU47" s="1251"/>
      <c r="BV47" s="1251"/>
      <c r="BW47" s="1251"/>
      <c r="BX47" s="1251"/>
      <c r="BY47" s="1251"/>
      <c r="BZ47" s="1251"/>
      <c r="CA47" s="1251"/>
      <c r="CB47" s="1251"/>
      <c r="CC47" s="1251"/>
      <c r="CD47" s="1251"/>
      <c r="CE47" s="1251"/>
      <c r="CF47" s="1251"/>
      <c r="CG47" s="1251"/>
      <c r="CH47" s="1251"/>
      <c r="CI47" s="1251"/>
      <c r="CJ47" s="1251"/>
      <c r="CK47" s="1251"/>
      <c r="CL47" s="1251"/>
      <c r="CM47" s="1251"/>
      <c r="CN47" s="1251"/>
      <c r="CO47" s="1251"/>
      <c r="CP47" s="1251"/>
      <c r="CQ47" s="1251"/>
      <c r="CR47" s="1251"/>
      <c r="CS47" s="1251"/>
      <c r="CT47" s="1251"/>
      <c r="CU47" s="1251"/>
      <c r="CV47" s="1251"/>
      <c r="CW47" s="1251"/>
      <c r="CX47" s="1251"/>
      <c r="CY47" s="1251"/>
      <c r="CZ47" s="1251"/>
      <c r="DA47" s="1251"/>
      <c r="DB47" s="1251"/>
      <c r="DC47" s="1252"/>
    </row>
    <row r="48" spans="2:109" x14ac:dyDescent="0.15">
      <c r="B48" s="369"/>
      <c r="H48" s="378"/>
      <c r="I48" s="378"/>
      <c r="J48" s="378"/>
      <c r="AN48" s="378"/>
      <c r="AO48" s="378"/>
      <c r="AP48" s="378"/>
      <c r="AZ48" s="378"/>
      <c r="BA48" s="378"/>
      <c r="BB48" s="378"/>
      <c r="BL48" s="378"/>
      <c r="BM48" s="378"/>
      <c r="BN48" s="378"/>
      <c r="BX48" s="378"/>
      <c r="BY48" s="378"/>
      <c r="BZ48" s="378"/>
      <c r="CJ48" s="378"/>
      <c r="CK48" s="378"/>
      <c r="CL48" s="378"/>
      <c r="CV48" s="378"/>
      <c r="CW48" s="378"/>
      <c r="CX48" s="378"/>
    </row>
    <row r="49" spans="1:109" x14ac:dyDescent="0.15">
      <c r="B49" s="369"/>
      <c r="AN49" s="363" t="s">
        <v>604</v>
      </c>
    </row>
    <row r="50" spans="1:109" x14ac:dyDescent="0.15">
      <c r="B50" s="369"/>
      <c r="G50" s="1253"/>
      <c r="H50" s="1253"/>
      <c r="I50" s="1253"/>
      <c r="J50" s="1253"/>
      <c r="K50" s="379"/>
      <c r="L50" s="379"/>
      <c r="M50" s="380"/>
      <c r="N50" s="380"/>
      <c r="AN50" s="1254"/>
      <c r="AO50" s="1255"/>
      <c r="AP50" s="1255"/>
      <c r="AQ50" s="1255"/>
      <c r="AR50" s="1255"/>
      <c r="AS50" s="1255"/>
      <c r="AT50" s="1255"/>
      <c r="AU50" s="1255"/>
      <c r="AV50" s="1255"/>
      <c r="AW50" s="1255"/>
      <c r="AX50" s="1255"/>
      <c r="AY50" s="1255"/>
      <c r="AZ50" s="1255"/>
      <c r="BA50" s="1255"/>
      <c r="BB50" s="1255"/>
      <c r="BC50" s="1255"/>
      <c r="BD50" s="1255"/>
      <c r="BE50" s="1255"/>
      <c r="BF50" s="1255"/>
      <c r="BG50" s="1255"/>
      <c r="BH50" s="1255"/>
      <c r="BI50" s="1255"/>
      <c r="BJ50" s="1255"/>
      <c r="BK50" s="1255"/>
      <c r="BL50" s="1255"/>
      <c r="BM50" s="1255"/>
      <c r="BN50" s="1255"/>
      <c r="BO50" s="1256"/>
      <c r="BP50" s="1257" t="s">
        <v>557</v>
      </c>
      <c r="BQ50" s="1257"/>
      <c r="BR50" s="1257"/>
      <c r="BS50" s="1257"/>
      <c r="BT50" s="1257"/>
      <c r="BU50" s="1257"/>
      <c r="BV50" s="1257"/>
      <c r="BW50" s="1257"/>
      <c r="BX50" s="1257" t="s">
        <v>558</v>
      </c>
      <c r="BY50" s="1257"/>
      <c r="BZ50" s="1257"/>
      <c r="CA50" s="1257"/>
      <c r="CB50" s="1257"/>
      <c r="CC50" s="1257"/>
      <c r="CD50" s="1257"/>
      <c r="CE50" s="1257"/>
      <c r="CF50" s="1257" t="s">
        <v>559</v>
      </c>
      <c r="CG50" s="1257"/>
      <c r="CH50" s="1257"/>
      <c r="CI50" s="1257"/>
      <c r="CJ50" s="1257"/>
      <c r="CK50" s="1257"/>
      <c r="CL50" s="1257"/>
      <c r="CM50" s="1257"/>
      <c r="CN50" s="1257" t="s">
        <v>560</v>
      </c>
      <c r="CO50" s="1257"/>
      <c r="CP50" s="1257"/>
      <c r="CQ50" s="1257"/>
      <c r="CR50" s="1257"/>
      <c r="CS50" s="1257"/>
      <c r="CT50" s="1257"/>
      <c r="CU50" s="1257"/>
      <c r="CV50" s="1257" t="s">
        <v>561</v>
      </c>
      <c r="CW50" s="1257"/>
      <c r="CX50" s="1257"/>
      <c r="CY50" s="1257"/>
      <c r="CZ50" s="1257"/>
      <c r="DA50" s="1257"/>
      <c r="DB50" s="1257"/>
      <c r="DC50" s="1257"/>
    </row>
    <row r="51" spans="1:109" ht="13.5" customHeight="1" x14ac:dyDescent="0.15">
      <c r="B51" s="369"/>
      <c r="G51" s="1263"/>
      <c r="H51" s="1263"/>
      <c r="I51" s="1261"/>
      <c r="J51" s="1261"/>
      <c r="K51" s="1259"/>
      <c r="L51" s="1259"/>
      <c r="M51" s="1259"/>
      <c r="N51" s="1259"/>
      <c r="AM51" s="378"/>
      <c r="AN51" s="1260" t="s">
        <v>605</v>
      </c>
      <c r="AO51" s="1260"/>
      <c r="AP51" s="1260"/>
      <c r="AQ51" s="1260"/>
      <c r="AR51" s="1260"/>
      <c r="AS51" s="1260"/>
      <c r="AT51" s="1260"/>
      <c r="AU51" s="1260"/>
      <c r="AV51" s="1260"/>
      <c r="AW51" s="1260"/>
      <c r="AX51" s="1260"/>
      <c r="AY51" s="1260"/>
      <c r="AZ51" s="1260"/>
      <c r="BA51" s="1260"/>
      <c r="BB51" s="1260" t="s">
        <v>606</v>
      </c>
      <c r="BC51" s="1260"/>
      <c r="BD51" s="1260"/>
      <c r="BE51" s="1260"/>
      <c r="BF51" s="1260"/>
      <c r="BG51" s="1260"/>
      <c r="BH51" s="1260"/>
      <c r="BI51" s="1260"/>
      <c r="BJ51" s="1260"/>
      <c r="BK51" s="1260"/>
      <c r="BL51" s="1260"/>
      <c r="BM51" s="1260"/>
      <c r="BN51" s="1260"/>
      <c r="BO51" s="1260"/>
      <c r="BP51" s="1258">
        <v>79.7</v>
      </c>
      <c r="BQ51" s="1258"/>
      <c r="BR51" s="1258"/>
      <c r="BS51" s="1258"/>
      <c r="BT51" s="1258"/>
      <c r="BU51" s="1258"/>
      <c r="BV51" s="1258"/>
      <c r="BW51" s="1258"/>
      <c r="BX51" s="1258">
        <v>78.7</v>
      </c>
      <c r="BY51" s="1258"/>
      <c r="BZ51" s="1258"/>
      <c r="CA51" s="1258"/>
      <c r="CB51" s="1258"/>
      <c r="CC51" s="1258"/>
      <c r="CD51" s="1258"/>
      <c r="CE51" s="1258"/>
      <c r="CF51" s="1258">
        <v>80.5</v>
      </c>
      <c r="CG51" s="1258"/>
      <c r="CH51" s="1258"/>
      <c r="CI51" s="1258"/>
      <c r="CJ51" s="1258"/>
      <c r="CK51" s="1258"/>
      <c r="CL51" s="1258"/>
      <c r="CM51" s="1258"/>
      <c r="CN51" s="1258">
        <v>64</v>
      </c>
      <c r="CO51" s="1258"/>
      <c r="CP51" s="1258"/>
      <c r="CQ51" s="1258"/>
      <c r="CR51" s="1258"/>
      <c r="CS51" s="1258"/>
      <c r="CT51" s="1258"/>
      <c r="CU51" s="1258"/>
      <c r="CV51" s="1258">
        <v>48.9</v>
      </c>
      <c r="CW51" s="1258"/>
      <c r="CX51" s="1258"/>
      <c r="CY51" s="1258"/>
      <c r="CZ51" s="1258"/>
      <c r="DA51" s="1258"/>
      <c r="DB51" s="1258"/>
      <c r="DC51" s="1258"/>
    </row>
    <row r="52" spans="1:109" x14ac:dyDescent="0.15">
      <c r="B52" s="369"/>
      <c r="G52" s="1263"/>
      <c r="H52" s="1263"/>
      <c r="I52" s="1261"/>
      <c r="J52" s="1261"/>
      <c r="K52" s="1259"/>
      <c r="L52" s="1259"/>
      <c r="M52" s="1259"/>
      <c r="N52" s="1259"/>
      <c r="AM52" s="378"/>
      <c r="AN52" s="1260"/>
      <c r="AO52" s="1260"/>
      <c r="AP52" s="1260"/>
      <c r="AQ52" s="1260"/>
      <c r="AR52" s="1260"/>
      <c r="AS52" s="1260"/>
      <c r="AT52" s="1260"/>
      <c r="AU52" s="1260"/>
      <c r="AV52" s="1260"/>
      <c r="AW52" s="1260"/>
      <c r="AX52" s="1260"/>
      <c r="AY52" s="1260"/>
      <c r="AZ52" s="1260"/>
      <c r="BA52" s="1260"/>
      <c r="BB52" s="1260"/>
      <c r="BC52" s="1260"/>
      <c r="BD52" s="1260"/>
      <c r="BE52" s="1260"/>
      <c r="BF52" s="1260"/>
      <c r="BG52" s="1260"/>
      <c r="BH52" s="1260"/>
      <c r="BI52" s="1260"/>
      <c r="BJ52" s="1260"/>
      <c r="BK52" s="1260"/>
      <c r="BL52" s="1260"/>
      <c r="BM52" s="1260"/>
      <c r="BN52" s="1260"/>
      <c r="BO52" s="1260"/>
      <c r="BP52" s="1258"/>
      <c r="BQ52" s="1258"/>
      <c r="BR52" s="1258"/>
      <c r="BS52" s="1258"/>
      <c r="BT52" s="1258"/>
      <c r="BU52" s="1258"/>
      <c r="BV52" s="1258"/>
      <c r="BW52" s="1258"/>
      <c r="BX52" s="1258"/>
      <c r="BY52" s="1258"/>
      <c r="BZ52" s="1258"/>
      <c r="CA52" s="1258"/>
      <c r="CB52" s="1258"/>
      <c r="CC52" s="1258"/>
      <c r="CD52" s="1258"/>
      <c r="CE52" s="1258"/>
      <c r="CF52" s="1258"/>
      <c r="CG52" s="1258"/>
      <c r="CH52" s="1258"/>
      <c r="CI52" s="1258"/>
      <c r="CJ52" s="1258"/>
      <c r="CK52" s="1258"/>
      <c r="CL52" s="1258"/>
      <c r="CM52" s="1258"/>
      <c r="CN52" s="1258"/>
      <c r="CO52" s="1258"/>
      <c r="CP52" s="1258"/>
      <c r="CQ52" s="1258"/>
      <c r="CR52" s="1258"/>
      <c r="CS52" s="1258"/>
      <c r="CT52" s="1258"/>
      <c r="CU52" s="1258"/>
      <c r="CV52" s="1258"/>
      <c r="CW52" s="1258"/>
      <c r="CX52" s="1258"/>
      <c r="CY52" s="1258"/>
      <c r="CZ52" s="1258"/>
      <c r="DA52" s="1258"/>
      <c r="DB52" s="1258"/>
      <c r="DC52" s="1258"/>
    </row>
    <row r="53" spans="1:109" x14ac:dyDescent="0.15">
      <c r="A53" s="377"/>
      <c r="B53" s="369"/>
      <c r="G53" s="1263"/>
      <c r="H53" s="1263"/>
      <c r="I53" s="1253"/>
      <c r="J53" s="1253"/>
      <c r="K53" s="1259"/>
      <c r="L53" s="1259"/>
      <c r="M53" s="1259"/>
      <c r="N53" s="1259"/>
      <c r="AM53" s="378"/>
      <c r="AN53" s="1260"/>
      <c r="AO53" s="1260"/>
      <c r="AP53" s="1260"/>
      <c r="AQ53" s="1260"/>
      <c r="AR53" s="1260"/>
      <c r="AS53" s="1260"/>
      <c r="AT53" s="1260"/>
      <c r="AU53" s="1260"/>
      <c r="AV53" s="1260"/>
      <c r="AW53" s="1260"/>
      <c r="AX53" s="1260"/>
      <c r="AY53" s="1260"/>
      <c r="AZ53" s="1260"/>
      <c r="BA53" s="1260"/>
      <c r="BB53" s="1260" t="s">
        <v>607</v>
      </c>
      <c r="BC53" s="1260"/>
      <c r="BD53" s="1260"/>
      <c r="BE53" s="1260"/>
      <c r="BF53" s="1260"/>
      <c r="BG53" s="1260"/>
      <c r="BH53" s="1260"/>
      <c r="BI53" s="1260"/>
      <c r="BJ53" s="1260"/>
      <c r="BK53" s="1260"/>
      <c r="BL53" s="1260"/>
      <c r="BM53" s="1260"/>
      <c r="BN53" s="1260"/>
      <c r="BO53" s="1260"/>
      <c r="BP53" s="1258">
        <v>57.1</v>
      </c>
      <c r="BQ53" s="1258"/>
      <c r="BR53" s="1258"/>
      <c r="BS53" s="1258"/>
      <c r="BT53" s="1258"/>
      <c r="BU53" s="1258"/>
      <c r="BV53" s="1258"/>
      <c r="BW53" s="1258"/>
      <c r="BX53" s="1258">
        <v>58.4</v>
      </c>
      <c r="BY53" s="1258"/>
      <c r="BZ53" s="1258"/>
      <c r="CA53" s="1258"/>
      <c r="CB53" s="1258"/>
      <c r="CC53" s="1258"/>
      <c r="CD53" s="1258"/>
      <c r="CE53" s="1258"/>
      <c r="CF53" s="1258">
        <v>58.7</v>
      </c>
      <c r="CG53" s="1258"/>
      <c r="CH53" s="1258"/>
      <c r="CI53" s="1258"/>
      <c r="CJ53" s="1258"/>
      <c r="CK53" s="1258"/>
      <c r="CL53" s="1258"/>
      <c r="CM53" s="1258"/>
      <c r="CN53" s="1258">
        <v>60.3</v>
      </c>
      <c r="CO53" s="1258"/>
      <c r="CP53" s="1258"/>
      <c r="CQ53" s="1258"/>
      <c r="CR53" s="1258"/>
      <c r="CS53" s="1258"/>
      <c r="CT53" s="1258"/>
      <c r="CU53" s="1258"/>
      <c r="CV53" s="1258">
        <v>61.3</v>
      </c>
      <c r="CW53" s="1258"/>
      <c r="CX53" s="1258"/>
      <c r="CY53" s="1258"/>
      <c r="CZ53" s="1258"/>
      <c r="DA53" s="1258"/>
      <c r="DB53" s="1258"/>
      <c r="DC53" s="1258"/>
    </row>
    <row r="54" spans="1:109" x14ac:dyDescent="0.15">
      <c r="A54" s="377"/>
      <c r="B54" s="369"/>
      <c r="G54" s="1263"/>
      <c r="H54" s="1263"/>
      <c r="I54" s="1253"/>
      <c r="J54" s="1253"/>
      <c r="K54" s="1259"/>
      <c r="L54" s="1259"/>
      <c r="M54" s="1259"/>
      <c r="N54" s="1259"/>
      <c r="AM54" s="378"/>
      <c r="AN54" s="1260"/>
      <c r="AO54" s="1260"/>
      <c r="AP54" s="1260"/>
      <c r="AQ54" s="1260"/>
      <c r="AR54" s="1260"/>
      <c r="AS54" s="1260"/>
      <c r="AT54" s="1260"/>
      <c r="AU54" s="1260"/>
      <c r="AV54" s="1260"/>
      <c r="AW54" s="1260"/>
      <c r="AX54" s="1260"/>
      <c r="AY54" s="1260"/>
      <c r="AZ54" s="1260"/>
      <c r="BA54" s="1260"/>
      <c r="BB54" s="1260"/>
      <c r="BC54" s="1260"/>
      <c r="BD54" s="1260"/>
      <c r="BE54" s="1260"/>
      <c r="BF54" s="1260"/>
      <c r="BG54" s="1260"/>
      <c r="BH54" s="1260"/>
      <c r="BI54" s="1260"/>
      <c r="BJ54" s="1260"/>
      <c r="BK54" s="1260"/>
      <c r="BL54" s="1260"/>
      <c r="BM54" s="1260"/>
      <c r="BN54" s="1260"/>
      <c r="BO54" s="1260"/>
      <c r="BP54" s="1258"/>
      <c r="BQ54" s="1258"/>
      <c r="BR54" s="1258"/>
      <c r="BS54" s="1258"/>
      <c r="BT54" s="1258"/>
      <c r="BU54" s="1258"/>
      <c r="BV54" s="1258"/>
      <c r="BW54" s="1258"/>
      <c r="BX54" s="1258"/>
      <c r="BY54" s="1258"/>
      <c r="BZ54" s="1258"/>
      <c r="CA54" s="1258"/>
      <c r="CB54" s="1258"/>
      <c r="CC54" s="1258"/>
      <c r="CD54" s="1258"/>
      <c r="CE54" s="1258"/>
      <c r="CF54" s="1258"/>
      <c r="CG54" s="1258"/>
      <c r="CH54" s="1258"/>
      <c r="CI54" s="1258"/>
      <c r="CJ54" s="1258"/>
      <c r="CK54" s="1258"/>
      <c r="CL54" s="1258"/>
      <c r="CM54" s="1258"/>
      <c r="CN54" s="1258"/>
      <c r="CO54" s="1258"/>
      <c r="CP54" s="1258"/>
      <c r="CQ54" s="1258"/>
      <c r="CR54" s="1258"/>
      <c r="CS54" s="1258"/>
      <c r="CT54" s="1258"/>
      <c r="CU54" s="1258"/>
      <c r="CV54" s="1258"/>
      <c r="CW54" s="1258"/>
      <c r="CX54" s="1258"/>
      <c r="CY54" s="1258"/>
      <c r="CZ54" s="1258"/>
      <c r="DA54" s="1258"/>
      <c r="DB54" s="1258"/>
      <c r="DC54" s="1258"/>
    </row>
    <row r="55" spans="1:109" x14ac:dyDescent="0.15">
      <c r="A55" s="377"/>
      <c r="B55" s="369"/>
      <c r="G55" s="1253"/>
      <c r="H55" s="1253"/>
      <c r="I55" s="1253"/>
      <c r="J55" s="1253"/>
      <c r="K55" s="1259"/>
      <c r="L55" s="1259"/>
      <c r="M55" s="1259"/>
      <c r="N55" s="1259"/>
      <c r="AN55" s="1257" t="s">
        <v>608</v>
      </c>
      <c r="AO55" s="1257"/>
      <c r="AP55" s="1257"/>
      <c r="AQ55" s="1257"/>
      <c r="AR55" s="1257"/>
      <c r="AS55" s="1257"/>
      <c r="AT55" s="1257"/>
      <c r="AU55" s="1257"/>
      <c r="AV55" s="1257"/>
      <c r="AW55" s="1257"/>
      <c r="AX55" s="1257"/>
      <c r="AY55" s="1257"/>
      <c r="AZ55" s="1257"/>
      <c r="BA55" s="1257"/>
      <c r="BB55" s="1260" t="s">
        <v>606</v>
      </c>
      <c r="BC55" s="1260"/>
      <c r="BD55" s="1260"/>
      <c r="BE55" s="1260"/>
      <c r="BF55" s="1260"/>
      <c r="BG55" s="1260"/>
      <c r="BH55" s="1260"/>
      <c r="BI55" s="1260"/>
      <c r="BJ55" s="1260"/>
      <c r="BK55" s="1260"/>
      <c r="BL55" s="1260"/>
      <c r="BM55" s="1260"/>
      <c r="BN55" s="1260"/>
      <c r="BO55" s="1260"/>
      <c r="BP55" s="1258">
        <v>46.8</v>
      </c>
      <c r="BQ55" s="1258"/>
      <c r="BR55" s="1258"/>
      <c r="BS55" s="1258"/>
      <c r="BT55" s="1258"/>
      <c r="BU55" s="1258"/>
      <c r="BV55" s="1258"/>
      <c r="BW55" s="1258"/>
      <c r="BX55" s="1258">
        <v>48.4</v>
      </c>
      <c r="BY55" s="1258"/>
      <c r="BZ55" s="1258"/>
      <c r="CA55" s="1258"/>
      <c r="CB55" s="1258"/>
      <c r="CC55" s="1258"/>
      <c r="CD55" s="1258"/>
      <c r="CE55" s="1258"/>
      <c r="CF55" s="1258">
        <v>43</v>
      </c>
      <c r="CG55" s="1258"/>
      <c r="CH55" s="1258"/>
      <c r="CI55" s="1258"/>
      <c r="CJ55" s="1258"/>
      <c r="CK55" s="1258"/>
      <c r="CL55" s="1258"/>
      <c r="CM55" s="1258"/>
      <c r="CN55" s="1258">
        <v>32.4</v>
      </c>
      <c r="CO55" s="1258"/>
      <c r="CP55" s="1258"/>
      <c r="CQ55" s="1258"/>
      <c r="CR55" s="1258"/>
      <c r="CS55" s="1258"/>
      <c r="CT55" s="1258"/>
      <c r="CU55" s="1258"/>
      <c r="CV55" s="1258">
        <v>20</v>
      </c>
      <c r="CW55" s="1258"/>
      <c r="CX55" s="1258"/>
      <c r="CY55" s="1258"/>
      <c r="CZ55" s="1258"/>
      <c r="DA55" s="1258"/>
      <c r="DB55" s="1258"/>
      <c r="DC55" s="1258"/>
    </row>
    <row r="56" spans="1:109" x14ac:dyDescent="0.15">
      <c r="A56" s="377"/>
      <c r="B56" s="369"/>
      <c r="G56" s="1253"/>
      <c r="H56" s="1253"/>
      <c r="I56" s="1253"/>
      <c r="J56" s="1253"/>
      <c r="K56" s="1259"/>
      <c r="L56" s="1259"/>
      <c r="M56" s="1259"/>
      <c r="N56" s="1259"/>
      <c r="AN56" s="1257"/>
      <c r="AO56" s="1257"/>
      <c r="AP56" s="1257"/>
      <c r="AQ56" s="1257"/>
      <c r="AR56" s="1257"/>
      <c r="AS56" s="1257"/>
      <c r="AT56" s="1257"/>
      <c r="AU56" s="1257"/>
      <c r="AV56" s="1257"/>
      <c r="AW56" s="1257"/>
      <c r="AX56" s="1257"/>
      <c r="AY56" s="1257"/>
      <c r="AZ56" s="1257"/>
      <c r="BA56" s="1257"/>
      <c r="BB56" s="1260"/>
      <c r="BC56" s="1260"/>
      <c r="BD56" s="1260"/>
      <c r="BE56" s="1260"/>
      <c r="BF56" s="1260"/>
      <c r="BG56" s="1260"/>
      <c r="BH56" s="1260"/>
      <c r="BI56" s="1260"/>
      <c r="BJ56" s="1260"/>
      <c r="BK56" s="1260"/>
      <c r="BL56" s="1260"/>
      <c r="BM56" s="1260"/>
      <c r="BN56" s="1260"/>
      <c r="BO56" s="1260"/>
      <c r="BP56" s="1258"/>
      <c r="BQ56" s="1258"/>
      <c r="BR56" s="1258"/>
      <c r="BS56" s="1258"/>
      <c r="BT56" s="1258"/>
      <c r="BU56" s="1258"/>
      <c r="BV56" s="1258"/>
      <c r="BW56" s="1258"/>
      <c r="BX56" s="1258"/>
      <c r="BY56" s="1258"/>
      <c r="BZ56" s="1258"/>
      <c r="CA56" s="1258"/>
      <c r="CB56" s="1258"/>
      <c r="CC56" s="1258"/>
      <c r="CD56" s="1258"/>
      <c r="CE56" s="1258"/>
      <c r="CF56" s="1258"/>
      <c r="CG56" s="1258"/>
      <c r="CH56" s="1258"/>
      <c r="CI56" s="1258"/>
      <c r="CJ56" s="1258"/>
      <c r="CK56" s="1258"/>
      <c r="CL56" s="1258"/>
      <c r="CM56" s="1258"/>
      <c r="CN56" s="1258"/>
      <c r="CO56" s="1258"/>
      <c r="CP56" s="1258"/>
      <c r="CQ56" s="1258"/>
      <c r="CR56" s="1258"/>
      <c r="CS56" s="1258"/>
      <c r="CT56" s="1258"/>
      <c r="CU56" s="1258"/>
      <c r="CV56" s="1258"/>
      <c r="CW56" s="1258"/>
      <c r="CX56" s="1258"/>
      <c r="CY56" s="1258"/>
      <c r="CZ56" s="1258"/>
      <c r="DA56" s="1258"/>
      <c r="DB56" s="1258"/>
      <c r="DC56" s="1258"/>
    </row>
    <row r="57" spans="1:109" s="377" customFormat="1" x14ac:dyDescent="0.15">
      <c r="B57" s="381"/>
      <c r="G57" s="1253"/>
      <c r="H57" s="1253"/>
      <c r="I57" s="1262"/>
      <c r="J57" s="1262"/>
      <c r="K57" s="1259"/>
      <c r="L57" s="1259"/>
      <c r="M57" s="1259"/>
      <c r="N57" s="1259"/>
      <c r="AM57" s="363"/>
      <c r="AN57" s="1257"/>
      <c r="AO57" s="1257"/>
      <c r="AP57" s="1257"/>
      <c r="AQ57" s="1257"/>
      <c r="AR57" s="1257"/>
      <c r="AS57" s="1257"/>
      <c r="AT57" s="1257"/>
      <c r="AU57" s="1257"/>
      <c r="AV57" s="1257"/>
      <c r="AW57" s="1257"/>
      <c r="AX57" s="1257"/>
      <c r="AY57" s="1257"/>
      <c r="AZ57" s="1257"/>
      <c r="BA57" s="1257"/>
      <c r="BB57" s="1260" t="s">
        <v>607</v>
      </c>
      <c r="BC57" s="1260"/>
      <c r="BD57" s="1260"/>
      <c r="BE57" s="1260"/>
      <c r="BF57" s="1260"/>
      <c r="BG57" s="1260"/>
      <c r="BH57" s="1260"/>
      <c r="BI57" s="1260"/>
      <c r="BJ57" s="1260"/>
      <c r="BK57" s="1260"/>
      <c r="BL57" s="1260"/>
      <c r="BM57" s="1260"/>
      <c r="BN57" s="1260"/>
      <c r="BO57" s="1260"/>
      <c r="BP57" s="1258">
        <v>61.7</v>
      </c>
      <c r="BQ57" s="1258"/>
      <c r="BR57" s="1258"/>
      <c r="BS57" s="1258"/>
      <c r="BT57" s="1258"/>
      <c r="BU57" s="1258"/>
      <c r="BV57" s="1258"/>
      <c r="BW57" s="1258"/>
      <c r="BX57" s="1258">
        <v>61.8</v>
      </c>
      <c r="BY57" s="1258"/>
      <c r="BZ57" s="1258"/>
      <c r="CA57" s="1258"/>
      <c r="CB57" s="1258"/>
      <c r="CC57" s="1258"/>
      <c r="CD57" s="1258"/>
      <c r="CE57" s="1258"/>
      <c r="CF57" s="1258">
        <v>62.8</v>
      </c>
      <c r="CG57" s="1258"/>
      <c r="CH57" s="1258"/>
      <c r="CI57" s="1258"/>
      <c r="CJ57" s="1258"/>
      <c r="CK57" s="1258"/>
      <c r="CL57" s="1258"/>
      <c r="CM57" s="1258"/>
      <c r="CN57" s="1258">
        <v>64.2</v>
      </c>
      <c r="CO57" s="1258"/>
      <c r="CP57" s="1258"/>
      <c r="CQ57" s="1258"/>
      <c r="CR57" s="1258"/>
      <c r="CS57" s="1258"/>
      <c r="CT57" s="1258"/>
      <c r="CU57" s="1258"/>
      <c r="CV57" s="1258">
        <v>67</v>
      </c>
      <c r="CW57" s="1258"/>
      <c r="CX57" s="1258"/>
      <c r="CY57" s="1258"/>
      <c r="CZ57" s="1258"/>
      <c r="DA57" s="1258"/>
      <c r="DB57" s="1258"/>
      <c r="DC57" s="1258"/>
      <c r="DD57" s="382"/>
      <c r="DE57" s="381"/>
    </row>
    <row r="58" spans="1:109" s="377" customFormat="1" x14ac:dyDescent="0.15">
      <c r="A58" s="363"/>
      <c r="B58" s="381"/>
      <c r="G58" s="1253"/>
      <c r="H58" s="1253"/>
      <c r="I58" s="1262"/>
      <c r="J58" s="1262"/>
      <c r="K58" s="1259"/>
      <c r="L58" s="1259"/>
      <c r="M58" s="1259"/>
      <c r="N58" s="1259"/>
      <c r="AM58" s="363"/>
      <c r="AN58" s="1257"/>
      <c r="AO58" s="1257"/>
      <c r="AP58" s="1257"/>
      <c r="AQ58" s="1257"/>
      <c r="AR58" s="1257"/>
      <c r="AS58" s="1257"/>
      <c r="AT58" s="1257"/>
      <c r="AU58" s="1257"/>
      <c r="AV58" s="1257"/>
      <c r="AW58" s="1257"/>
      <c r="AX58" s="1257"/>
      <c r="AY58" s="1257"/>
      <c r="AZ58" s="1257"/>
      <c r="BA58" s="1257"/>
      <c r="BB58" s="1260"/>
      <c r="BC58" s="1260"/>
      <c r="BD58" s="1260"/>
      <c r="BE58" s="1260"/>
      <c r="BF58" s="1260"/>
      <c r="BG58" s="1260"/>
      <c r="BH58" s="1260"/>
      <c r="BI58" s="1260"/>
      <c r="BJ58" s="1260"/>
      <c r="BK58" s="1260"/>
      <c r="BL58" s="1260"/>
      <c r="BM58" s="1260"/>
      <c r="BN58" s="1260"/>
      <c r="BO58" s="1260"/>
      <c r="BP58" s="1258"/>
      <c r="BQ58" s="1258"/>
      <c r="BR58" s="1258"/>
      <c r="BS58" s="1258"/>
      <c r="BT58" s="1258"/>
      <c r="BU58" s="1258"/>
      <c r="BV58" s="1258"/>
      <c r="BW58" s="1258"/>
      <c r="BX58" s="1258"/>
      <c r="BY58" s="1258"/>
      <c r="BZ58" s="1258"/>
      <c r="CA58" s="1258"/>
      <c r="CB58" s="1258"/>
      <c r="CC58" s="1258"/>
      <c r="CD58" s="1258"/>
      <c r="CE58" s="1258"/>
      <c r="CF58" s="1258"/>
      <c r="CG58" s="1258"/>
      <c r="CH58" s="1258"/>
      <c r="CI58" s="1258"/>
      <c r="CJ58" s="1258"/>
      <c r="CK58" s="1258"/>
      <c r="CL58" s="1258"/>
      <c r="CM58" s="1258"/>
      <c r="CN58" s="1258"/>
      <c r="CO58" s="1258"/>
      <c r="CP58" s="1258"/>
      <c r="CQ58" s="1258"/>
      <c r="CR58" s="1258"/>
      <c r="CS58" s="1258"/>
      <c r="CT58" s="1258"/>
      <c r="CU58" s="1258"/>
      <c r="CV58" s="1258"/>
      <c r="CW58" s="1258"/>
      <c r="CX58" s="1258"/>
      <c r="CY58" s="1258"/>
      <c r="CZ58" s="1258"/>
      <c r="DA58" s="1258"/>
      <c r="DB58" s="1258"/>
      <c r="DC58" s="1258"/>
      <c r="DD58" s="382"/>
      <c r="DE58" s="381"/>
    </row>
    <row r="59" spans="1:109" s="377" customFormat="1" x14ac:dyDescent="0.15">
      <c r="A59" s="363"/>
      <c r="B59" s="381"/>
      <c r="K59" s="383"/>
      <c r="L59" s="383"/>
      <c r="M59" s="383"/>
      <c r="N59" s="383"/>
      <c r="AQ59" s="383"/>
      <c r="AR59" s="383"/>
      <c r="AS59" s="383"/>
      <c r="AT59" s="383"/>
      <c r="BC59" s="383"/>
      <c r="BD59" s="383"/>
      <c r="BE59" s="383"/>
      <c r="BF59" s="383"/>
      <c r="BO59" s="383"/>
      <c r="BP59" s="383"/>
      <c r="BQ59" s="383"/>
      <c r="BR59" s="383"/>
      <c r="CA59" s="383"/>
      <c r="CB59" s="383"/>
      <c r="CC59" s="383"/>
      <c r="CD59" s="383"/>
      <c r="CM59" s="383"/>
      <c r="CN59" s="383"/>
      <c r="CO59" s="383"/>
      <c r="CP59" s="383"/>
      <c r="CY59" s="383"/>
      <c r="CZ59" s="383"/>
      <c r="DA59" s="383"/>
      <c r="DB59" s="383"/>
      <c r="DC59" s="383"/>
      <c r="DD59" s="382"/>
      <c r="DE59" s="381"/>
    </row>
    <row r="60" spans="1:109" s="377" customFormat="1" x14ac:dyDescent="0.15">
      <c r="A60" s="363"/>
      <c r="B60" s="381"/>
      <c r="K60" s="383"/>
      <c r="L60" s="383"/>
      <c r="M60" s="383"/>
      <c r="N60" s="383"/>
      <c r="AQ60" s="383"/>
      <c r="AR60" s="383"/>
      <c r="AS60" s="383"/>
      <c r="AT60" s="383"/>
      <c r="BC60" s="383"/>
      <c r="BD60" s="383"/>
      <c r="BE60" s="383"/>
      <c r="BF60" s="383"/>
      <c r="BO60" s="383"/>
      <c r="BP60" s="383"/>
      <c r="BQ60" s="383"/>
      <c r="BR60" s="383"/>
      <c r="CA60" s="383"/>
      <c r="CB60" s="383"/>
      <c r="CC60" s="383"/>
      <c r="CD60" s="383"/>
      <c r="CM60" s="383"/>
      <c r="CN60" s="383"/>
      <c r="CO60" s="383"/>
      <c r="CP60" s="383"/>
      <c r="CY60" s="383"/>
      <c r="CZ60" s="383"/>
      <c r="DA60" s="383"/>
      <c r="DB60" s="383"/>
      <c r="DC60" s="383"/>
      <c r="DD60" s="382"/>
      <c r="DE60" s="381"/>
    </row>
    <row r="61" spans="1:109" s="377" customFormat="1" x14ac:dyDescent="0.15">
      <c r="A61" s="363"/>
      <c r="B61" s="384"/>
      <c r="C61" s="385"/>
      <c r="D61" s="385"/>
      <c r="E61" s="385"/>
      <c r="F61" s="385"/>
      <c r="G61" s="385"/>
      <c r="H61" s="385"/>
      <c r="I61" s="385"/>
      <c r="J61" s="385"/>
      <c r="K61" s="385"/>
      <c r="L61" s="385"/>
      <c r="M61" s="386"/>
      <c r="N61" s="386"/>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6"/>
      <c r="AT61" s="386"/>
      <c r="AU61" s="385"/>
      <c r="AV61" s="385"/>
      <c r="AW61" s="385"/>
      <c r="AX61" s="385"/>
      <c r="AY61" s="385"/>
      <c r="AZ61" s="385"/>
      <c r="BA61" s="385"/>
      <c r="BB61" s="385"/>
      <c r="BC61" s="385"/>
      <c r="BD61" s="385"/>
      <c r="BE61" s="386"/>
      <c r="BF61" s="386"/>
      <c r="BG61" s="385"/>
      <c r="BH61" s="385"/>
      <c r="BI61" s="385"/>
      <c r="BJ61" s="385"/>
      <c r="BK61" s="385"/>
      <c r="BL61" s="385"/>
      <c r="BM61" s="385"/>
      <c r="BN61" s="385"/>
      <c r="BO61" s="385"/>
      <c r="BP61" s="385"/>
      <c r="BQ61" s="386"/>
      <c r="BR61" s="386"/>
      <c r="BS61" s="385"/>
      <c r="BT61" s="385"/>
      <c r="BU61" s="385"/>
      <c r="BV61" s="385"/>
      <c r="BW61" s="385"/>
      <c r="BX61" s="385"/>
      <c r="BY61" s="385"/>
      <c r="BZ61" s="385"/>
      <c r="CA61" s="385"/>
      <c r="CB61" s="385"/>
      <c r="CC61" s="386"/>
      <c r="CD61" s="386"/>
      <c r="CE61" s="385"/>
      <c r="CF61" s="385"/>
      <c r="CG61" s="385"/>
      <c r="CH61" s="385"/>
      <c r="CI61" s="385"/>
      <c r="CJ61" s="385"/>
      <c r="CK61" s="385"/>
      <c r="CL61" s="385"/>
      <c r="CM61" s="385"/>
      <c r="CN61" s="385"/>
      <c r="CO61" s="386"/>
      <c r="CP61" s="386"/>
      <c r="CQ61" s="385"/>
      <c r="CR61" s="385"/>
      <c r="CS61" s="385"/>
      <c r="CT61" s="385"/>
      <c r="CU61" s="385"/>
      <c r="CV61" s="385"/>
      <c r="CW61" s="385"/>
      <c r="CX61" s="385"/>
      <c r="CY61" s="385"/>
      <c r="CZ61" s="385"/>
      <c r="DA61" s="386"/>
      <c r="DB61" s="386"/>
      <c r="DC61" s="386"/>
      <c r="DD61" s="387"/>
      <c r="DE61" s="381"/>
    </row>
    <row r="62" spans="1:109" x14ac:dyDescent="0.15">
      <c r="B62" s="374"/>
      <c r="C62" s="374"/>
      <c r="D62" s="374"/>
      <c r="E62" s="374"/>
      <c r="F62" s="374"/>
      <c r="G62" s="374"/>
      <c r="H62" s="374"/>
      <c r="I62" s="374"/>
      <c r="J62" s="374"/>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c r="AN62" s="374"/>
      <c r="AO62" s="374"/>
      <c r="AP62" s="374"/>
      <c r="AQ62" s="374"/>
      <c r="AR62" s="374"/>
      <c r="AS62" s="374"/>
      <c r="AT62" s="374"/>
      <c r="AU62" s="374"/>
      <c r="AV62" s="374"/>
      <c r="AW62" s="374"/>
      <c r="AX62" s="374"/>
      <c r="AY62" s="374"/>
      <c r="AZ62" s="374"/>
      <c r="BA62" s="374"/>
      <c r="BB62" s="374"/>
      <c r="BC62" s="374"/>
      <c r="BD62" s="374"/>
      <c r="BE62" s="374"/>
      <c r="BF62" s="374"/>
      <c r="BG62" s="374"/>
      <c r="BH62" s="374"/>
      <c r="BI62" s="374"/>
      <c r="BJ62" s="374"/>
      <c r="BK62" s="374"/>
      <c r="BL62" s="374"/>
      <c r="BM62" s="374"/>
      <c r="BN62" s="374"/>
      <c r="BO62" s="374"/>
      <c r="BP62" s="374"/>
      <c r="BQ62" s="374"/>
      <c r="BR62" s="374"/>
      <c r="BS62" s="374"/>
      <c r="BT62" s="374"/>
      <c r="BU62" s="374"/>
      <c r="BV62" s="374"/>
      <c r="BW62" s="374"/>
      <c r="BX62" s="374"/>
      <c r="BY62" s="374"/>
      <c r="BZ62" s="374"/>
      <c r="CA62" s="374"/>
      <c r="CB62" s="374"/>
      <c r="CC62" s="374"/>
      <c r="CD62" s="374"/>
      <c r="CE62" s="374"/>
      <c r="CF62" s="374"/>
      <c r="CG62" s="374"/>
      <c r="CH62" s="374"/>
      <c r="CI62" s="374"/>
      <c r="CJ62" s="374"/>
      <c r="CK62" s="374"/>
      <c r="CL62" s="374"/>
      <c r="CM62" s="374"/>
      <c r="CN62" s="374"/>
      <c r="CO62" s="374"/>
      <c r="CP62" s="374"/>
      <c r="CQ62" s="374"/>
      <c r="CR62" s="374"/>
      <c r="CS62" s="374"/>
      <c r="CT62" s="374"/>
      <c r="CU62" s="374"/>
      <c r="CV62" s="374"/>
      <c r="CW62" s="374"/>
      <c r="CX62" s="374"/>
      <c r="CY62" s="374"/>
      <c r="CZ62" s="374"/>
      <c r="DA62" s="374"/>
      <c r="DB62" s="374"/>
      <c r="DC62" s="374"/>
      <c r="DD62" s="374"/>
      <c r="DE62" s="363"/>
    </row>
    <row r="63" spans="1:109" ht="17.25" x14ac:dyDescent="0.15">
      <c r="B63" s="388" t="s">
        <v>609</v>
      </c>
    </row>
    <row r="64" spans="1:109" x14ac:dyDescent="0.15">
      <c r="B64" s="369"/>
      <c r="G64" s="376"/>
      <c r="I64" s="389"/>
      <c r="J64" s="389"/>
      <c r="K64" s="389"/>
      <c r="L64" s="389"/>
      <c r="M64" s="389"/>
      <c r="N64" s="390"/>
      <c r="AM64" s="376"/>
      <c r="AN64" s="376" t="s">
        <v>602</v>
      </c>
      <c r="AP64" s="377"/>
      <c r="AQ64" s="377"/>
      <c r="AR64" s="377"/>
      <c r="AY64" s="376"/>
      <c r="BA64" s="377"/>
      <c r="BB64" s="377"/>
      <c r="BC64" s="377"/>
      <c r="BK64" s="376"/>
      <c r="BM64" s="377"/>
      <c r="BN64" s="377"/>
      <c r="BO64" s="377"/>
      <c r="BW64" s="376"/>
      <c r="BY64" s="377"/>
      <c r="BZ64" s="377"/>
      <c r="CA64" s="377"/>
      <c r="CI64" s="376"/>
      <c r="CK64" s="377"/>
      <c r="CL64" s="377"/>
      <c r="CM64" s="377"/>
      <c r="CU64" s="376"/>
      <c r="CW64" s="377"/>
      <c r="CX64" s="377"/>
      <c r="CY64" s="377"/>
    </row>
    <row r="65" spans="2:107" x14ac:dyDescent="0.15">
      <c r="B65" s="369"/>
      <c r="AN65" s="1244" t="s">
        <v>603</v>
      </c>
      <c r="AO65" s="1245"/>
      <c r="AP65" s="1245"/>
      <c r="AQ65" s="1245"/>
      <c r="AR65" s="1245"/>
      <c r="AS65" s="1245"/>
      <c r="AT65" s="1245"/>
      <c r="AU65" s="1245"/>
      <c r="AV65" s="1245"/>
      <c r="AW65" s="1245"/>
      <c r="AX65" s="1245"/>
      <c r="AY65" s="1245"/>
      <c r="AZ65" s="1245"/>
      <c r="BA65" s="1245"/>
      <c r="BB65" s="1245"/>
      <c r="BC65" s="1245"/>
      <c r="BD65" s="1245"/>
      <c r="BE65" s="1245"/>
      <c r="BF65" s="1245"/>
      <c r="BG65" s="1245"/>
      <c r="BH65" s="1245"/>
      <c r="BI65" s="1245"/>
      <c r="BJ65" s="1245"/>
      <c r="BK65" s="1245"/>
      <c r="BL65" s="1245"/>
      <c r="BM65" s="1245"/>
      <c r="BN65" s="1245"/>
      <c r="BO65" s="1245"/>
      <c r="BP65" s="1245"/>
      <c r="BQ65" s="1245"/>
      <c r="BR65" s="1245"/>
      <c r="BS65" s="1245"/>
      <c r="BT65" s="1245"/>
      <c r="BU65" s="1245"/>
      <c r="BV65" s="1245"/>
      <c r="BW65" s="1245"/>
      <c r="BX65" s="1245"/>
      <c r="BY65" s="1245"/>
      <c r="BZ65" s="1245"/>
      <c r="CA65" s="1245"/>
      <c r="CB65" s="1245"/>
      <c r="CC65" s="1245"/>
      <c r="CD65" s="1245"/>
      <c r="CE65" s="1245"/>
      <c r="CF65" s="1245"/>
      <c r="CG65" s="1245"/>
      <c r="CH65" s="1245"/>
      <c r="CI65" s="1245"/>
      <c r="CJ65" s="1245"/>
      <c r="CK65" s="1245"/>
      <c r="CL65" s="1245"/>
      <c r="CM65" s="1245"/>
      <c r="CN65" s="1245"/>
      <c r="CO65" s="1245"/>
      <c r="CP65" s="1245"/>
      <c r="CQ65" s="1245"/>
      <c r="CR65" s="1245"/>
      <c r="CS65" s="1245"/>
      <c r="CT65" s="1245"/>
      <c r="CU65" s="1245"/>
      <c r="CV65" s="1245"/>
      <c r="CW65" s="1245"/>
      <c r="CX65" s="1245"/>
      <c r="CY65" s="1245"/>
      <c r="CZ65" s="1245"/>
      <c r="DA65" s="1245"/>
      <c r="DB65" s="1245"/>
      <c r="DC65" s="1246"/>
    </row>
    <row r="66" spans="2:107" x14ac:dyDescent="0.15">
      <c r="B66" s="369"/>
      <c r="AN66" s="1247"/>
      <c r="AO66" s="1248"/>
      <c r="AP66" s="1248"/>
      <c r="AQ66" s="1248"/>
      <c r="AR66" s="1248"/>
      <c r="AS66" s="1248"/>
      <c r="AT66" s="1248"/>
      <c r="AU66" s="1248"/>
      <c r="AV66" s="1248"/>
      <c r="AW66" s="1248"/>
      <c r="AX66" s="1248"/>
      <c r="AY66" s="1248"/>
      <c r="AZ66" s="1248"/>
      <c r="BA66" s="1248"/>
      <c r="BB66" s="1248"/>
      <c r="BC66" s="1248"/>
      <c r="BD66" s="1248"/>
      <c r="BE66" s="1248"/>
      <c r="BF66" s="1248"/>
      <c r="BG66" s="1248"/>
      <c r="BH66" s="1248"/>
      <c r="BI66" s="1248"/>
      <c r="BJ66" s="1248"/>
      <c r="BK66" s="1248"/>
      <c r="BL66" s="1248"/>
      <c r="BM66" s="1248"/>
      <c r="BN66" s="1248"/>
      <c r="BO66" s="1248"/>
      <c r="BP66" s="1248"/>
      <c r="BQ66" s="1248"/>
      <c r="BR66" s="1248"/>
      <c r="BS66" s="1248"/>
      <c r="BT66" s="1248"/>
      <c r="BU66" s="1248"/>
      <c r="BV66" s="1248"/>
      <c r="BW66" s="1248"/>
      <c r="BX66" s="1248"/>
      <c r="BY66" s="1248"/>
      <c r="BZ66" s="1248"/>
      <c r="CA66" s="1248"/>
      <c r="CB66" s="1248"/>
      <c r="CC66" s="1248"/>
      <c r="CD66" s="1248"/>
      <c r="CE66" s="1248"/>
      <c r="CF66" s="1248"/>
      <c r="CG66" s="1248"/>
      <c r="CH66" s="1248"/>
      <c r="CI66" s="1248"/>
      <c r="CJ66" s="1248"/>
      <c r="CK66" s="1248"/>
      <c r="CL66" s="1248"/>
      <c r="CM66" s="1248"/>
      <c r="CN66" s="1248"/>
      <c r="CO66" s="1248"/>
      <c r="CP66" s="1248"/>
      <c r="CQ66" s="1248"/>
      <c r="CR66" s="1248"/>
      <c r="CS66" s="1248"/>
      <c r="CT66" s="1248"/>
      <c r="CU66" s="1248"/>
      <c r="CV66" s="1248"/>
      <c r="CW66" s="1248"/>
      <c r="CX66" s="1248"/>
      <c r="CY66" s="1248"/>
      <c r="CZ66" s="1248"/>
      <c r="DA66" s="1248"/>
      <c r="DB66" s="1248"/>
      <c r="DC66" s="1249"/>
    </row>
    <row r="67" spans="2:107" x14ac:dyDescent="0.15">
      <c r="B67" s="369"/>
      <c r="AN67" s="1247"/>
      <c r="AO67" s="1248"/>
      <c r="AP67" s="1248"/>
      <c r="AQ67" s="1248"/>
      <c r="AR67" s="1248"/>
      <c r="AS67" s="1248"/>
      <c r="AT67" s="1248"/>
      <c r="AU67" s="1248"/>
      <c r="AV67" s="1248"/>
      <c r="AW67" s="1248"/>
      <c r="AX67" s="1248"/>
      <c r="AY67" s="1248"/>
      <c r="AZ67" s="1248"/>
      <c r="BA67" s="1248"/>
      <c r="BB67" s="1248"/>
      <c r="BC67" s="1248"/>
      <c r="BD67" s="1248"/>
      <c r="BE67" s="1248"/>
      <c r="BF67" s="1248"/>
      <c r="BG67" s="1248"/>
      <c r="BH67" s="1248"/>
      <c r="BI67" s="1248"/>
      <c r="BJ67" s="1248"/>
      <c r="BK67" s="1248"/>
      <c r="BL67" s="1248"/>
      <c r="BM67" s="1248"/>
      <c r="BN67" s="1248"/>
      <c r="BO67" s="1248"/>
      <c r="BP67" s="1248"/>
      <c r="BQ67" s="1248"/>
      <c r="BR67" s="1248"/>
      <c r="BS67" s="1248"/>
      <c r="BT67" s="1248"/>
      <c r="BU67" s="1248"/>
      <c r="BV67" s="1248"/>
      <c r="BW67" s="1248"/>
      <c r="BX67" s="1248"/>
      <c r="BY67" s="1248"/>
      <c r="BZ67" s="1248"/>
      <c r="CA67" s="1248"/>
      <c r="CB67" s="1248"/>
      <c r="CC67" s="1248"/>
      <c r="CD67" s="1248"/>
      <c r="CE67" s="1248"/>
      <c r="CF67" s="1248"/>
      <c r="CG67" s="1248"/>
      <c r="CH67" s="1248"/>
      <c r="CI67" s="1248"/>
      <c r="CJ67" s="1248"/>
      <c r="CK67" s="1248"/>
      <c r="CL67" s="1248"/>
      <c r="CM67" s="1248"/>
      <c r="CN67" s="1248"/>
      <c r="CO67" s="1248"/>
      <c r="CP67" s="1248"/>
      <c r="CQ67" s="1248"/>
      <c r="CR67" s="1248"/>
      <c r="CS67" s="1248"/>
      <c r="CT67" s="1248"/>
      <c r="CU67" s="1248"/>
      <c r="CV67" s="1248"/>
      <c r="CW67" s="1248"/>
      <c r="CX67" s="1248"/>
      <c r="CY67" s="1248"/>
      <c r="CZ67" s="1248"/>
      <c r="DA67" s="1248"/>
      <c r="DB67" s="1248"/>
      <c r="DC67" s="1249"/>
    </row>
    <row r="68" spans="2:107" x14ac:dyDescent="0.15">
      <c r="B68" s="369"/>
      <c r="AN68" s="1247"/>
      <c r="AO68" s="1248"/>
      <c r="AP68" s="1248"/>
      <c r="AQ68" s="1248"/>
      <c r="AR68" s="1248"/>
      <c r="AS68" s="1248"/>
      <c r="AT68" s="1248"/>
      <c r="AU68" s="1248"/>
      <c r="AV68" s="1248"/>
      <c r="AW68" s="1248"/>
      <c r="AX68" s="1248"/>
      <c r="AY68" s="1248"/>
      <c r="AZ68" s="1248"/>
      <c r="BA68" s="1248"/>
      <c r="BB68" s="1248"/>
      <c r="BC68" s="1248"/>
      <c r="BD68" s="1248"/>
      <c r="BE68" s="1248"/>
      <c r="BF68" s="1248"/>
      <c r="BG68" s="1248"/>
      <c r="BH68" s="1248"/>
      <c r="BI68" s="1248"/>
      <c r="BJ68" s="1248"/>
      <c r="BK68" s="1248"/>
      <c r="BL68" s="1248"/>
      <c r="BM68" s="1248"/>
      <c r="BN68" s="1248"/>
      <c r="BO68" s="1248"/>
      <c r="BP68" s="1248"/>
      <c r="BQ68" s="1248"/>
      <c r="BR68" s="1248"/>
      <c r="BS68" s="1248"/>
      <c r="BT68" s="1248"/>
      <c r="BU68" s="1248"/>
      <c r="BV68" s="1248"/>
      <c r="BW68" s="1248"/>
      <c r="BX68" s="1248"/>
      <c r="BY68" s="1248"/>
      <c r="BZ68" s="1248"/>
      <c r="CA68" s="1248"/>
      <c r="CB68" s="1248"/>
      <c r="CC68" s="1248"/>
      <c r="CD68" s="1248"/>
      <c r="CE68" s="1248"/>
      <c r="CF68" s="1248"/>
      <c r="CG68" s="1248"/>
      <c r="CH68" s="1248"/>
      <c r="CI68" s="1248"/>
      <c r="CJ68" s="1248"/>
      <c r="CK68" s="1248"/>
      <c r="CL68" s="1248"/>
      <c r="CM68" s="1248"/>
      <c r="CN68" s="1248"/>
      <c r="CO68" s="1248"/>
      <c r="CP68" s="1248"/>
      <c r="CQ68" s="1248"/>
      <c r="CR68" s="1248"/>
      <c r="CS68" s="1248"/>
      <c r="CT68" s="1248"/>
      <c r="CU68" s="1248"/>
      <c r="CV68" s="1248"/>
      <c r="CW68" s="1248"/>
      <c r="CX68" s="1248"/>
      <c r="CY68" s="1248"/>
      <c r="CZ68" s="1248"/>
      <c r="DA68" s="1248"/>
      <c r="DB68" s="1248"/>
      <c r="DC68" s="1249"/>
    </row>
    <row r="69" spans="2:107" x14ac:dyDescent="0.15">
      <c r="B69" s="369"/>
      <c r="AN69" s="1250"/>
      <c r="AO69" s="1251"/>
      <c r="AP69" s="1251"/>
      <c r="AQ69" s="1251"/>
      <c r="AR69" s="1251"/>
      <c r="AS69" s="1251"/>
      <c r="AT69" s="1251"/>
      <c r="AU69" s="1251"/>
      <c r="AV69" s="1251"/>
      <c r="AW69" s="1251"/>
      <c r="AX69" s="1251"/>
      <c r="AY69" s="1251"/>
      <c r="AZ69" s="1251"/>
      <c r="BA69" s="1251"/>
      <c r="BB69" s="1251"/>
      <c r="BC69" s="1251"/>
      <c r="BD69" s="1251"/>
      <c r="BE69" s="1251"/>
      <c r="BF69" s="1251"/>
      <c r="BG69" s="1251"/>
      <c r="BH69" s="1251"/>
      <c r="BI69" s="1251"/>
      <c r="BJ69" s="1251"/>
      <c r="BK69" s="1251"/>
      <c r="BL69" s="1251"/>
      <c r="BM69" s="1251"/>
      <c r="BN69" s="1251"/>
      <c r="BO69" s="1251"/>
      <c r="BP69" s="1251"/>
      <c r="BQ69" s="1251"/>
      <c r="BR69" s="1251"/>
      <c r="BS69" s="1251"/>
      <c r="BT69" s="1251"/>
      <c r="BU69" s="1251"/>
      <c r="BV69" s="1251"/>
      <c r="BW69" s="1251"/>
      <c r="BX69" s="1251"/>
      <c r="BY69" s="1251"/>
      <c r="BZ69" s="1251"/>
      <c r="CA69" s="1251"/>
      <c r="CB69" s="1251"/>
      <c r="CC69" s="1251"/>
      <c r="CD69" s="1251"/>
      <c r="CE69" s="1251"/>
      <c r="CF69" s="1251"/>
      <c r="CG69" s="1251"/>
      <c r="CH69" s="1251"/>
      <c r="CI69" s="1251"/>
      <c r="CJ69" s="1251"/>
      <c r="CK69" s="1251"/>
      <c r="CL69" s="1251"/>
      <c r="CM69" s="1251"/>
      <c r="CN69" s="1251"/>
      <c r="CO69" s="1251"/>
      <c r="CP69" s="1251"/>
      <c r="CQ69" s="1251"/>
      <c r="CR69" s="1251"/>
      <c r="CS69" s="1251"/>
      <c r="CT69" s="1251"/>
      <c r="CU69" s="1251"/>
      <c r="CV69" s="1251"/>
      <c r="CW69" s="1251"/>
      <c r="CX69" s="1251"/>
      <c r="CY69" s="1251"/>
      <c r="CZ69" s="1251"/>
      <c r="DA69" s="1251"/>
      <c r="DB69" s="1251"/>
      <c r="DC69" s="1252"/>
    </row>
    <row r="70" spans="2:107" x14ac:dyDescent="0.15">
      <c r="B70" s="369"/>
      <c r="H70" s="391"/>
      <c r="I70" s="391"/>
      <c r="J70" s="392"/>
      <c r="K70" s="392"/>
      <c r="L70" s="393"/>
      <c r="M70" s="392"/>
      <c r="N70" s="393"/>
      <c r="AN70" s="378"/>
      <c r="AO70" s="378"/>
      <c r="AP70" s="378"/>
      <c r="AZ70" s="378"/>
      <c r="BA70" s="378"/>
      <c r="BB70" s="378"/>
      <c r="BL70" s="378"/>
      <c r="BM70" s="378"/>
      <c r="BN70" s="378"/>
      <c r="BX70" s="378"/>
      <c r="BY70" s="378"/>
      <c r="BZ70" s="378"/>
      <c r="CJ70" s="378"/>
      <c r="CK70" s="378"/>
      <c r="CL70" s="378"/>
      <c r="CV70" s="378"/>
      <c r="CW70" s="378"/>
      <c r="CX70" s="378"/>
    </row>
    <row r="71" spans="2:107" x14ac:dyDescent="0.15">
      <c r="B71" s="369"/>
      <c r="G71" s="394"/>
      <c r="I71" s="395"/>
      <c r="J71" s="392"/>
      <c r="K71" s="392"/>
      <c r="L71" s="393"/>
      <c r="M71" s="392"/>
      <c r="N71" s="393"/>
      <c r="AM71" s="394"/>
      <c r="AN71" s="363" t="s">
        <v>604</v>
      </c>
    </row>
    <row r="72" spans="2:107" x14ac:dyDescent="0.15">
      <c r="B72" s="369"/>
      <c r="G72" s="1253"/>
      <c r="H72" s="1253"/>
      <c r="I72" s="1253"/>
      <c r="J72" s="1253"/>
      <c r="K72" s="379"/>
      <c r="L72" s="379"/>
      <c r="M72" s="380"/>
      <c r="N72" s="380"/>
      <c r="AN72" s="1254"/>
      <c r="AO72" s="1255"/>
      <c r="AP72" s="1255"/>
      <c r="AQ72" s="1255"/>
      <c r="AR72" s="1255"/>
      <c r="AS72" s="1255"/>
      <c r="AT72" s="1255"/>
      <c r="AU72" s="1255"/>
      <c r="AV72" s="1255"/>
      <c r="AW72" s="1255"/>
      <c r="AX72" s="1255"/>
      <c r="AY72" s="1255"/>
      <c r="AZ72" s="1255"/>
      <c r="BA72" s="1255"/>
      <c r="BB72" s="1255"/>
      <c r="BC72" s="1255"/>
      <c r="BD72" s="1255"/>
      <c r="BE72" s="1255"/>
      <c r="BF72" s="1255"/>
      <c r="BG72" s="1255"/>
      <c r="BH72" s="1255"/>
      <c r="BI72" s="1255"/>
      <c r="BJ72" s="1255"/>
      <c r="BK72" s="1255"/>
      <c r="BL72" s="1255"/>
      <c r="BM72" s="1255"/>
      <c r="BN72" s="1255"/>
      <c r="BO72" s="1256"/>
      <c r="BP72" s="1257" t="s">
        <v>557</v>
      </c>
      <c r="BQ72" s="1257"/>
      <c r="BR72" s="1257"/>
      <c r="BS72" s="1257"/>
      <c r="BT72" s="1257"/>
      <c r="BU72" s="1257"/>
      <c r="BV72" s="1257"/>
      <c r="BW72" s="1257"/>
      <c r="BX72" s="1257" t="s">
        <v>558</v>
      </c>
      <c r="BY72" s="1257"/>
      <c r="BZ72" s="1257"/>
      <c r="CA72" s="1257"/>
      <c r="CB72" s="1257"/>
      <c r="CC72" s="1257"/>
      <c r="CD72" s="1257"/>
      <c r="CE72" s="1257"/>
      <c r="CF72" s="1257" t="s">
        <v>559</v>
      </c>
      <c r="CG72" s="1257"/>
      <c r="CH72" s="1257"/>
      <c r="CI72" s="1257"/>
      <c r="CJ72" s="1257"/>
      <c r="CK72" s="1257"/>
      <c r="CL72" s="1257"/>
      <c r="CM72" s="1257"/>
      <c r="CN72" s="1257" t="s">
        <v>560</v>
      </c>
      <c r="CO72" s="1257"/>
      <c r="CP72" s="1257"/>
      <c r="CQ72" s="1257"/>
      <c r="CR72" s="1257"/>
      <c r="CS72" s="1257"/>
      <c r="CT72" s="1257"/>
      <c r="CU72" s="1257"/>
      <c r="CV72" s="1257" t="s">
        <v>561</v>
      </c>
      <c r="CW72" s="1257"/>
      <c r="CX72" s="1257"/>
      <c r="CY72" s="1257"/>
      <c r="CZ72" s="1257"/>
      <c r="DA72" s="1257"/>
      <c r="DB72" s="1257"/>
      <c r="DC72" s="1257"/>
    </row>
    <row r="73" spans="2:107" x14ac:dyDescent="0.15">
      <c r="B73" s="369"/>
      <c r="G73" s="1263"/>
      <c r="H73" s="1263"/>
      <c r="I73" s="1263"/>
      <c r="J73" s="1263"/>
      <c r="K73" s="1264"/>
      <c r="L73" s="1264"/>
      <c r="M73" s="1264"/>
      <c r="N73" s="1264"/>
      <c r="AM73" s="378"/>
      <c r="AN73" s="1260" t="s">
        <v>605</v>
      </c>
      <c r="AO73" s="1260"/>
      <c r="AP73" s="1260"/>
      <c r="AQ73" s="1260"/>
      <c r="AR73" s="1260"/>
      <c r="AS73" s="1260"/>
      <c r="AT73" s="1260"/>
      <c r="AU73" s="1260"/>
      <c r="AV73" s="1260"/>
      <c r="AW73" s="1260"/>
      <c r="AX73" s="1260"/>
      <c r="AY73" s="1260"/>
      <c r="AZ73" s="1260"/>
      <c r="BA73" s="1260"/>
      <c r="BB73" s="1260" t="s">
        <v>606</v>
      </c>
      <c r="BC73" s="1260"/>
      <c r="BD73" s="1260"/>
      <c r="BE73" s="1260"/>
      <c r="BF73" s="1260"/>
      <c r="BG73" s="1260"/>
      <c r="BH73" s="1260"/>
      <c r="BI73" s="1260"/>
      <c r="BJ73" s="1260"/>
      <c r="BK73" s="1260"/>
      <c r="BL73" s="1260"/>
      <c r="BM73" s="1260"/>
      <c r="BN73" s="1260"/>
      <c r="BO73" s="1260"/>
      <c r="BP73" s="1258">
        <v>79.7</v>
      </c>
      <c r="BQ73" s="1258"/>
      <c r="BR73" s="1258"/>
      <c r="BS73" s="1258"/>
      <c r="BT73" s="1258"/>
      <c r="BU73" s="1258"/>
      <c r="BV73" s="1258"/>
      <c r="BW73" s="1258"/>
      <c r="BX73" s="1258">
        <v>78.7</v>
      </c>
      <c r="BY73" s="1258"/>
      <c r="BZ73" s="1258"/>
      <c r="CA73" s="1258"/>
      <c r="CB73" s="1258"/>
      <c r="CC73" s="1258"/>
      <c r="CD73" s="1258"/>
      <c r="CE73" s="1258"/>
      <c r="CF73" s="1258">
        <v>80.5</v>
      </c>
      <c r="CG73" s="1258"/>
      <c r="CH73" s="1258"/>
      <c r="CI73" s="1258"/>
      <c r="CJ73" s="1258"/>
      <c r="CK73" s="1258"/>
      <c r="CL73" s="1258"/>
      <c r="CM73" s="1258"/>
      <c r="CN73" s="1258">
        <v>64</v>
      </c>
      <c r="CO73" s="1258"/>
      <c r="CP73" s="1258"/>
      <c r="CQ73" s="1258"/>
      <c r="CR73" s="1258"/>
      <c r="CS73" s="1258"/>
      <c r="CT73" s="1258"/>
      <c r="CU73" s="1258"/>
      <c r="CV73" s="1258">
        <v>48.9</v>
      </c>
      <c r="CW73" s="1258"/>
      <c r="CX73" s="1258"/>
      <c r="CY73" s="1258"/>
      <c r="CZ73" s="1258"/>
      <c r="DA73" s="1258"/>
      <c r="DB73" s="1258"/>
      <c r="DC73" s="1258"/>
    </row>
    <row r="74" spans="2:107" x14ac:dyDescent="0.15">
      <c r="B74" s="369"/>
      <c r="G74" s="1263"/>
      <c r="H74" s="1263"/>
      <c r="I74" s="1263"/>
      <c r="J74" s="1263"/>
      <c r="K74" s="1264"/>
      <c r="L74" s="1264"/>
      <c r="M74" s="1264"/>
      <c r="N74" s="1264"/>
      <c r="AM74" s="378"/>
      <c r="AN74" s="1260"/>
      <c r="AO74" s="1260"/>
      <c r="AP74" s="1260"/>
      <c r="AQ74" s="1260"/>
      <c r="AR74" s="1260"/>
      <c r="AS74" s="1260"/>
      <c r="AT74" s="1260"/>
      <c r="AU74" s="1260"/>
      <c r="AV74" s="1260"/>
      <c r="AW74" s="1260"/>
      <c r="AX74" s="1260"/>
      <c r="AY74" s="1260"/>
      <c r="AZ74" s="1260"/>
      <c r="BA74" s="1260"/>
      <c r="BB74" s="1260"/>
      <c r="BC74" s="1260"/>
      <c r="BD74" s="1260"/>
      <c r="BE74" s="1260"/>
      <c r="BF74" s="1260"/>
      <c r="BG74" s="1260"/>
      <c r="BH74" s="1260"/>
      <c r="BI74" s="1260"/>
      <c r="BJ74" s="1260"/>
      <c r="BK74" s="1260"/>
      <c r="BL74" s="1260"/>
      <c r="BM74" s="1260"/>
      <c r="BN74" s="1260"/>
      <c r="BO74" s="1260"/>
      <c r="BP74" s="1258"/>
      <c r="BQ74" s="1258"/>
      <c r="BR74" s="1258"/>
      <c r="BS74" s="1258"/>
      <c r="BT74" s="1258"/>
      <c r="BU74" s="1258"/>
      <c r="BV74" s="1258"/>
      <c r="BW74" s="1258"/>
      <c r="BX74" s="1258"/>
      <c r="BY74" s="1258"/>
      <c r="BZ74" s="1258"/>
      <c r="CA74" s="1258"/>
      <c r="CB74" s="1258"/>
      <c r="CC74" s="1258"/>
      <c r="CD74" s="1258"/>
      <c r="CE74" s="1258"/>
      <c r="CF74" s="1258"/>
      <c r="CG74" s="1258"/>
      <c r="CH74" s="1258"/>
      <c r="CI74" s="1258"/>
      <c r="CJ74" s="1258"/>
      <c r="CK74" s="1258"/>
      <c r="CL74" s="1258"/>
      <c r="CM74" s="1258"/>
      <c r="CN74" s="1258"/>
      <c r="CO74" s="1258"/>
      <c r="CP74" s="1258"/>
      <c r="CQ74" s="1258"/>
      <c r="CR74" s="1258"/>
      <c r="CS74" s="1258"/>
      <c r="CT74" s="1258"/>
      <c r="CU74" s="1258"/>
      <c r="CV74" s="1258"/>
      <c r="CW74" s="1258"/>
      <c r="CX74" s="1258"/>
      <c r="CY74" s="1258"/>
      <c r="CZ74" s="1258"/>
      <c r="DA74" s="1258"/>
      <c r="DB74" s="1258"/>
      <c r="DC74" s="1258"/>
    </row>
    <row r="75" spans="2:107" x14ac:dyDescent="0.15">
      <c r="B75" s="369"/>
      <c r="G75" s="1263"/>
      <c r="H75" s="1263"/>
      <c r="I75" s="1253"/>
      <c r="J75" s="1253"/>
      <c r="K75" s="1259"/>
      <c r="L75" s="1259"/>
      <c r="M75" s="1259"/>
      <c r="N75" s="1259"/>
      <c r="AM75" s="378"/>
      <c r="AN75" s="1260"/>
      <c r="AO75" s="1260"/>
      <c r="AP75" s="1260"/>
      <c r="AQ75" s="1260"/>
      <c r="AR75" s="1260"/>
      <c r="AS75" s="1260"/>
      <c r="AT75" s="1260"/>
      <c r="AU75" s="1260"/>
      <c r="AV75" s="1260"/>
      <c r="AW75" s="1260"/>
      <c r="AX75" s="1260"/>
      <c r="AY75" s="1260"/>
      <c r="AZ75" s="1260"/>
      <c r="BA75" s="1260"/>
      <c r="BB75" s="1260" t="s">
        <v>610</v>
      </c>
      <c r="BC75" s="1260"/>
      <c r="BD75" s="1260"/>
      <c r="BE75" s="1260"/>
      <c r="BF75" s="1260"/>
      <c r="BG75" s="1260"/>
      <c r="BH75" s="1260"/>
      <c r="BI75" s="1260"/>
      <c r="BJ75" s="1260"/>
      <c r="BK75" s="1260"/>
      <c r="BL75" s="1260"/>
      <c r="BM75" s="1260"/>
      <c r="BN75" s="1260"/>
      <c r="BO75" s="1260"/>
      <c r="BP75" s="1258">
        <v>9.6999999999999993</v>
      </c>
      <c r="BQ75" s="1258"/>
      <c r="BR75" s="1258"/>
      <c r="BS75" s="1258"/>
      <c r="BT75" s="1258"/>
      <c r="BU75" s="1258"/>
      <c r="BV75" s="1258"/>
      <c r="BW75" s="1258"/>
      <c r="BX75" s="1258">
        <v>8.6999999999999993</v>
      </c>
      <c r="BY75" s="1258"/>
      <c r="BZ75" s="1258"/>
      <c r="CA75" s="1258"/>
      <c r="CB75" s="1258"/>
      <c r="CC75" s="1258"/>
      <c r="CD75" s="1258"/>
      <c r="CE75" s="1258"/>
      <c r="CF75" s="1258">
        <v>8.4</v>
      </c>
      <c r="CG75" s="1258"/>
      <c r="CH75" s="1258"/>
      <c r="CI75" s="1258"/>
      <c r="CJ75" s="1258"/>
      <c r="CK75" s="1258"/>
      <c r="CL75" s="1258"/>
      <c r="CM75" s="1258"/>
      <c r="CN75" s="1258">
        <v>8.1999999999999993</v>
      </c>
      <c r="CO75" s="1258"/>
      <c r="CP75" s="1258"/>
      <c r="CQ75" s="1258"/>
      <c r="CR75" s="1258"/>
      <c r="CS75" s="1258"/>
      <c r="CT75" s="1258"/>
      <c r="CU75" s="1258"/>
      <c r="CV75" s="1258">
        <v>8</v>
      </c>
      <c r="CW75" s="1258"/>
      <c r="CX75" s="1258"/>
      <c r="CY75" s="1258"/>
      <c r="CZ75" s="1258"/>
      <c r="DA75" s="1258"/>
      <c r="DB75" s="1258"/>
      <c r="DC75" s="1258"/>
    </row>
    <row r="76" spans="2:107" x14ac:dyDescent="0.15">
      <c r="B76" s="369"/>
      <c r="G76" s="1263"/>
      <c r="H76" s="1263"/>
      <c r="I76" s="1253"/>
      <c r="J76" s="1253"/>
      <c r="K76" s="1259"/>
      <c r="L76" s="1259"/>
      <c r="M76" s="1259"/>
      <c r="N76" s="1259"/>
      <c r="AM76" s="378"/>
      <c r="AN76" s="1260"/>
      <c r="AO76" s="1260"/>
      <c r="AP76" s="1260"/>
      <c r="AQ76" s="1260"/>
      <c r="AR76" s="1260"/>
      <c r="AS76" s="1260"/>
      <c r="AT76" s="1260"/>
      <c r="AU76" s="1260"/>
      <c r="AV76" s="1260"/>
      <c r="AW76" s="1260"/>
      <c r="AX76" s="1260"/>
      <c r="AY76" s="1260"/>
      <c r="AZ76" s="1260"/>
      <c r="BA76" s="1260"/>
      <c r="BB76" s="1260"/>
      <c r="BC76" s="1260"/>
      <c r="BD76" s="1260"/>
      <c r="BE76" s="1260"/>
      <c r="BF76" s="1260"/>
      <c r="BG76" s="1260"/>
      <c r="BH76" s="1260"/>
      <c r="BI76" s="1260"/>
      <c r="BJ76" s="1260"/>
      <c r="BK76" s="1260"/>
      <c r="BL76" s="1260"/>
      <c r="BM76" s="1260"/>
      <c r="BN76" s="1260"/>
      <c r="BO76" s="1260"/>
      <c r="BP76" s="1258"/>
      <c r="BQ76" s="1258"/>
      <c r="BR76" s="1258"/>
      <c r="BS76" s="1258"/>
      <c r="BT76" s="1258"/>
      <c r="BU76" s="1258"/>
      <c r="BV76" s="1258"/>
      <c r="BW76" s="1258"/>
      <c r="BX76" s="1258"/>
      <c r="BY76" s="1258"/>
      <c r="BZ76" s="1258"/>
      <c r="CA76" s="1258"/>
      <c r="CB76" s="1258"/>
      <c r="CC76" s="1258"/>
      <c r="CD76" s="1258"/>
      <c r="CE76" s="1258"/>
      <c r="CF76" s="1258"/>
      <c r="CG76" s="1258"/>
      <c r="CH76" s="1258"/>
      <c r="CI76" s="1258"/>
      <c r="CJ76" s="1258"/>
      <c r="CK76" s="1258"/>
      <c r="CL76" s="1258"/>
      <c r="CM76" s="1258"/>
      <c r="CN76" s="1258"/>
      <c r="CO76" s="1258"/>
      <c r="CP76" s="1258"/>
      <c r="CQ76" s="1258"/>
      <c r="CR76" s="1258"/>
      <c r="CS76" s="1258"/>
      <c r="CT76" s="1258"/>
      <c r="CU76" s="1258"/>
      <c r="CV76" s="1258"/>
      <c r="CW76" s="1258"/>
      <c r="CX76" s="1258"/>
      <c r="CY76" s="1258"/>
      <c r="CZ76" s="1258"/>
      <c r="DA76" s="1258"/>
      <c r="DB76" s="1258"/>
      <c r="DC76" s="1258"/>
    </row>
    <row r="77" spans="2:107" x14ac:dyDescent="0.15">
      <c r="B77" s="369"/>
      <c r="G77" s="1253"/>
      <c r="H77" s="1253"/>
      <c r="I77" s="1253"/>
      <c r="J77" s="1253"/>
      <c r="K77" s="1264"/>
      <c r="L77" s="1264"/>
      <c r="M77" s="1264"/>
      <c r="N77" s="1264"/>
      <c r="AN77" s="1257" t="s">
        <v>608</v>
      </c>
      <c r="AO77" s="1257"/>
      <c r="AP77" s="1257"/>
      <c r="AQ77" s="1257"/>
      <c r="AR77" s="1257"/>
      <c r="AS77" s="1257"/>
      <c r="AT77" s="1257"/>
      <c r="AU77" s="1257"/>
      <c r="AV77" s="1257"/>
      <c r="AW77" s="1257"/>
      <c r="AX77" s="1257"/>
      <c r="AY77" s="1257"/>
      <c r="AZ77" s="1257"/>
      <c r="BA77" s="1257"/>
      <c r="BB77" s="1260" t="s">
        <v>606</v>
      </c>
      <c r="BC77" s="1260"/>
      <c r="BD77" s="1260"/>
      <c r="BE77" s="1260"/>
      <c r="BF77" s="1260"/>
      <c r="BG77" s="1260"/>
      <c r="BH77" s="1260"/>
      <c r="BI77" s="1260"/>
      <c r="BJ77" s="1260"/>
      <c r="BK77" s="1260"/>
      <c r="BL77" s="1260"/>
      <c r="BM77" s="1260"/>
      <c r="BN77" s="1260"/>
      <c r="BO77" s="1260"/>
      <c r="BP77" s="1258">
        <v>46.8</v>
      </c>
      <c r="BQ77" s="1258"/>
      <c r="BR77" s="1258"/>
      <c r="BS77" s="1258"/>
      <c r="BT77" s="1258"/>
      <c r="BU77" s="1258"/>
      <c r="BV77" s="1258"/>
      <c r="BW77" s="1258"/>
      <c r="BX77" s="1258">
        <v>48.4</v>
      </c>
      <c r="BY77" s="1258"/>
      <c r="BZ77" s="1258"/>
      <c r="CA77" s="1258"/>
      <c r="CB77" s="1258"/>
      <c r="CC77" s="1258"/>
      <c r="CD77" s="1258"/>
      <c r="CE77" s="1258"/>
      <c r="CF77" s="1258">
        <v>43</v>
      </c>
      <c r="CG77" s="1258"/>
      <c r="CH77" s="1258"/>
      <c r="CI77" s="1258"/>
      <c r="CJ77" s="1258"/>
      <c r="CK77" s="1258"/>
      <c r="CL77" s="1258"/>
      <c r="CM77" s="1258"/>
      <c r="CN77" s="1258">
        <v>32.4</v>
      </c>
      <c r="CO77" s="1258"/>
      <c r="CP77" s="1258"/>
      <c r="CQ77" s="1258"/>
      <c r="CR77" s="1258"/>
      <c r="CS77" s="1258"/>
      <c r="CT77" s="1258"/>
      <c r="CU77" s="1258"/>
      <c r="CV77" s="1258">
        <v>20</v>
      </c>
      <c r="CW77" s="1258"/>
      <c r="CX77" s="1258"/>
      <c r="CY77" s="1258"/>
      <c r="CZ77" s="1258"/>
      <c r="DA77" s="1258"/>
      <c r="DB77" s="1258"/>
      <c r="DC77" s="1258"/>
    </row>
    <row r="78" spans="2:107" x14ac:dyDescent="0.15">
      <c r="B78" s="369"/>
      <c r="G78" s="1253"/>
      <c r="H78" s="1253"/>
      <c r="I78" s="1253"/>
      <c r="J78" s="1253"/>
      <c r="K78" s="1264"/>
      <c r="L78" s="1264"/>
      <c r="M78" s="1264"/>
      <c r="N78" s="1264"/>
      <c r="AN78" s="1257"/>
      <c r="AO78" s="1257"/>
      <c r="AP78" s="1257"/>
      <c r="AQ78" s="1257"/>
      <c r="AR78" s="1257"/>
      <c r="AS78" s="1257"/>
      <c r="AT78" s="1257"/>
      <c r="AU78" s="1257"/>
      <c r="AV78" s="1257"/>
      <c r="AW78" s="1257"/>
      <c r="AX78" s="1257"/>
      <c r="AY78" s="1257"/>
      <c r="AZ78" s="1257"/>
      <c r="BA78" s="1257"/>
      <c r="BB78" s="1260"/>
      <c r="BC78" s="1260"/>
      <c r="BD78" s="1260"/>
      <c r="BE78" s="1260"/>
      <c r="BF78" s="1260"/>
      <c r="BG78" s="1260"/>
      <c r="BH78" s="1260"/>
      <c r="BI78" s="1260"/>
      <c r="BJ78" s="1260"/>
      <c r="BK78" s="1260"/>
      <c r="BL78" s="1260"/>
      <c r="BM78" s="1260"/>
      <c r="BN78" s="1260"/>
      <c r="BO78" s="1260"/>
      <c r="BP78" s="1258"/>
      <c r="BQ78" s="1258"/>
      <c r="BR78" s="1258"/>
      <c r="BS78" s="1258"/>
      <c r="BT78" s="1258"/>
      <c r="BU78" s="1258"/>
      <c r="BV78" s="1258"/>
      <c r="BW78" s="1258"/>
      <c r="BX78" s="1258"/>
      <c r="BY78" s="1258"/>
      <c r="BZ78" s="1258"/>
      <c r="CA78" s="1258"/>
      <c r="CB78" s="1258"/>
      <c r="CC78" s="1258"/>
      <c r="CD78" s="1258"/>
      <c r="CE78" s="1258"/>
      <c r="CF78" s="1258"/>
      <c r="CG78" s="1258"/>
      <c r="CH78" s="1258"/>
      <c r="CI78" s="1258"/>
      <c r="CJ78" s="1258"/>
      <c r="CK78" s="1258"/>
      <c r="CL78" s="1258"/>
      <c r="CM78" s="1258"/>
      <c r="CN78" s="1258"/>
      <c r="CO78" s="1258"/>
      <c r="CP78" s="1258"/>
      <c r="CQ78" s="1258"/>
      <c r="CR78" s="1258"/>
      <c r="CS78" s="1258"/>
      <c r="CT78" s="1258"/>
      <c r="CU78" s="1258"/>
      <c r="CV78" s="1258"/>
      <c r="CW78" s="1258"/>
      <c r="CX78" s="1258"/>
      <c r="CY78" s="1258"/>
      <c r="CZ78" s="1258"/>
      <c r="DA78" s="1258"/>
      <c r="DB78" s="1258"/>
      <c r="DC78" s="1258"/>
    </row>
    <row r="79" spans="2:107" x14ac:dyDescent="0.15">
      <c r="B79" s="369"/>
      <c r="G79" s="1253"/>
      <c r="H79" s="1253"/>
      <c r="I79" s="1262"/>
      <c r="J79" s="1262"/>
      <c r="K79" s="1265"/>
      <c r="L79" s="1265"/>
      <c r="M79" s="1265"/>
      <c r="N79" s="1265"/>
      <c r="AN79" s="1257"/>
      <c r="AO79" s="1257"/>
      <c r="AP79" s="1257"/>
      <c r="AQ79" s="1257"/>
      <c r="AR79" s="1257"/>
      <c r="AS79" s="1257"/>
      <c r="AT79" s="1257"/>
      <c r="AU79" s="1257"/>
      <c r="AV79" s="1257"/>
      <c r="AW79" s="1257"/>
      <c r="AX79" s="1257"/>
      <c r="AY79" s="1257"/>
      <c r="AZ79" s="1257"/>
      <c r="BA79" s="1257"/>
      <c r="BB79" s="1260" t="s">
        <v>610</v>
      </c>
      <c r="BC79" s="1260"/>
      <c r="BD79" s="1260"/>
      <c r="BE79" s="1260"/>
      <c r="BF79" s="1260"/>
      <c r="BG79" s="1260"/>
      <c r="BH79" s="1260"/>
      <c r="BI79" s="1260"/>
      <c r="BJ79" s="1260"/>
      <c r="BK79" s="1260"/>
      <c r="BL79" s="1260"/>
      <c r="BM79" s="1260"/>
      <c r="BN79" s="1260"/>
      <c r="BO79" s="1260"/>
      <c r="BP79" s="1258">
        <v>9.9</v>
      </c>
      <c r="BQ79" s="1258"/>
      <c r="BR79" s="1258"/>
      <c r="BS79" s="1258"/>
      <c r="BT79" s="1258"/>
      <c r="BU79" s="1258"/>
      <c r="BV79" s="1258"/>
      <c r="BW79" s="1258"/>
      <c r="BX79" s="1258">
        <v>9.9</v>
      </c>
      <c r="BY79" s="1258"/>
      <c r="BZ79" s="1258"/>
      <c r="CA79" s="1258"/>
      <c r="CB79" s="1258"/>
      <c r="CC79" s="1258"/>
      <c r="CD79" s="1258"/>
      <c r="CE79" s="1258"/>
      <c r="CF79" s="1258">
        <v>9.9</v>
      </c>
      <c r="CG79" s="1258"/>
      <c r="CH79" s="1258"/>
      <c r="CI79" s="1258"/>
      <c r="CJ79" s="1258"/>
      <c r="CK79" s="1258"/>
      <c r="CL79" s="1258"/>
      <c r="CM79" s="1258"/>
      <c r="CN79" s="1258">
        <v>9.5</v>
      </c>
      <c r="CO79" s="1258"/>
      <c r="CP79" s="1258"/>
      <c r="CQ79" s="1258"/>
      <c r="CR79" s="1258"/>
      <c r="CS79" s="1258"/>
      <c r="CT79" s="1258"/>
      <c r="CU79" s="1258"/>
      <c r="CV79" s="1258">
        <v>9.5</v>
      </c>
      <c r="CW79" s="1258"/>
      <c r="CX79" s="1258"/>
      <c r="CY79" s="1258"/>
      <c r="CZ79" s="1258"/>
      <c r="DA79" s="1258"/>
      <c r="DB79" s="1258"/>
      <c r="DC79" s="1258"/>
    </row>
    <row r="80" spans="2:107" x14ac:dyDescent="0.15">
      <c r="B80" s="369"/>
      <c r="G80" s="1253"/>
      <c r="H80" s="1253"/>
      <c r="I80" s="1262"/>
      <c r="J80" s="1262"/>
      <c r="K80" s="1265"/>
      <c r="L80" s="1265"/>
      <c r="M80" s="1265"/>
      <c r="N80" s="1265"/>
      <c r="AN80" s="1257"/>
      <c r="AO80" s="1257"/>
      <c r="AP80" s="1257"/>
      <c r="AQ80" s="1257"/>
      <c r="AR80" s="1257"/>
      <c r="AS80" s="1257"/>
      <c r="AT80" s="1257"/>
      <c r="AU80" s="1257"/>
      <c r="AV80" s="1257"/>
      <c r="AW80" s="1257"/>
      <c r="AX80" s="1257"/>
      <c r="AY80" s="1257"/>
      <c r="AZ80" s="1257"/>
      <c r="BA80" s="1257"/>
      <c r="BB80" s="1260"/>
      <c r="BC80" s="1260"/>
      <c r="BD80" s="1260"/>
      <c r="BE80" s="1260"/>
      <c r="BF80" s="1260"/>
      <c r="BG80" s="1260"/>
      <c r="BH80" s="1260"/>
      <c r="BI80" s="1260"/>
      <c r="BJ80" s="1260"/>
      <c r="BK80" s="1260"/>
      <c r="BL80" s="1260"/>
      <c r="BM80" s="1260"/>
      <c r="BN80" s="1260"/>
      <c r="BO80" s="1260"/>
      <c r="BP80" s="1258"/>
      <c r="BQ80" s="1258"/>
      <c r="BR80" s="1258"/>
      <c r="BS80" s="1258"/>
      <c r="BT80" s="1258"/>
      <c r="BU80" s="1258"/>
      <c r="BV80" s="1258"/>
      <c r="BW80" s="1258"/>
      <c r="BX80" s="1258"/>
      <c r="BY80" s="1258"/>
      <c r="BZ80" s="1258"/>
      <c r="CA80" s="1258"/>
      <c r="CB80" s="1258"/>
      <c r="CC80" s="1258"/>
      <c r="CD80" s="1258"/>
      <c r="CE80" s="1258"/>
      <c r="CF80" s="1258"/>
      <c r="CG80" s="1258"/>
      <c r="CH80" s="1258"/>
      <c r="CI80" s="1258"/>
      <c r="CJ80" s="1258"/>
      <c r="CK80" s="1258"/>
      <c r="CL80" s="1258"/>
      <c r="CM80" s="1258"/>
      <c r="CN80" s="1258"/>
      <c r="CO80" s="1258"/>
      <c r="CP80" s="1258"/>
      <c r="CQ80" s="1258"/>
      <c r="CR80" s="1258"/>
      <c r="CS80" s="1258"/>
      <c r="CT80" s="1258"/>
      <c r="CU80" s="1258"/>
      <c r="CV80" s="1258"/>
      <c r="CW80" s="1258"/>
      <c r="CX80" s="1258"/>
      <c r="CY80" s="1258"/>
      <c r="CZ80" s="1258"/>
      <c r="DA80" s="1258"/>
      <c r="DB80" s="1258"/>
      <c r="DC80" s="1258"/>
    </row>
    <row r="81" spans="2:109" x14ac:dyDescent="0.15">
      <c r="B81" s="369"/>
    </row>
    <row r="82" spans="2:109" ht="17.25" x14ac:dyDescent="0.15">
      <c r="B82" s="369"/>
      <c r="K82" s="396"/>
      <c r="L82" s="396"/>
      <c r="M82" s="396"/>
      <c r="N82" s="396"/>
      <c r="AQ82" s="396"/>
      <c r="AR82" s="396"/>
      <c r="AS82" s="396"/>
      <c r="AT82" s="396"/>
      <c r="BC82" s="396"/>
      <c r="BD82" s="396"/>
      <c r="BE82" s="396"/>
      <c r="BF82" s="396"/>
      <c r="BO82" s="396"/>
      <c r="BP82" s="396"/>
      <c r="BQ82" s="396"/>
      <c r="BR82" s="396"/>
      <c r="CA82" s="396"/>
      <c r="CB82" s="396"/>
      <c r="CC82" s="396"/>
      <c r="CD82" s="396"/>
      <c r="CM82" s="396"/>
      <c r="CN82" s="396"/>
      <c r="CO82" s="396"/>
      <c r="CP82" s="396"/>
      <c r="CY82" s="396"/>
      <c r="CZ82" s="396"/>
      <c r="DA82" s="396"/>
      <c r="DB82" s="396"/>
      <c r="DC82" s="396"/>
    </row>
    <row r="83" spans="2:109" x14ac:dyDescent="0.15">
      <c r="B83" s="371"/>
      <c r="C83" s="372"/>
      <c r="D83" s="372"/>
      <c r="E83" s="372"/>
      <c r="F83" s="372"/>
      <c r="G83" s="372"/>
      <c r="H83" s="372"/>
      <c r="I83" s="372"/>
      <c r="J83" s="372"/>
      <c r="K83" s="372"/>
      <c r="L83" s="372"/>
      <c r="M83" s="372"/>
      <c r="N83" s="372"/>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372"/>
      <c r="AW83" s="372"/>
      <c r="AX83" s="372"/>
      <c r="AY83" s="372"/>
      <c r="AZ83" s="372"/>
      <c r="BA83" s="372"/>
      <c r="BB83" s="372"/>
      <c r="BC83" s="372"/>
      <c r="BD83" s="372"/>
      <c r="BE83" s="372"/>
      <c r="BF83" s="372"/>
      <c r="BG83" s="372"/>
      <c r="BH83" s="372"/>
      <c r="BI83" s="372"/>
      <c r="BJ83" s="372"/>
      <c r="BK83" s="372"/>
      <c r="BL83" s="372"/>
      <c r="BM83" s="372"/>
      <c r="BN83" s="372"/>
      <c r="BO83" s="372"/>
      <c r="BP83" s="372"/>
      <c r="BQ83" s="372"/>
      <c r="BR83" s="372"/>
      <c r="BS83" s="372"/>
      <c r="BT83" s="372"/>
      <c r="BU83" s="372"/>
      <c r="BV83" s="372"/>
      <c r="BW83" s="372"/>
      <c r="BX83" s="372"/>
      <c r="BY83" s="372"/>
      <c r="BZ83" s="372"/>
      <c r="CA83" s="372"/>
      <c r="CB83" s="372"/>
      <c r="CC83" s="372"/>
      <c r="CD83" s="372"/>
      <c r="CE83" s="372"/>
      <c r="CF83" s="372"/>
      <c r="CG83" s="372"/>
      <c r="CH83" s="372"/>
      <c r="CI83" s="372"/>
      <c r="CJ83" s="372"/>
      <c r="CK83" s="372"/>
      <c r="CL83" s="372"/>
      <c r="CM83" s="372"/>
      <c r="CN83" s="372"/>
      <c r="CO83" s="372"/>
      <c r="CP83" s="372"/>
      <c r="CQ83" s="372"/>
      <c r="CR83" s="372"/>
      <c r="CS83" s="372"/>
      <c r="CT83" s="372"/>
      <c r="CU83" s="372"/>
      <c r="CV83" s="372"/>
      <c r="CW83" s="372"/>
      <c r="CX83" s="372"/>
      <c r="CY83" s="372"/>
      <c r="CZ83" s="372"/>
      <c r="DA83" s="372"/>
      <c r="DB83" s="372"/>
      <c r="DC83" s="372"/>
      <c r="DD83" s="373"/>
    </row>
    <row r="84" spans="2:109" x14ac:dyDescent="0.15">
      <c r="DD84" s="363"/>
      <c r="DE84" s="363"/>
    </row>
    <row r="85" spans="2:109" x14ac:dyDescent="0.15">
      <c r="DD85" s="363"/>
      <c r="DE85" s="363"/>
    </row>
  </sheetData>
  <sheetProtection algorithmName="SHA-512" hashValue="ZG22lUlEWRH7vzBdfFP4o2t+IlDYF+E4SvE+0YCqSxGpjn1NFzQAE2WJwe6/iR2/nPHL+KouL4zY/yeR6uV0Ew==" saltValue="QCJwaEPy8xg5x8gaX/IXP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6A4208-53DF-48F5-8E10-61210065D30B}">
  <sheetPr>
    <pageSetUpPr fitToPage="1"/>
  </sheetPr>
  <dimension ref="A1:DR125"/>
  <sheetViews>
    <sheetView showGridLines="0" topLeftCell="A76" zoomScale="70" zoomScaleNormal="70" zoomScaleSheetLayoutView="70" workbookViewId="0">
      <selection activeCell="CL39" sqref="CL39"/>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504</v>
      </c>
    </row>
  </sheetData>
  <sheetProtection algorithmName="SHA-512" hashValue="PAx5ddgqkD1BfS1sUpx3OMy2nWLB3zB8iLI4ExE1ugre0hzZuNa+zDmSv8tuWWv37uCI6vzHEUcSvvH9LYMvRA==" saltValue="7HzlaFGNnE00BIeY/w3vk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7000A-DE42-473F-AFCF-E2836336F6D6}">
  <sheetPr>
    <pageSetUpPr fitToPage="1"/>
  </sheetPr>
  <dimension ref="A1:DR125"/>
  <sheetViews>
    <sheetView showGridLines="0" topLeftCell="A76" zoomScale="70" zoomScaleNormal="70" zoomScaleSheetLayoutView="55" workbookViewId="0">
      <selection activeCell="AD91" sqref="AD91"/>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504</v>
      </c>
    </row>
  </sheetData>
  <sheetProtection algorithmName="SHA-512" hashValue="gBL9zN9768GY8DdoRfMECZrzEiWQHMWN63g620LKVUHP3tUynScs4l00YvutBHUOFsOgo5hce80+qg6gk1lt4w==" saltValue="LDJg7nWhIFgWQbqifJLMY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554</v>
      </c>
      <c r="G2" s="148"/>
      <c r="H2" s="149"/>
    </row>
    <row r="3" spans="1:8" x14ac:dyDescent="0.15">
      <c r="A3" s="145" t="s">
        <v>547</v>
      </c>
      <c r="B3" s="150"/>
      <c r="C3" s="151"/>
      <c r="D3" s="152">
        <v>84836</v>
      </c>
      <c r="E3" s="153"/>
      <c r="F3" s="154">
        <v>113913</v>
      </c>
      <c r="G3" s="155"/>
      <c r="H3" s="156"/>
    </row>
    <row r="4" spans="1:8" x14ac:dyDescent="0.15">
      <c r="A4" s="157"/>
      <c r="B4" s="158"/>
      <c r="C4" s="159"/>
      <c r="D4" s="160">
        <v>71447</v>
      </c>
      <c r="E4" s="161"/>
      <c r="F4" s="162">
        <v>53160</v>
      </c>
      <c r="G4" s="163"/>
      <c r="H4" s="164"/>
    </row>
    <row r="5" spans="1:8" x14ac:dyDescent="0.15">
      <c r="A5" s="145" t="s">
        <v>549</v>
      </c>
      <c r="B5" s="150"/>
      <c r="C5" s="151"/>
      <c r="D5" s="152">
        <v>97196</v>
      </c>
      <c r="E5" s="153"/>
      <c r="F5" s="154">
        <v>115050</v>
      </c>
      <c r="G5" s="155"/>
      <c r="H5" s="156"/>
    </row>
    <row r="6" spans="1:8" x14ac:dyDescent="0.15">
      <c r="A6" s="157"/>
      <c r="B6" s="158"/>
      <c r="C6" s="159"/>
      <c r="D6" s="160">
        <v>47897</v>
      </c>
      <c r="E6" s="161"/>
      <c r="F6" s="162">
        <v>53792</v>
      </c>
      <c r="G6" s="163"/>
      <c r="H6" s="164"/>
    </row>
    <row r="7" spans="1:8" x14ac:dyDescent="0.15">
      <c r="A7" s="145" t="s">
        <v>550</v>
      </c>
      <c r="B7" s="150"/>
      <c r="C7" s="151"/>
      <c r="D7" s="152">
        <v>98645</v>
      </c>
      <c r="E7" s="153"/>
      <c r="F7" s="154">
        <v>118252</v>
      </c>
      <c r="G7" s="155"/>
      <c r="H7" s="156"/>
    </row>
    <row r="8" spans="1:8" x14ac:dyDescent="0.15">
      <c r="A8" s="157"/>
      <c r="B8" s="158"/>
      <c r="C8" s="159"/>
      <c r="D8" s="160">
        <v>31832</v>
      </c>
      <c r="E8" s="161"/>
      <c r="F8" s="162">
        <v>49994</v>
      </c>
      <c r="G8" s="163"/>
      <c r="H8" s="164"/>
    </row>
    <row r="9" spans="1:8" x14ac:dyDescent="0.15">
      <c r="A9" s="145" t="s">
        <v>551</v>
      </c>
      <c r="B9" s="150"/>
      <c r="C9" s="151"/>
      <c r="D9" s="152">
        <v>58482</v>
      </c>
      <c r="E9" s="153"/>
      <c r="F9" s="154">
        <v>120302</v>
      </c>
      <c r="G9" s="155"/>
      <c r="H9" s="156"/>
    </row>
    <row r="10" spans="1:8" x14ac:dyDescent="0.15">
      <c r="A10" s="157"/>
      <c r="B10" s="158"/>
      <c r="C10" s="159"/>
      <c r="D10" s="160">
        <v>33596</v>
      </c>
      <c r="E10" s="161"/>
      <c r="F10" s="162">
        <v>59328</v>
      </c>
      <c r="G10" s="163"/>
      <c r="H10" s="164"/>
    </row>
    <row r="11" spans="1:8" x14ac:dyDescent="0.15">
      <c r="A11" s="145" t="s">
        <v>552</v>
      </c>
      <c r="B11" s="150"/>
      <c r="C11" s="151"/>
      <c r="D11" s="152">
        <v>68515</v>
      </c>
      <c r="E11" s="153"/>
      <c r="F11" s="154">
        <v>114841</v>
      </c>
      <c r="G11" s="155"/>
      <c r="H11" s="156"/>
    </row>
    <row r="12" spans="1:8" x14ac:dyDescent="0.15">
      <c r="A12" s="157"/>
      <c r="B12" s="158"/>
      <c r="C12" s="165"/>
      <c r="D12" s="160">
        <v>26713</v>
      </c>
      <c r="E12" s="161"/>
      <c r="F12" s="162">
        <v>51589</v>
      </c>
      <c r="G12" s="163"/>
      <c r="H12" s="164"/>
    </row>
    <row r="13" spans="1:8" x14ac:dyDescent="0.15">
      <c r="A13" s="145"/>
      <c r="B13" s="150"/>
      <c r="C13" s="166"/>
      <c r="D13" s="167">
        <v>81535</v>
      </c>
      <c r="E13" s="168"/>
      <c r="F13" s="169">
        <v>116472</v>
      </c>
      <c r="G13" s="170"/>
      <c r="H13" s="156"/>
    </row>
    <row r="14" spans="1:8" x14ac:dyDescent="0.15">
      <c r="A14" s="157"/>
      <c r="B14" s="158"/>
      <c r="C14" s="159"/>
      <c r="D14" s="160">
        <v>42297</v>
      </c>
      <c r="E14" s="161"/>
      <c r="F14" s="162">
        <v>53573</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8.27</v>
      </c>
      <c r="C19" s="171">
        <f>ROUND(VALUE(SUBSTITUTE(実質収支比率等に係る経年分析!G$48,"▲","-")),2)</f>
        <v>7.65</v>
      </c>
      <c r="D19" s="171">
        <f>ROUND(VALUE(SUBSTITUTE(実質収支比率等に係る経年分析!H$48,"▲","-")),2)</f>
        <v>6.59</v>
      </c>
      <c r="E19" s="171">
        <f>ROUND(VALUE(SUBSTITUTE(実質収支比率等に係る経年分析!I$48,"▲","-")),2)</f>
        <v>6.56</v>
      </c>
      <c r="F19" s="171">
        <f>ROUND(VALUE(SUBSTITUTE(実質収支比率等に係る経年分析!J$48,"▲","-")),2)</f>
        <v>6.35</v>
      </c>
    </row>
    <row r="20" spans="1:11" x14ac:dyDescent="0.15">
      <c r="A20" s="171" t="s">
        <v>55</v>
      </c>
      <c r="B20" s="171">
        <f>ROUND(VALUE(SUBSTITUTE(実質収支比率等に係る経年分析!F$47,"▲","-")),2)</f>
        <v>19.2</v>
      </c>
      <c r="C20" s="171">
        <f>ROUND(VALUE(SUBSTITUTE(実質収支比率等に係る経年分析!G$47,"▲","-")),2)</f>
        <v>19.84</v>
      </c>
      <c r="D20" s="171">
        <f>ROUND(VALUE(SUBSTITUTE(実質収支比率等に係る経年分析!H$47,"▲","-")),2)</f>
        <v>19.05</v>
      </c>
      <c r="E20" s="171">
        <f>ROUND(VALUE(SUBSTITUTE(実質収支比率等に係る経年分析!I$47,"▲","-")),2)</f>
        <v>20.170000000000002</v>
      </c>
      <c r="F20" s="171">
        <f>ROUND(VALUE(SUBSTITUTE(実質収支比率等に係る経年分析!J$47,"▲","-")),2)</f>
        <v>22.94</v>
      </c>
    </row>
    <row r="21" spans="1:11" x14ac:dyDescent="0.15">
      <c r="A21" s="171" t="s">
        <v>56</v>
      </c>
      <c r="B21" s="171">
        <f>IF(ISNUMBER(VALUE(SUBSTITUTE(実質収支比率等に係る経年分析!F$49,"▲","-"))),ROUND(VALUE(SUBSTITUTE(実質収支比率等に係る経年分析!F$49,"▲","-")),2),NA())</f>
        <v>2.4300000000000002</v>
      </c>
      <c r="C21" s="171">
        <f>IF(ISNUMBER(VALUE(SUBSTITUTE(実質収支比率等に係る経年分析!G$49,"▲","-"))),ROUND(VALUE(SUBSTITUTE(実質収支比率等に係る経年分析!G$49,"▲","-")),2),NA())</f>
        <v>0.17</v>
      </c>
      <c r="D21" s="171">
        <f>IF(ISNUMBER(VALUE(SUBSTITUTE(実質収支比率等に係る経年分析!H$49,"▲","-"))),ROUND(VALUE(SUBSTITUTE(実質収支比率等に係る経年分析!H$49,"▲","-")),2),NA())</f>
        <v>-1.75</v>
      </c>
      <c r="E21" s="171">
        <f>IF(ISNUMBER(VALUE(SUBSTITUTE(実質収支比率等に係る経年分析!I$49,"▲","-"))),ROUND(VALUE(SUBSTITUTE(実質収支比率等に係る経年分析!I$49,"▲","-")),2),NA())</f>
        <v>2.5099999999999998</v>
      </c>
      <c r="F21" s="171">
        <f>IF(ISNUMBER(VALUE(SUBSTITUTE(実質収支比率等に係る経年分析!J$49,"▲","-"))),ROUND(VALUE(SUBSTITUTE(実質収支比率等に係る経年分析!J$49,"▲","-")),2),NA())</f>
        <v>4.07</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0.04</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0.02</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0.34</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山ノ内町有線放送電話事業特別会計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0.2</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0.2</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0.01</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山ノ内町後期高齢者医療保険特別会計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山ノ内町農業集落排水事業会計</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0.33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0.42</v>
      </c>
    </row>
    <row r="32" spans="1:11" x14ac:dyDescent="0.15">
      <c r="A32" s="172" t="str">
        <f>IF(連結実質赤字比率に係る赤字・黒字の構成分析!C$38="",NA(),連結実質赤字比率に係る赤字・黒字の構成分析!C$38)</f>
        <v>山ノ内町国民健康保険特別会計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0.47</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0.28000000000000003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0.53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0.8</v>
      </c>
    </row>
    <row r="33" spans="1:16" x14ac:dyDescent="0.15">
      <c r="A33" s="172" t="str">
        <f>IF(連結実質赤字比率に係る赤字・黒字の構成分析!C$37="",NA(),連結実質赤字比率に係る赤字・黒字の構成分析!C$37)</f>
        <v>山ノ内町介護保険特別会計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0.85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0.98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0.89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1.18</v>
      </c>
    </row>
    <row r="34" spans="1:16" x14ac:dyDescent="0.15">
      <c r="A34" s="172" t="str">
        <f>IF(連結実質赤字比率に係る赤字・黒字の構成分析!C$36="",NA(),連結実質赤字比率に係る赤字・黒字の構成分析!C$36)</f>
        <v>山ノ内町公共下水道事業会計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#VALUE!</v>
      </c>
      <c r="G34" s="172" t="e">
        <f>IF(ROUND(VALUE(SUBSTITUTE(連結実質赤字比率に係る赤字・黒字の構成分析!H$36,"▲", "-")), 2) &gt;= 0, ABS(ROUND(VALUE(SUBSTITUTE(連結実質赤字比率に係る赤字・黒字の構成分析!H$36,"▲", "-")), 2)), NA())</f>
        <v>#VALUE!</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1.25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1.65</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8.06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7.44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6.58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6.53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6.34</v>
      </c>
    </row>
    <row r="36" spans="1:16" x14ac:dyDescent="0.15">
      <c r="A36" s="172" t="str">
        <f>IF(連結実質赤字比率に係る赤字・黒字の構成分析!C$34="",NA(),連結実質赤字比率に係る赤字・黒字の構成分析!C$34)</f>
        <v>山ノ内町水道事業会計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7.84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7.56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7.52</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7.23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7.33</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554</v>
      </c>
      <c r="E42" s="173"/>
      <c r="F42" s="173"/>
      <c r="G42" s="173">
        <f>'実質公債費比率（分子）の構造'!L$52</f>
        <v>595</v>
      </c>
      <c r="H42" s="173"/>
      <c r="I42" s="173"/>
      <c r="J42" s="173">
        <f>'実質公債費比率（分子）の構造'!M$52</f>
        <v>613</v>
      </c>
      <c r="K42" s="173"/>
      <c r="L42" s="173"/>
      <c r="M42" s="173">
        <f>'実質公債費比率（分子）の構造'!N$52</f>
        <v>645</v>
      </c>
      <c r="N42" s="173"/>
      <c r="O42" s="173"/>
      <c r="P42" s="173">
        <f>'実質公債費比率（分子）の構造'!O$52</f>
        <v>668</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27</v>
      </c>
      <c r="C45" s="173"/>
      <c r="D45" s="173"/>
      <c r="E45" s="173">
        <f>'実質公債費比率（分子）の構造'!L$49</f>
        <v>48</v>
      </c>
      <c r="F45" s="173"/>
      <c r="G45" s="173"/>
      <c r="H45" s="173">
        <f>'実質公債費比率（分子）の構造'!M$49</f>
        <v>41</v>
      </c>
      <c r="I45" s="173"/>
      <c r="J45" s="173"/>
      <c r="K45" s="173">
        <f>'実質公債費比率（分子）の構造'!N$49</f>
        <v>49</v>
      </c>
      <c r="L45" s="173"/>
      <c r="M45" s="173"/>
      <c r="N45" s="173">
        <f>'実質公債費比率（分子）の構造'!O$49</f>
        <v>46</v>
      </c>
      <c r="O45" s="173"/>
      <c r="P45" s="173"/>
    </row>
    <row r="46" spans="1:16" x14ac:dyDescent="0.15">
      <c r="A46" s="173" t="s">
        <v>67</v>
      </c>
      <c r="B46" s="173">
        <f>'実質公債費比率（分子）の構造'!K$48</f>
        <v>314</v>
      </c>
      <c r="C46" s="173"/>
      <c r="D46" s="173"/>
      <c r="E46" s="173">
        <f>'実質公債費比率（分子）の構造'!L$48</f>
        <v>338</v>
      </c>
      <c r="F46" s="173"/>
      <c r="G46" s="173"/>
      <c r="H46" s="173">
        <f>'実質公債費比率（分子）の構造'!M$48</f>
        <v>311</v>
      </c>
      <c r="I46" s="173"/>
      <c r="J46" s="173"/>
      <c r="K46" s="173">
        <f>'実質公債費比率（分子）の構造'!N$48</f>
        <v>228</v>
      </c>
      <c r="L46" s="173"/>
      <c r="M46" s="173"/>
      <c r="N46" s="173">
        <f>'実質公債費比率（分子）の構造'!O$48</f>
        <v>232</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512</v>
      </c>
      <c r="C49" s="173"/>
      <c r="D49" s="173"/>
      <c r="E49" s="173">
        <f>'実質公債費比率（分子）の構造'!L$45</f>
        <v>543</v>
      </c>
      <c r="F49" s="173"/>
      <c r="G49" s="173"/>
      <c r="H49" s="173">
        <f>'実質公債費比率（分子）の構造'!M$45</f>
        <v>578</v>
      </c>
      <c r="I49" s="173"/>
      <c r="J49" s="173"/>
      <c r="K49" s="173">
        <f>'実質公債費比率（分子）の構造'!N$45</f>
        <v>666</v>
      </c>
      <c r="L49" s="173"/>
      <c r="M49" s="173"/>
      <c r="N49" s="173">
        <f>'実質公債費比率（分子）の構造'!O$45</f>
        <v>735</v>
      </c>
      <c r="O49" s="173"/>
      <c r="P49" s="173"/>
    </row>
    <row r="50" spans="1:16" x14ac:dyDescent="0.15">
      <c r="A50" s="173" t="s">
        <v>71</v>
      </c>
      <c r="B50" s="173" t="e">
        <f>NA()</f>
        <v>#N/A</v>
      </c>
      <c r="C50" s="173">
        <f>IF(ISNUMBER('実質公債費比率（分子）の構造'!K$53),'実質公債費比率（分子）の構造'!K$53,NA())</f>
        <v>299</v>
      </c>
      <c r="D50" s="173" t="e">
        <f>NA()</f>
        <v>#N/A</v>
      </c>
      <c r="E50" s="173" t="e">
        <f>NA()</f>
        <v>#N/A</v>
      </c>
      <c r="F50" s="173">
        <f>IF(ISNUMBER('実質公債費比率（分子）の構造'!L$53),'実質公債費比率（分子）の構造'!L$53,NA())</f>
        <v>334</v>
      </c>
      <c r="G50" s="173" t="e">
        <f>NA()</f>
        <v>#N/A</v>
      </c>
      <c r="H50" s="173" t="e">
        <f>NA()</f>
        <v>#N/A</v>
      </c>
      <c r="I50" s="173">
        <f>IF(ISNUMBER('実質公債費比率（分子）の構造'!M$53),'実質公債費比率（分子）の構造'!M$53,NA())</f>
        <v>317</v>
      </c>
      <c r="J50" s="173" t="e">
        <f>NA()</f>
        <v>#N/A</v>
      </c>
      <c r="K50" s="173" t="e">
        <f>NA()</f>
        <v>#N/A</v>
      </c>
      <c r="L50" s="173">
        <f>IF(ISNUMBER('実質公債費比率（分子）の構造'!N$53),'実質公債費比率（分子）の構造'!N$53,NA())</f>
        <v>298</v>
      </c>
      <c r="M50" s="173" t="e">
        <f>NA()</f>
        <v>#N/A</v>
      </c>
      <c r="N50" s="173" t="e">
        <f>NA()</f>
        <v>#N/A</v>
      </c>
      <c r="O50" s="173">
        <f>IF(ISNUMBER('実質公債費比率（分子）の構造'!O$53),'実質公債費比率（分子）の構造'!O$53,NA())</f>
        <v>345</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7390</v>
      </c>
      <c r="E56" s="172"/>
      <c r="F56" s="172"/>
      <c r="G56" s="172">
        <f>'将来負担比率（分子）の構造'!J$52</f>
        <v>7650</v>
      </c>
      <c r="H56" s="172"/>
      <c r="I56" s="172"/>
      <c r="J56" s="172">
        <f>'将来負担比率（分子）の構造'!K$52</f>
        <v>7686</v>
      </c>
      <c r="K56" s="172"/>
      <c r="L56" s="172"/>
      <c r="M56" s="172">
        <f>'将来負担比率（分子）の構造'!L$52</f>
        <v>7594</v>
      </c>
      <c r="N56" s="172"/>
      <c r="O56" s="172"/>
      <c r="P56" s="172">
        <f>'将来負担比率（分子）の構造'!M$52</f>
        <v>7447</v>
      </c>
    </row>
    <row r="57" spans="1:16" x14ac:dyDescent="0.15">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41</v>
      </c>
      <c r="B58" s="172"/>
      <c r="C58" s="172"/>
      <c r="D58" s="172">
        <f>'将来負担比率（分子）の構造'!I$50</f>
        <v>2853</v>
      </c>
      <c r="E58" s="172"/>
      <c r="F58" s="172"/>
      <c r="G58" s="172">
        <f>'将来負担比率（分子）の構造'!J$50</f>
        <v>2834</v>
      </c>
      <c r="H58" s="172"/>
      <c r="I58" s="172"/>
      <c r="J58" s="172">
        <f>'将来負担比率（分子）の構造'!K$50</f>
        <v>2665</v>
      </c>
      <c r="K58" s="172"/>
      <c r="L58" s="172"/>
      <c r="M58" s="172">
        <f>'将来負担比率（分子）の構造'!L$50</f>
        <v>2799</v>
      </c>
      <c r="N58" s="172"/>
      <c r="O58" s="172"/>
      <c r="P58" s="172">
        <f>'将来負担比率（分子）の構造'!M$50</f>
        <v>3063</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2782</v>
      </c>
      <c r="C62" s="172"/>
      <c r="D62" s="172"/>
      <c r="E62" s="172">
        <f>'将来負担比率（分子）の構造'!J$45</f>
        <v>2759</v>
      </c>
      <c r="F62" s="172"/>
      <c r="G62" s="172"/>
      <c r="H62" s="172">
        <f>'将来負担比率（分子）の構造'!K$45</f>
        <v>2697</v>
      </c>
      <c r="I62" s="172"/>
      <c r="J62" s="172"/>
      <c r="K62" s="172">
        <f>'将来負担比率（分子）の構造'!L$45</f>
        <v>2639</v>
      </c>
      <c r="L62" s="172"/>
      <c r="M62" s="172"/>
      <c r="N62" s="172">
        <f>'将来負担比率（分子）の構造'!M$45</f>
        <v>2610</v>
      </c>
      <c r="O62" s="172"/>
      <c r="P62" s="172"/>
    </row>
    <row r="63" spans="1:16" x14ac:dyDescent="0.15">
      <c r="A63" s="172" t="s">
        <v>34</v>
      </c>
      <c r="B63" s="172">
        <f>'将来負担比率（分子）の構造'!I$44</f>
        <v>421</v>
      </c>
      <c r="C63" s="172"/>
      <c r="D63" s="172"/>
      <c r="E63" s="172">
        <f>'将来負担比率（分子）の構造'!J$44</f>
        <v>367</v>
      </c>
      <c r="F63" s="172"/>
      <c r="G63" s="172"/>
      <c r="H63" s="172">
        <f>'将来負担比率（分子）の構造'!K$44</f>
        <v>285</v>
      </c>
      <c r="I63" s="172"/>
      <c r="J63" s="172"/>
      <c r="K63" s="172">
        <f>'将来負担比率（分子）の構造'!L$44</f>
        <v>262</v>
      </c>
      <c r="L63" s="172"/>
      <c r="M63" s="172"/>
      <c r="N63" s="172">
        <f>'将来負担比率（分子）の構造'!M$44</f>
        <v>231</v>
      </c>
      <c r="O63" s="172"/>
      <c r="P63" s="172"/>
    </row>
    <row r="64" spans="1:16" x14ac:dyDescent="0.15">
      <c r="A64" s="172" t="s">
        <v>33</v>
      </c>
      <c r="B64" s="172">
        <f>'将来負担比率（分子）の構造'!I$43</f>
        <v>2803</v>
      </c>
      <c r="C64" s="172"/>
      <c r="D64" s="172"/>
      <c r="E64" s="172">
        <f>'将来負担比率（分子）の構造'!J$43</f>
        <v>2571</v>
      </c>
      <c r="F64" s="172"/>
      <c r="G64" s="172"/>
      <c r="H64" s="172">
        <f>'将来負担比率（分子）の構造'!K$43</f>
        <v>2332</v>
      </c>
      <c r="I64" s="172"/>
      <c r="J64" s="172"/>
      <c r="K64" s="172">
        <f>'将来負担比率（分子）の構造'!L$43</f>
        <v>1961</v>
      </c>
      <c r="L64" s="172"/>
      <c r="M64" s="172"/>
      <c r="N64" s="172">
        <f>'将来負担比率（分子）の構造'!M$43</f>
        <v>1699</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7234</v>
      </c>
      <c r="C66" s="172"/>
      <c r="D66" s="172"/>
      <c r="E66" s="172">
        <f>'将来負担比率（分子）の構造'!J$41</f>
        <v>7732</v>
      </c>
      <c r="F66" s="172"/>
      <c r="G66" s="172"/>
      <c r="H66" s="172">
        <f>'将来負担比率（分子）の構造'!K$41</f>
        <v>8046</v>
      </c>
      <c r="I66" s="172"/>
      <c r="J66" s="172"/>
      <c r="K66" s="172">
        <f>'将来負担比率（分子）の構造'!L$41</f>
        <v>8067</v>
      </c>
      <c r="L66" s="172"/>
      <c r="M66" s="172"/>
      <c r="N66" s="172">
        <f>'将来負担比率（分子）の構造'!M$41</f>
        <v>8034</v>
      </c>
      <c r="O66" s="172"/>
      <c r="P66" s="172"/>
    </row>
    <row r="67" spans="1:16" x14ac:dyDescent="0.15">
      <c r="A67" s="172" t="s">
        <v>75</v>
      </c>
      <c r="B67" s="172" t="e">
        <f>NA()</f>
        <v>#N/A</v>
      </c>
      <c r="C67" s="172">
        <f>IF(ISNUMBER('将来負担比率（分子）の構造'!I$53), IF('将来負担比率（分子）の構造'!I$53 &lt; 0, 0, '将来負担比率（分子）の構造'!I$53), NA())</f>
        <v>2997</v>
      </c>
      <c r="D67" s="172" t="e">
        <f>NA()</f>
        <v>#N/A</v>
      </c>
      <c r="E67" s="172" t="e">
        <f>NA()</f>
        <v>#N/A</v>
      </c>
      <c r="F67" s="172">
        <f>IF(ISNUMBER('将来負担比率（分子）の構造'!J$53), IF('将来負担比率（分子）の構造'!J$53 &lt; 0, 0, '将来負担比率（分子）の構造'!J$53), NA())</f>
        <v>2945</v>
      </c>
      <c r="G67" s="172" t="e">
        <f>NA()</f>
        <v>#N/A</v>
      </c>
      <c r="H67" s="172" t="e">
        <f>NA()</f>
        <v>#N/A</v>
      </c>
      <c r="I67" s="172">
        <f>IF(ISNUMBER('将来負担比率（分子）の構造'!K$53), IF('将来負担比率（分子）の構造'!K$53 &lt; 0, 0, '将来負担比率（分子）の構造'!K$53), NA())</f>
        <v>3008</v>
      </c>
      <c r="J67" s="172" t="e">
        <f>NA()</f>
        <v>#N/A</v>
      </c>
      <c r="K67" s="172" t="e">
        <f>NA()</f>
        <v>#N/A</v>
      </c>
      <c r="L67" s="172">
        <f>IF(ISNUMBER('将来負担比率（分子）の構造'!L$53), IF('将来負担比率（分子）の構造'!L$53 &lt; 0, 0, '将来負担比率（分子）の構造'!L$53), NA())</f>
        <v>2536</v>
      </c>
      <c r="M67" s="172" t="e">
        <f>NA()</f>
        <v>#N/A</v>
      </c>
      <c r="N67" s="172" t="e">
        <f>NA()</f>
        <v>#N/A</v>
      </c>
      <c r="O67" s="172">
        <f>IF(ISNUMBER('将来負担比率（分子）の構造'!M$53), IF('将来負担比率（分子）の構造'!M$53 &lt; 0, 0, '将来負担比率（分子）の構造'!M$53), NA())</f>
        <v>2064</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829</v>
      </c>
      <c r="C72" s="176">
        <f>基金残高に係る経年分析!G55</f>
        <v>929</v>
      </c>
      <c r="D72" s="176">
        <f>基金残高に係る経年分析!H55</f>
        <v>1120</v>
      </c>
    </row>
    <row r="73" spans="1:16" x14ac:dyDescent="0.15">
      <c r="A73" s="175" t="s">
        <v>78</v>
      </c>
      <c r="B73" s="176">
        <f>基金残高に係る経年分析!F56</f>
        <v>454</v>
      </c>
      <c r="C73" s="176">
        <f>基金残高に係る経年分析!G56</f>
        <v>454</v>
      </c>
      <c r="D73" s="176">
        <f>基金残高に係る経年分析!H56</f>
        <v>565</v>
      </c>
    </row>
    <row r="74" spans="1:16" x14ac:dyDescent="0.15">
      <c r="A74" s="175" t="s">
        <v>79</v>
      </c>
      <c r="B74" s="176">
        <f>基金残高に係る経年分析!F57</f>
        <v>853</v>
      </c>
      <c r="C74" s="176">
        <f>基金残高に係る経年分析!G57</f>
        <v>898</v>
      </c>
      <c r="D74" s="176">
        <f>基金残高に係る経年分析!H57</f>
        <v>871</v>
      </c>
    </row>
  </sheetData>
  <sheetProtection algorithmName="SHA-512" hashValue="DHKGClCQAah87plDChM/HddUGeTBRw7cbSNCQ37livxu15We1j5lc9Ofe5yuGmGadODH+PCFnQbR5GkF2SUcGA==" saltValue="Ie1Ff4e6SXB2RW8UICLQ/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E8E5B0-225C-4896-B3AC-CA347107B221}">
  <sheetPr>
    <pageSetUpPr fitToPage="1"/>
  </sheetPr>
  <dimension ref="B1:EM50"/>
  <sheetViews>
    <sheetView showGridLines="0" workbookViewId="0"/>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635" t="s">
        <v>210</v>
      </c>
      <c r="DI1" s="636"/>
      <c r="DJ1" s="636"/>
      <c r="DK1" s="636"/>
      <c r="DL1" s="636"/>
      <c r="DM1" s="636"/>
      <c r="DN1" s="637"/>
      <c r="DO1" s="211"/>
      <c r="DP1" s="635" t="s">
        <v>211</v>
      </c>
      <c r="DQ1" s="636"/>
      <c r="DR1" s="636"/>
      <c r="DS1" s="636"/>
      <c r="DT1" s="636"/>
      <c r="DU1" s="636"/>
      <c r="DV1" s="636"/>
      <c r="DW1" s="636"/>
      <c r="DX1" s="636"/>
      <c r="DY1" s="636"/>
      <c r="DZ1" s="636"/>
      <c r="EA1" s="636"/>
      <c r="EB1" s="636"/>
      <c r="EC1" s="637"/>
      <c r="ED1" s="210"/>
      <c r="EE1" s="210"/>
      <c r="EF1" s="210"/>
      <c r="EG1" s="210"/>
      <c r="EH1" s="210"/>
      <c r="EI1" s="210"/>
      <c r="EJ1" s="210"/>
      <c r="EK1" s="210"/>
      <c r="EL1" s="210"/>
      <c r="EM1" s="210"/>
    </row>
    <row r="2" spans="2:143" ht="22.5" customHeight="1" x14ac:dyDescent="0.15">
      <c r="B2" s="212" t="s">
        <v>212</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38" t="s">
        <v>213</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214</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38" t="s">
        <v>215</v>
      </c>
      <c r="CE3" s="639"/>
      <c r="CF3" s="639"/>
      <c r="CG3" s="639"/>
      <c r="CH3" s="639"/>
      <c r="CI3" s="639"/>
      <c r="CJ3" s="639"/>
      <c r="CK3" s="639"/>
      <c r="CL3" s="639"/>
      <c r="CM3" s="639"/>
      <c r="CN3" s="639"/>
      <c r="CO3" s="639"/>
      <c r="CP3" s="639"/>
      <c r="CQ3" s="639"/>
      <c r="CR3" s="639"/>
      <c r="CS3" s="639"/>
      <c r="CT3" s="639"/>
      <c r="CU3" s="639"/>
      <c r="CV3" s="639"/>
      <c r="CW3" s="639"/>
      <c r="CX3" s="639"/>
      <c r="CY3" s="639"/>
      <c r="CZ3" s="639"/>
      <c r="DA3" s="639"/>
      <c r="DB3" s="639"/>
      <c r="DC3" s="639"/>
      <c r="DD3" s="639"/>
      <c r="DE3" s="639"/>
      <c r="DF3" s="639"/>
      <c r="DG3" s="639"/>
      <c r="DH3" s="639"/>
      <c r="DI3" s="639"/>
      <c r="DJ3" s="639"/>
      <c r="DK3" s="639"/>
      <c r="DL3" s="639"/>
      <c r="DM3" s="639"/>
      <c r="DN3" s="639"/>
      <c r="DO3" s="639"/>
      <c r="DP3" s="639"/>
      <c r="DQ3" s="639"/>
      <c r="DR3" s="639"/>
      <c r="DS3" s="639"/>
      <c r="DT3" s="639"/>
      <c r="DU3" s="639"/>
      <c r="DV3" s="639"/>
      <c r="DW3" s="639"/>
      <c r="DX3" s="639"/>
      <c r="DY3" s="639"/>
      <c r="DZ3" s="639"/>
      <c r="EA3" s="639"/>
      <c r="EB3" s="639"/>
      <c r="EC3" s="640"/>
    </row>
    <row r="4" spans="2:143" ht="11.25" customHeight="1" x14ac:dyDescent="0.15">
      <c r="B4" s="638" t="s">
        <v>1</v>
      </c>
      <c r="C4" s="639"/>
      <c r="D4" s="639"/>
      <c r="E4" s="639"/>
      <c r="F4" s="639"/>
      <c r="G4" s="639"/>
      <c r="H4" s="639"/>
      <c r="I4" s="639"/>
      <c r="J4" s="639"/>
      <c r="K4" s="639"/>
      <c r="L4" s="639"/>
      <c r="M4" s="639"/>
      <c r="N4" s="639"/>
      <c r="O4" s="639"/>
      <c r="P4" s="639"/>
      <c r="Q4" s="640"/>
      <c r="R4" s="638" t="s">
        <v>216</v>
      </c>
      <c r="S4" s="639"/>
      <c r="T4" s="639"/>
      <c r="U4" s="639"/>
      <c r="V4" s="639"/>
      <c r="W4" s="639"/>
      <c r="X4" s="639"/>
      <c r="Y4" s="640"/>
      <c r="Z4" s="638" t="s">
        <v>217</v>
      </c>
      <c r="AA4" s="639"/>
      <c r="AB4" s="639"/>
      <c r="AC4" s="640"/>
      <c r="AD4" s="638" t="s">
        <v>218</v>
      </c>
      <c r="AE4" s="639"/>
      <c r="AF4" s="639"/>
      <c r="AG4" s="639"/>
      <c r="AH4" s="639"/>
      <c r="AI4" s="639"/>
      <c r="AJ4" s="639"/>
      <c r="AK4" s="640"/>
      <c r="AL4" s="638" t="s">
        <v>217</v>
      </c>
      <c r="AM4" s="639"/>
      <c r="AN4" s="639"/>
      <c r="AO4" s="640"/>
      <c r="AP4" s="641" t="s">
        <v>219</v>
      </c>
      <c r="AQ4" s="641"/>
      <c r="AR4" s="641"/>
      <c r="AS4" s="641"/>
      <c r="AT4" s="641"/>
      <c r="AU4" s="641"/>
      <c r="AV4" s="641"/>
      <c r="AW4" s="641"/>
      <c r="AX4" s="641"/>
      <c r="AY4" s="641"/>
      <c r="AZ4" s="641"/>
      <c r="BA4" s="641"/>
      <c r="BB4" s="641"/>
      <c r="BC4" s="641"/>
      <c r="BD4" s="641"/>
      <c r="BE4" s="641"/>
      <c r="BF4" s="641"/>
      <c r="BG4" s="641" t="s">
        <v>220</v>
      </c>
      <c r="BH4" s="641"/>
      <c r="BI4" s="641"/>
      <c r="BJ4" s="641"/>
      <c r="BK4" s="641"/>
      <c r="BL4" s="641"/>
      <c r="BM4" s="641"/>
      <c r="BN4" s="641"/>
      <c r="BO4" s="641" t="s">
        <v>217</v>
      </c>
      <c r="BP4" s="641"/>
      <c r="BQ4" s="641"/>
      <c r="BR4" s="641"/>
      <c r="BS4" s="641" t="s">
        <v>221</v>
      </c>
      <c r="BT4" s="641"/>
      <c r="BU4" s="641"/>
      <c r="BV4" s="641"/>
      <c r="BW4" s="641"/>
      <c r="BX4" s="641"/>
      <c r="BY4" s="641"/>
      <c r="BZ4" s="641"/>
      <c r="CA4" s="641"/>
      <c r="CB4" s="641"/>
      <c r="CD4" s="638" t="s">
        <v>222</v>
      </c>
      <c r="CE4" s="639"/>
      <c r="CF4" s="639"/>
      <c r="CG4" s="639"/>
      <c r="CH4" s="639"/>
      <c r="CI4" s="639"/>
      <c r="CJ4" s="639"/>
      <c r="CK4" s="639"/>
      <c r="CL4" s="639"/>
      <c r="CM4" s="639"/>
      <c r="CN4" s="639"/>
      <c r="CO4" s="639"/>
      <c r="CP4" s="639"/>
      <c r="CQ4" s="639"/>
      <c r="CR4" s="639"/>
      <c r="CS4" s="639"/>
      <c r="CT4" s="639"/>
      <c r="CU4" s="639"/>
      <c r="CV4" s="639"/>
      <c r="CW4" s="639"/>
      <c r="CX4" s="639"/>
      <c r="CY4" s="639"/>
      <c r="CZ4" s="639"/>
      <c r="DA4" s="639"/>
      <c r="DB4" s="639"/>
      <c r="DC4" s="639"/>
      <c r="DD4" s="639"/>
      <c r="DE4" s="639"/>
      <c r="DF4" s="639"/>
      <c r="DG4" s="639"/>
      <c r="DH4" s="639"/>
      <c r="DI4" s="639"/>
      <c r="DJ4" s="639"/>
      <c r="DK4" s="639"/>
      <c r="DL4" s="639"/>
      <c r="DM4" s="639"/>
      <c r="DN4" s="639"/>
      <c r="DO4" s="639"/>
      <c r="DP4" s="639"/>
      <c r="DQ4" s="639"/>
      <c r="DR4" s="639"/>
      <c r="DS4" s="639"/>
      <c r="DT4" s="639"/>
      <c r="DU4" s="639"/>
      <c r="DV4" s="639"/>
      <c r="DW4" s="639"/>
      <c r="DX4" s="639"/>
      <c r="DY4" s="639"/>
      <c r="DZ4" s="639"/>
      <c r="EA4" s="639"/>
      <c r="EB4" s="639"/>
      <c r="EC4" s="640"/>
    </row>
    <row r="5" spans="2:143" ht="11.25" customHeight="1" x14ac:dyDescent="0.15">
      <c r="B5" s="642" t="s">
        <v>223</v>
      </c>
      <c r="C5" s="643"/>
      <c r="D5" s="643"/>
      <c r="E5" s="643"/>
      <c r="F5" s="643"/>
      <c r="G5" s="643"/>
      <c r="H5" s="643"/>
      <c r="I5" s="643"/>
      <c r="J5" s="643"/>
      <c r="K5" s="643"/>
      <c r="L5" s="643"/>
      <c r="M5" s="643"/>
      <c r="N5" s="643"/>
      <c r="O5" s="643"/>
      <c r="P5" s="643"/>
      <c r="Q5" s="644"/>
      <c r="R5" s="645">
        <v>1427559</v>
      </c>
      <c r="S5" s="646"/>
      <c r="T5" s="646"/>
      <c r="U5" s="646"/>
      <c r="V5" s="646"/>
      <c r="W5" s="646"/>
      <c r="X5" s="646"/>
      <c r="Y5" s="647"/>
      <c r="Z5" s="648">
        <v>16.7</v>
      </c>
      <c r="AA5" s="648"/>
      <c r="AB5" s="648"/>
      <c r="AC5" s="648"/>
      <c r="AD5" s="649">
        <v>1427552</v>
      </c>
      <c r="AE5" s="649"/>
      <c r="AF5" s="649"/>
      <c r="AG5" s="649"/>
      <c r="AH5" s="649"/>
      <c r="AI5" s="649"/>
      <c r="AJ5" s="649"/>
      <c r="AK5" s="649"/>
      <c r="AL5" s="650">
        <v>29.3</v>
      </c>
      <c r="AM5" s="651"/>
      <c r="AN5" s="651"/>
      <c r="AO5" s="652"/>
      <c r="AP5" s="642" t="s">
        <v>224</v>
      </c>
      <c r="AQ5" s="643"/>
      <c r="AR5" s="643"/>
      <c r="AS5" s="643"/>
      <c r="AT5" s="643"/>
      <c r="AU5" s="643"/>
      <c r="AV5" s="643"/>
      <c r="AW5" s="643"/>
      <c r="AX5" s="643"/>
      <c r="AY5" s="643"/>
      <c r="AZ5" s="643"/>
      <c r="BA5" s="643"/>
      <c r="BB5" s="643"/>
      <c r="BC5" s="643"/>
      <c r="BD5" s="643"/>
      <c r="BE5" s="643"/>
      <c r="BF5" s="644"/>
      <c r="BG5" s="656">
        <v>1386909</v>
      </c>
      <c r="BH5" s="657"/>
      <c r="BI5" s="657"/>
      <c r="BJ5" s="657"/>
      <c r="BK5" s="657"/>
      <c r="BL5" s="657"/>
      <c r="BM5" s="657"/>
      <c r="BN5" s="658"/>
      <c r="BO5" s="659">
        <v>97.2</v>
      </c>
      <c r="BP5" s="659"/>
      <c r="BQ5" s="659"/>
      <c r="BR5" s="659"/>
      <c r="BS5" s="660">
        <v>5815</v>
      </c>
      <c r="BT5" s="660"/>
      <c r="BU5" s="660"/>
      <c r="BV5" s="660"/>
      <c r="BW5" s="660"/>
      <c r="BX5" s="660"/>
      <c r="BY5" s="660"/>
      <c r="BZ5" s="660"/>
      <c r="CA5" s="660"/>
      <c r="CB5" s="664"/>
      <c r="CD5" s="638" t="s">
        <v>219</v>
      </c>
      <c r="CE5" s="639"/>
      <c r="CF5" s="639"/>
      <c r="CG5" s="639"/>
      <c r="CH5" s="639"/>
      <c r="CI5" s="639"/>
      <c r="CJ5" s="639"/>
      <c r="CK5" s="639"/>
      <c r="CL5" s="639"/>
      <c r="CM5" s="639"/>
      <c r="CN5" s="639"/>
      <c r="CO5" s="639"/>
      <c r="CP5" s="639"/>
      <c r="CQ5" s="640"/>
      <c r="CR5" s="638" t="s">
        <v>225</v>
      </c>
      <c r="CS5" s="639"/>
      <c r="CT5" s="639"/>
      <c r="CU5" s="639"/>
      <c r="CV5" s="639"/>
      <c r="CW5" s="639"/>
      <c r="CX5" s="639"/>
      <c r="CY5" s="640"/>
      <c r="CZ5" s="638" t="s">
        <v>217</v>
      </c>
      <c r="DA5" s="639"/>
      <c r="DB5" s="639"/>
      <c r="DC5" s="640"/>
      <c r="DD5" s="638" t="s">
        <v>226</v>
      </c>
      <c r="DE5" s="639"/>
      <c r="DF5" s="639"/>
      <c r="DG5" s="639"/>
      <c r="DH5" s="639"/>
      <c r="DI5" s="639"/>
      <c r="DJ5" s="639"/>
      <c r="DK5" s="639"/>
      <c r="DL5" s="639"/>
      <c r="DM5" s="639"/>
      <c r="DN5" s="639"/>
      <c r="DO5" s="639"/>
      <c r="DP5" s="640"/>
      <c r="DQ5" s="638" t="s">
        <v>227</v>
      </c>
      <c r="DR5" s="639"/>
      <c r="DS5" s="639"/>
      <c r="DT5" s="639"/>
      <c r="DU5" s="639"/>
      <c r="DV5" s="639"/>
      <c r="DW5" s="639"/>
      <c r="DX5" s="639"/>
      <c r="DY5" s="639"/>
      <c r="DZ5" s="639"/>
      <c r="EA5" s="639"/>
      <c r="EB5" s="639"/>
      <c r="EC5" s="640"/>
    </row>
    <row r="6" spans="2:143" ht="11.25" customHeight="1" x14ac:dyDescent="0.15">
      <c r="B6" s="653" t="s">
        <v>228</v>
      </c>
      <c r="C6" s="654"/>
      <c r="D6" s="654"/>
      <c r="E6" s="654"/>
      <c r="F6" s="654"/>
      <c r="G6" s="654"/>
      <c r="H6" s="654"/>
      <c r="I6" s="654"/>
      <c r="J6" s="654"/>
      <c r="K6" s="654"/>
      <c r="L6" s="654"/>
      <c r="M6" s="654"/>
      <c r="N6" s="654"/>
      <c r="O6" s="654"/>
      <c r="P6" s="654"/>
      <c r="Q6" s="655"/>
      <c r="R6" s="656">
        <v>69533</v>
      </c>
      <c r="S6" s="657"/>
      <c r="T6" s="657"/>
      <c r="U6" s="657"/>
      <c r="V6" s="657"/>
      <c r="W6" s="657"/>
      <c r="X6" s="657"/>
      <c r="Y6" s="658"/>
      <c r="Z6" s="659">
        <v>0.8</v>
      </c>
      <c r="AA6" s="659"/>
      <c r="AB6" s="659"/>
      <c r="AC6" s="659"/>
      <c r="AD6" s="660">
        <v>69533</v>
      </c>
      <c r="AE6" s="660"/>
      <c r="AF6" s="660"/>
      <c r="AG6" s="660"/>
      <c r="AH6" s="660"/>
      <c r="AI6" s="660"/>
      <c r="AJ6" s="660"/>
      <c r="AK6" s="660"/>
      <c r="AL6" s="661">
        <v>1.4</v>
      </c>
      <c r="AM6" s="662"/>
      <c r="AN6" s="662"/>
      <c r="AO6" s="663"/>
      <c r="AP6" s="653" t="s">
        <v>229</v>
      </c>
      <c r="AQ6" s="654"/>
      <c r="AR6" s="654"/>
      <c r="AS6" s="654"/>
      <c r="AT6" s="654"/>
      <c r="AU6" s="654"/>
      <c r="AV6" s="654"/>
      <c r="AW6" s="654"/>
      <c r="AX6" s="654"/>
      <c r="AY6" s="654"/>
      <c r="AZ6" s="654"/>
      <c r="BA6" s="654"/>
      <c r="BB6" s="654"/>
      <c r="BC6" s="654"/>
      <c r="BD6" s="654"/>
      <c r="BE6" s="654"/>
      <c r="BF6" s="655"/>
      <c r="BG6" s="656">
        <v>1386909</v>
      </c>
      <c r="BH6" s="657"/>
      <c r="BI6" s="657"/>
      <c r="BJ6" s="657"/>
      <c r="BK6" s="657"/>
      <c r="BL6" s="657"/>
      <c r="BM6" s="657"/>
      <c r="BN6" s="658"/>
      <c r="BO6" s="659">
        <v>97.2</v>
      </c>
      <c r="BP6" s="659"/>
      <c r="BQ6" s="659"/>
      <c r="BR6" s="659"/>
      <c r="BS6" s="660">
        <v>5815</v>
      </c>
      <c r="BT6" s="660"/>
      <c r="BU6" s="660"/>
      <c r="BV6" s="660"/>
      <c r="BW6" s="660"/>
      <c r="BX6" s="660"/>
      <c r="BY6" s="660"/>
      <c r="BZ6" s="660"/>
      <c r="CA6" s="660"/>
      <c r="CB6" s="664"/>
      <c r="CD6" s="642" t="s">
        <v>230</v>
      </c>
      <c r="CE6" s="643"/>
      <c r="CF6" s="643"/>
      <c r="CG6" s="643"/>
      <c r="CH6" s="643"/>
      <c r="CI6" s="643"/>
      <c r="CJ6" s="643"/>
      <c r="CK6" s="643"/>
      <c r="CL6" s="643"/>
      <c r="CM6" s="643"/>
      <c r="CN6" s="643"/>
      <c r="CO6" s="643"/>
      <c r="CP6" s="643"/>
      <c r="CQ6" s="644"/>
      <c r="CR6" s="656">
        <v>70277</v>
      </c>
      <c r="CS6" s="657"/>
      <c r="CT6" s="657"/>
      <c r="CU6" s="657"/>
      <c r="CV6" s="657"/>
      <c r="CW6" s="657"/>
      <c r="CX6" s="657"/>
      <c r="CY6" s="658"/>
      <c r="CZ6" s="650">
        <v>0.9</v>
      </c>
      <c r="DA6" s="651"/>
      <c r="DB6" s="651"/>
      <c r="DC6" s="667"/>
      <c r="DD6" s="665" t="s">
        <v>127</v>
      </c>
      <c r="DE6" s="657"/>
      <c r="DF6" s="657"/>
      <c r="DG6" s="657"/>
      <c r="DH6" s="657"/>
      <c r="DI6" s="657"/>
      <c r="DJ6" s="657"/>
      <c r="DK6" s="657"/>
      <c r="DL6" s="657"/>
      <c r="DM6" s="657"/>
      <c r="DN6" s="657"/>
      <c r="DO6" s="657"/>
      <c r="DP6" s="658"/>
      <c r="DQ6" s="665">
        <v>70277</v>
      </c>
      <c r="DR6" s="657"/>
      <c r="DS6" s="657"/>
      <c r="DT6" s="657"/>
      <c r="DU6" s="657"/>
      <c r="DV6" s="657"/>
      <c r="DW6" s="657"/>
      <c r="DX6" s="657"/>
      <c r="DY6" s="657"/>
      <c r="DZ6" s="657"/>
      <c r="EA6" s="657"/>
      <c r="EB6" s="657"/>
      <c r="EC6" s="666"/>
    </row>
    <row r="7" spans="2:143" ht="11.25" customHeight="1" x14ac:dyDescent="0.15">
      <c r="B7" s="653" t="s">
        <v>232</v>
      </c>
      <c r="C7" s="654"/>
      <c r="D7" s="654"/>
      <c r="E7" s="654"/>
      <c r="F7" s="654"/>
      <c r="G7" s="654"/>
      <c r="H7" s="654"/>
      <c r="I7" s="654"/>
      <c r="J7" s="654"/>
      <c r="K7" s="654"/>
      <c r="L7" s="654"/>
      <c r="M7" s="654"/>
      <c r="N7" s="654"/>
      <c r="O7" s="654"/>
      <c r="P7" s="654"/>
      <c r="Q7" s="655"/>
      <c r="R7" s="656">
        <v>769</v>
      </c>
      <c r="S7" s="657"/>
      <c r="T7" s="657"/>
      <c r="U7" s="657"/>
      <c r="V7" s="657"/>
      <c r="W7" s="657"/>
      <c r="X7" s="657"/>
      <c r="Y7" s="658"/>
      <c r="Z7" s="659">
        <v>0</v>
      </c>
      <c r="AA7" s="659"/>
      <c r="AB7" s="659"/>
      <c r="AC7" s="659"/>
      <c r="AD7" s="660">
        <v>769</v>
      </c>
      <c r="AE7" s="660"/>
      <c r="AF7" s="660"/>
      <c r="AG7" s="660"/>
      <c r="AH7" s="660"/>
      <c r="AI7" s="660"/>
      <c r="AJ7" s="660"/>
      <c r="AK7" s="660"/>
      <c r="AL7" s="661">
        <v>0</v>
      </c>
      <c r="AM7" s="662"/>
      <c r="AN7" s="662"/>
      <c r="AO7" s="663"/>
      <c r="AP7" s="653" t="s">
        <v>233</v>
      </c>
      <c r="AQ7" s="654"/>
      <c r="AR7" s="654"/>
      <c r="AS7" s="654"/>
      <c r="AT7" s="654"/>
      <c r="AU7" s="654"/>
      <c r="AV7" s="654"/>
      <c r="AW7" s="654"/>
      <c r="AX7" s="654"/>
      <c r="AY7" s="654"/>
      <c r="AZ7" s="654"/>
      <c r="BA7" s="654"/>
      <c r="BB7" s="654"/>
      <c r="BC7" s="654"/>
      <c r="BD7" s="654"/>
      <c r="BE7" s="654"/>
      <c r="BF7" s="655"/>
      <c r="BG7" s="656">
        <v>515433</v>
      </c>
      <c r="BH7" s="657"/>
      <c r="BI7" s="657"/>
      <c r="BJ7" s="657"/>
      <c r="BK7" s="657"/>
      <c r="BL7" s="657"/>
      <c r="BM7" s="657"/>
      <c r="BN7" s="658"/>
      <c r="BO7" s="659">
        <v>36.1</v>
      </c>
      <c r="BP7" s="659"/>
      <c r="BQ7" s="659"/>
      <c r="BR7" s="659"/>
      <c r="BS7" s="660">
        <v>5815</v>
      </c>
      <c r="BT7" s="660"/>
      <c r="BU7" s="660"/>
      <c r="BV7" s="660"/>
      <c r="BW7" s="660"/>
      <c r="BX7" s="660"/>
      <c r="BY7" s="660"/>
      <c r="BZ7" s="660"/>
      <c r="CA7" s="660"/>
      <c r="CB7" s="664"/>
      <c r="CD7" s="653" t="s">
        <v>234</v>
      </c>
      <c r="CE7" s="654"/>
      <c r="CF7" s="654"/>
      <c r="CG7" s="654"/>
      <c r="CH7" s="654"/>
      <c r="CI7" s="654"/>
      <c r="CJ7" s="654"/>
      <c r="CK7" s="654"/>
      <c r="CL7" s="654"/>
      <c r="CM7" s="654"/>
      <c r="CN7" s="654"/>
      <c r="CO7" s="654"/>
      <c r="CP7" s="654"/>
      <c r="CQ7" s="655"/>
      <c r="CR7" s="656">
        <v>1452429</v>
      </c>
      <c r="CS7" s="657"/>
      <c r="CT7" s="657"/>
      <c r="CU7" s="657"/>
      <c r="CV7" s="657"/>
      <c r="CW7" s="657"/>
      <c r="CX7" s="657"/>
      <c r="CY7" s="658"/>
      <c r="CZ7" s="659">
        <v>17.7</v>
      </c>
      <c r="DA7" s="659"/>
      <c r="DB7" s="659"/>
      <c r="DC7" s="659"/>
      <c r="DD7" s="665">
        <v>46705</v>
      </c>
      <c r="DE7" s="657"/>
      <c r="DF7" s="657"/>
      <c r="DG7" s="657"/>
      <c r="DH7" s="657"/>
      <c r="DI7" s="657"/>
      <c r="DJ7" s="657"/>
      <c r="DK7" s="657"/>
      <c r="DL7" s="657"/>
      <c r="DM7" s="657"/>
      <c r="DN7" s="657"/>
      <c r="DO7" s="657"/>
      <c r="DP7" s="658"/>
      <c r="DQ7" s="665">
        <v>1334582</v>
      </c>
      <c r="DR7" s="657"/>
      <c r="DS7" s="657"/>
      <c r="DT7" s="657"/>
      <c r="DU7" s="657"/>
      <c r="DV7" s="657"/>
      <c r="DW7" s="657"/>
      <c r="DX7" s="657"/>
      <c r="DY7" s="657"/>
      <c r="DZ7" s="657"/>
      <c r="EA7" s="657"/>
      <c r="EB7" s="657"/>
      <c r="EC7" s="666"/>
    </row>
    <row r="8" spans="2:143" ht="11.25" customHeight="1" x14ac:dyDescent="0.15">
      <c r="B8" s="653" t="s">
        <v>235</v>
      </c>
      <c r="C8" s="654"/>
      <c r="D8" s="654"/>
      <c r="E8" s="654"/>
      <c r="F8" s="654"/>
      <c r="G8" s="654"/>
      <c r="H8" s="654"/>
      <c r="I8" s="654"/>
      <c r="J8" s="654"/>
      <c r="K8" s="654"/>
      <c r="L8" s="654"/>
      <c r="M8" s="654"/>
      <c r="N8" s="654"/>
      <c r="O8" s="654"/>
      <c r="P8" s="654"/>
      <c r="Q8" s="655"/>
      <c r="R8" s="656">
        <v>5934</v>
      </c>
      <c r="S8" s="657"/>
      <c r="T8" s="657"/>
      <c r="U8" s="657"/>
      <c r="V8" s="657"/>
      <c r="W8" s="657"/>
      <c r="X8" s="657"/>
      <c r="Y8" s="658"/>
      <c r="Z8" s="659">
        <v>0.1</v>
      </c>
      <c r="AA8" s="659"/>
      <c r="AB8" s="659"/>
      <c r="AC8" s="659"/>
      <c r="AD8" s="660">
        <v>5934</v>
      </c>
      <c r="AE8" s="660"/>
      <c r="AF8" s="660"/>
      <c r="AG8" s="660"/>
      <c r="AH8" s="660"/>
      <c r="AI8" s="660"/>
      <c r="AJ8" s="660"/>
      <c r="AK8" s="660"/>
      <c r="AL8" s="661">
        <v>0.1</v>
      </c>
      <c r="AM8" s="662"/>
      <c r="AN8" s="662"/>
      <c r="AO8" s="663"/>
      <c r="AP8" s="653" t="s">
        <v>236</v>
      </c>
      <c r="AQ8" s="654"/>
      <c r="AR8" s="654"/>
      <c r="AS8" s="654"/>
      <c r="AT8" s="654"/>
      <c r="AU8" s="654"/>
      <c r="AV8" s="654"/>
      <c r="AW8" s="654"/>
      <c r="AX8" s="654"/>
      <c r="AY8" s="654"/>
      <c r="AZ8" s="654"/>
      <c r="BA8" s="654"/>
      <c r="BB8" s="654"/>
      <c r="BC8" s="654"/>
      <c r="BD8" s="654"/>
      <c r="BE8" s="654"/>
      <c r="BF8" s="655"/>
      <c r="BG8" s="656">
        <v>23205</v>
      </c>
      <c r="BH8" s="657"/>
      <c r="BI8" s="657"/>
      <c r="BJ8" s="657"/>
      <c r="BK8" s="657"/>
      <c r="BL8" s="657"/>
      <c r="BM8" s="657"/>
      <c r="BN8" s="658"/>
      <c r="BO8" s="659">
        <v>1.6</v>
      </c>
      <c r="BP8" s="659"/>
      <c r="BQ8" s="659"/>
      <c r="BR8" s="659"/>
      <c r="BS8" s="660" t="s">
        <v>127</v>
      </c>
      <c r="BT8" s="660"/>
      <c r="BU8" s="660"/>
      <c r="BV8" s="660"/>
      <c r="BW8" s="660"/>
      <c r="BX8" s="660"/>
      <c r="BY8" s="660"/>
      <c r="BZ8" s="660"/>
      <c r="CA8" s="660"/>
      <c r="CB8" s="664"/>
      <c r="CD8" s="653" t="s">
        <v>237</v>
      </c>
      <c r="CE8" s="654"/>
      <c r="CF8" s="654"/>
      <c r="CG8" s="654"/>
      <c r="CH8" s="654"/>
      <c r="CI8" s="654"/>
      <c r="CJ8" s="654"/>
      <c r="CK8" s="654"/>
      <c r="CL8" s="654"/>
      <c r="CM8" s="654"/>
      <c r="CN8" s="654"/>
      <c r="CO8" s="654"/>
      <c r="CP8" s="654"/>
      <c r="CQ8" s="655"/>
      <c r="CR8" s="656">
        <v>1817972</v>
      </c>
      <c r="CS8" s="657"/>
      <c r="CT8" s="657"/>
      <c r="CU8" s="657"/>
      <c r="CV8" s="657"/>
      <c r="CW8" s="657"/>
      <c r="CX8" s="657"/>
      <c r="CY8" s="658"/>
      <c r="CZ8" s="659">
        <v>22.2</v>
      </c>
      <c r="DA8" s="659"/>
      <c r="DB8" s="659"/>
      <c r="DC8" s="659"/>
      <c r="DD8" s="665">
        <v>7006</v>
      </c>
      <c r="DE8" s="657"/>
      <c r="DF8" s="657"/>
      <c r="DG8" s="657"/>
      <c r="DH8" s="657"/>
      <c r="DI8" s="657"/>
      <c r="DJ8" s="657"/>
      <c r="DK8" s="657"/>
      <c r="DL8" s="657"/>
      <c r="DM8" s="657"/>
      <c r="DN8" s="657"/>
      <c r="DO8" s="657"/>
      <c r="DP8" s="658"/>
      <c r="DQ8" s="665">
        <v>1043082</v>
      </c>
      <c r="DR8" s="657"/>
      <c r="DS8" s="657"/>
      <c r="DT8" s="657"/>
      <c r="DU8" s="657"/>
      <c r="DV8" s="657"/>
      <c r="DW8" s="657"/>
      <c r="DX8" s="657"/>
      <c r="DY8" s="657"/>
      <c r="DZ8" s="657"/>
      <c r="EA8" s="657"/>
      <c r="EB8" s="657"/>
      <c r="EC8" s="666"/>
    </row>
    <row r="9" spans="2:143" ht="11.25" customHeight="1" x14ac:dyDescent="0.15">
      <c r="B9" s="653" t="s">
        <v>238</v>
      </c>
      <c r="C9" s="654"/>
      <c r="D9" s="654"/>
      <c r="E9" s="654"/>
      <c r="F9" s="654"/>
      <c r="G9" s="654"/>
      <c r="H9" s="654"/>
      <c r="I9" s="654"/>
      <c r="J9" s="654"/>
      <c r="K9" s="654"/>
      <c r="L9" s="654"/>
      <c r="M9" s="654"/>
      <c r="N9" s="654"/>
      <c r="O9" s="654"/>
      <c r="P9" s="654"/>
      <c r="Q9" s="655"/>
      <c r="R9" s="656">
        <v>6354</v>
      </c>
      <c r="S9" s="657"/>
      <c r="T9" s="657"/>
      <c r="U9" s="657"/>
      <c r="V9" s="657"/>
      <c r="W9" s="657"/>
      <c r="X9" s="657"/>
      <c r="Y9" s="658"/>
      <c r="Z9" s="659">
        <v>0.1</v>
      </c>
      <c r="AA9" s="659"/>
      <c r="AB9" s="659"/>
      <c r="AC9" s="659"/>
      <c r="AD9" s="660">
        <v>6354</v>
      </c>
      <c r="AE9" s="660"/>
      <c r="AF9" s="660"/>
      <c r="AG9" s="660"/>
      <c r="AH9" s="660"/>
      <c r="AI9" s="660"/>
      <c r="AJ9" s="660"/>
      <c r="AK9" s="660"/>
      <c r="AL9" s="661">
        <v>0.1</v>
      </c>
      <c r="AM9" s="662"/>
      <c r="AN9" s="662"/>
      <c r="AO9" s="663"/>
      <c r="AP9" s="653" t="s">
        <v>239</v>
      </c>
      <c r="AQ9" s="654"/>
      <c r="AR9" s="654"/>
      <c r="AS9" s="654"/>
      <c r="AT9" s="654"/>
      <c r="AU9" s="654"/>
      <c r="AV9" s="654"/>
      <c r="AW9" s="654"/>
      <c r="AX9" s="654"/>
      <c r="AY9" s="654"/>
      <c r="AZ9" s="654"/>
      <c r="BA9" s="654"/>
      <c r="BB9" s="654"/>
      <c r="BC9" s="654"/>
      <c r="BD9" s="654"/>
      <c r="BE9" s="654"/>
      <c r="BF9" s="655"/>
      <c r="BG9" s="656">
        <v>415438</v>
      </c>
      <c r="BH9" s="657"/>
      <c r="BI9" s="657"/>
      <c r="BJ9" s="657"/>
      <c r="BK9" s="657"/>
      <c r="BL9" s="657"/>
      <c r="BM9" s="657"/>
      <c r="BN9" s="658"/>
      <c r="BO9" s="659">
        <v>29.1</v>
      </c>
      <c r="BP9" s="659"/>
      <c r="BQ9" s="659"/>
      <c r="BR9" s="659"/>
      <c r="BS9" s="660" t="s">
        <v>127</v>
      </c>
      <c r="BT9" s="660"/>
      <c r="BU9" s="660"/>
      <c r="BV9" s="660"/>
      <c r="BW9" s="660"/>
      <c r="BX9" s="660"/>
      <c r="BY9" s="660"/>
      <c r="BZ9" s="660"/>
      <c r="CA9" s="660"/>
      <c r="CB9" s="664"/>
      <c r="CD9" s="653" t="s">
        <v>240</v>
      </c>
      <c r="CE9" s="654"/>
      <c r="CF9" s="654"/>
      <c r="CG9" s="654"/>
      <c r="CH9" s="654"/>
      <c r="CI9" s="654"/>
      <c r="CJ9" s="654"/>
      <c r="CK9" s="654"/>
      <c r="CL9" s="654"/>
      <c r="CM9" s="654"/>
      <c r="CN9" s="654"/>
      <c r="CO9" s="654"/>
      <c r="CP9" s="654"/>
      <c r="CQ9" s="655"/>
      <c r="CR9" s="656">
        <v>661112</v>
      </c>
      <c r="CS9" s="657"/>
      <c r="CT9" s="657"/>
      <c r="CU9" s="657"/>
      <c r="CV9" s="657"/>
      <c r="CW9" s="657"/>
      <c r="CX9" s="657"/>
      <c r="CY9" s="658"/>
      <c r="CZ9" s="659">
        <v>8.1</v>
      </c>
      <c r="DA9" s="659"/>
      <c r="DB9" s="659"/>
      <c r="DC9" s="659"/>
      <c r="DD9" s="665">
        <v>8710</v>
      </c>
      <c r="DE9" s="657"/>
      <c r="DF9" s="657"/>
      <c r="DG9" s="657"/>
      <c r="DH9" s="657"/>
      <c r="DI9" s="657"/>
      <c r="DJ9" s="657"/>
      <c r="DK9" s="657"/>
      <c r="DL9" s="657"/>
      <c r="DM9" s="657"/>
      <c r="DN9" s="657"/>
      <c r="DO9" s="657"/>
      <c r="DP9" s="658"/>
      <c r="DQ9" s="665">
        <v>393351</v>
      </c>
      <c r="DR9" s="657"/>
      <c r="DS9" s="657"/>
      <c r="DT9" s="657"/>
      <c r="DU9" s="657"/>
      <c r="DV9" s="657"/>
      <c r="DW9" s="657"/>
      <c r="DX9" s="657"/>
      <c r="DY9" s="657"/>
      <c r="DZ9" s="657"/>
      <c r="EA9" s="657"/>
      <c r="EB9" s="657"/>
      <c r="EC9" s="666"/>
    </row>
    <row r="10" spans="2:143" ht="11.25" customHeight="1" x14ac:dyDescent="0.15">
      <c r="B10" s="653" t="s">
        <v>241</v>
      </c>
      <c r="C10" s="654"/>
      <c r="D10" s="654"/>
      <c r="E10" s="654"/>
      <c r="F10" s="654"/>
      <c r="G10" s="654"/>
      <c r="H10" s="654"/>
      <c r="I10" s="654"/>
      <c r="J10" s="654"/>
      <c r="K10" s="654"/>
      <c r="L10" s="654"/>
      <c r="M10" s="654"/>
      <c r="N10" s="654"/>
      <c r="O10" s="654"/>
      <c r="P10" s="654"/>
      <c r="Q10" s="655"/>
      <c r="R10" s="656" t="s">
        <v>127</v>
      </c>
      <c r="S10" s="657"/>
      <c r="T10" s="657"/>
      <c r="U10" s="657"/>
      <c r="V10" s="657"/>
      <c r="W10" s="657"/>
      <c r="X10" s="657"/>
      <c r="Y10" s="658"/>
      <c r="Z10" s="659" t="s">
        <v>127</v>
      </c>
      <c r="AA10" s="659"/>
      <c r="AB10" s="659"/>
      <c r="AC10" s="659"/>
      <c r="AD10" s="660" t="s">
        <v>127</v>
      </c>
      <c r="AE10" s="660"/>
      <c r="AF10" s="660"/>
      <c r="AG10" s="660"/>
      <c r="AH10" s="660"/>
      <c r="AI10" s="660"/>
      <c r="AJ10" s="660"/>
      <c r="AK10" s="660"/>
      <c r="AL10" s="661" t="s">
        <v>127</v>
      </c>
      <c r="AM10" s="662"/>
      <c r="AN10" s="662"/>
      <c r="AO10" s="663"/>
      <c r="AP10" s="653" t="s">
        <v>242</v>
      </c>
      <c r="AQ10" s="654"/>
      <c r="AR10" s="654"/>
      <c r="AS10" s="654"/>
      <c r="AT10" s="654"/>
      <c r="AU10" s="654"/>
      <c r="AV10" s="654"/>
      <c r="AW10" s="654"/>
      <c r="AX10" s="654"/>
      <c r="AY10" s="654"/>
      <c r="AZ10" s="654"/>
      <c r="BA10" s="654"/>
      <c r="BB10" s="654"/>
      <c r="BC10" s="654"/>
      <c r="BD10" s="654"/>
      <c r="BE10" s="654"/>
      <c r="BF10" s="655"/>
      <c r="BG10" s="656">
        <v>47357</v>
      </c>
      <c r="BH10" s="657"/>
      <c r="BI10" s="657"/>
      <c r="BJ10" s="657"/>
      <c r="BK10" s="657"/>
      <c r="BL10" s="657"/>
      <c r="BM10" s="657"/>
      <c r="BN10" s="658"/>
      <c r="BO10" s="659">
        <v>3.3</v>
      </c>
      <c r="BP10" s="659"/>
      <c r="BQ10" s="659"/>
      <c r="BR10" s="659"/>
      <c r="BS10" s="660" t="s">
        <v>127</v>
      </c>
      <c r="BT10" s="660"/>
      <c r="BU10" s="660"/>
      <c r="BV10" s="660"/>
      <c r="BW10" s="660"/>
      <c r="BX10" s="660"/>
      <c r="BY10" s="660"/>
      <c r="BZ10" s="660"/>
      <c r="CA10" s="660"/>
      <c r="CB10" s="664"/>
      <c r="CD10" s="653" t="s">
        <v>243</v>
      </c>
      <c r="CE10" s="654"/>
      <c r="CF10" s="654"/>
      <c r="CG10" s="654"/>
      <c r="CH10" s="654"/>
      <c r="CI10" s="654"/>
      <c r="CJ10" s="654"/>
      <c r="CK10" s="654"/>
      <c r="CL10" s="654"/>
      <c r="CM10" s="654"/>
      <c r="CN10" s="654"/>
      <c r="CO10" s="654"/>
      <c r="CP10" s="654"/>
      <c r="CQ10" s="655"/>
      <c r="CR10" s="656" t="s">
        <v>127</v>
      </c>
      <c r="CS10" s="657"/>
      <c r="CT10" s="657"/>
      <c r="CU10" s="657"/>
      <c r="CV10" s="657"/>
      <c r="CW10" s="657"/>
      <c r="CX10" s="657"/>
      <c r="CY10" s="658"/>
      <c r="CZ10" s="659" t="s">
        <v>127</v>
      </c>
      <c r="DA10" s="659"/>
      <c r="DB10" s="659"/>
      <c r="DC10" s="659"/>
      <c r="DD10" s="665" t="s">
        <v>127</v>
      </c>
      <c r="DE10" s="657"/>
      <c r="DF10" s="657"/>
      <c r="DG10" s="657"/>
      <c r="DH10" s="657"/>
      <c r="DI10" s="657"/>
      <c r="DJ10" s="657"/>
      <c r="DK10" s="657"/>
      <c r="DL10" s="657"/>
      <c r="DM10" s="657"/>
      <c r="DN10" s="657"/>
      <c r="DO10" s="657"/>
      <c r="DP10" s="658"/>
      <c r="DQ10" s="665" t="s">
        <v>127</v>
      </c>
      <c r="DR10" s="657"/>
      <c r="DS10" s="657"/>
      <c r="DT10" s="657"/>
      <c r="DU10" s="657"/>
      <c r="DV10" s="657"/>
      <c r="DW10" s="657"/>
      <c r="DX10" s="657"/>
      <c r="DY10" s="657"/>
      <c r="DZ10" s="657"/>
      <c r="EA10" s="657"/>
      <c r="EB10" s="657"/>
      <c r="EC10" s="666"/>
    </row>
    <row r="11" spans="2:143" ht="11.25" customHeight="1" x14ac:dyDescent="0.15">
      <c r="B11" s="653" t="s">
        <v>244</v>
      </c>
      <c r="C11" s="654"/>
      <c r="D11" s="654"/>
      <c r="E11" s="654"/>
      <c r="F11" s="654"/>
      <c r="G11" s="654"/>
      <c r="H11" s="654"/>
      <c r="I11" s="654"/>
      <c r="J11" s="654"/>
      <c r="K11" s="654"/>
      <c r="L11" s="654"/>
      <c r="M11" s="654"/>
      <c r="N11" s="654"/>
      <c r="O11" s="654"/>
      <c r="P11" s="654"/>
      <c r="Q11" s="655"/>
      <c r="R11" s="656">
        <v>296789</v>
      </c>
      <c r="S11" s="657"/>
      <c r="T11" s="657"/>
      <c r="U11" s="657"/>
      <c r="V11" s="657"/>
      <c r="W11" s="657"/>
      <c r="X11" s="657"/>
      <c r="Y11" s="658"/>
      <c r="Z11" s="661">
        <v>3.5</v>
      </c>
      <c r="AA11" s="662"/>
      <c r="AB11" s="662"/>
      <c r="AC11" s="668"/>
      <c r="AD11" s="665">
        <v>296789</v>
      </c>
      <c r="AE11" s="657"/>
      <c r="AF11" s="657"/>
      <c r="AG11" s="657"/>
      <c r="AH11" s="657"/>
      <c r="AI11" s="657"/>
      <c r="AJ11" s="657"/>
      <c r="AK11" s="658"/>
      <c r="AL11" s="661">
        <v>6.1</v>
      </c>
      <c r="AM11" s="662"/>
      <c r="AN11" s="662"/>
      <c r="AO11" s="663"/>
      <c r="AP11" s="653" t="s">
        <v>245</v>
      </c>
      <c r="AQ11" s="654"/>
      <c r="AR11" s="654"/>
      <c r="AS11" s="654"/>
      <c r="AT11" s="654"/>
      <c r="AU11" s="654"/>
      <c r="AV11" s="654"/>
      <c r="AW11" s="654"/>
      <c r="AX11" s="654"/>
      <c r="AY11" s="654"/>
      <c r="AZ11" s="654"/>
      <c r="BA11" s="654"/>
      <c r="BB11" s="654"/>
      <c r="BC11" s="654"/>
      <c r="BD11" s="654"/>
      <c r="BE11" s="654"/>
      <c r="BF11" s="655"/>
      <c r="BG11" s="656">
        <v>29433</v>
      </c>
      <c r="BH11" s="657"/>
      <c r="BI11" s="657"/>
      <c r="BJ11" s="657"/>
      <c r="BK11" s="657"/>
      <c r="BL11" s="657"/>
      <c r="BM11" s="657"/>
      <c r="BN11" s="658"/>
      <c r="BO11" s="659">
        <v>2.1</v>
      </c>
      <c r="BP11" s="659"/>
      <c r="BQ11" s="659"/>
      <c r="BR11" s="659"/>
      <c r="BS11" s="660">
        <v>5815</v>
      </c>
      <c r="BT11" s="660"/>
      <c r="BU11" s="660"/>
      <c r="BV11" s="660"/>
      <c r="BW11" s="660"/>
      <c r="BX11" s="660"/>
      <c r="BY11" s="660"/>
      <c r="BZ11" s="660"/>
      <c r="CA11" s="660"/>
      <c r="CB11" s="664"/>
      <c r="CD11" s="653" t="s">
        <v>246</v>
      </c>
      <c r="CE11" s="654"/>
      <c r="CF11" s="654"/>
      <c r="CG11" s="654"/>
      <c r="CH11" s="654"/>
      <c r="CI11" s="654"/>
      <c r="CJ11" s="654"/>
      <c r="CK11" s="654"/>
      <c r="CL11" s="654"/>
      <c r="CM11" s="654"/>
      <c r="CN11" s="654"/>
      <c r="CO11" s="654"/>
      <c r="CP11" s="654"/>
      <c r="CQ11" s="655"/>
      <c r="CR11" s="656">
        <v>335886</v>
      </c>
      <c r="CS11" s="657"/>
      <c r="CT11" s="657"/>
      <c r="CU11" s="657"/>
      <c r="CV11" s="657"/>
      <c r="CW11" s="657"/>
      <c r="CX11" s="657"/>
      <c r="CY11" s="658"/>
      <c r="CZ11" s="659">
        <v>4.0999999999999996</v>
      </c>
      <c r="DA11" s="659"/>
      <c r="DB11" s="659"/>
      <c r="DC11" s="659"/>
      <c r="DD11" s="665">
        <v>58480</v>
      </c>
      <c r="DE11" s="657"/>
      <c r="DF11" s="657"/>
      <c r="DG11" s="657"/>
      <c r="DH11" s="657"/>
      <c r="DI11" s="657"/>
      <c r="DJ11" s="657"/>
      <c r="DK11" s="657"/>
      <c r="DL11" s="657"/>
      <c r="DM11" s="657"/>
      <c r="DN11" s="657"/>
      <c r="DO11" s="657"/>
      <c r="DP11" s="658"/>
      <c r="DQ11" s="665">
        <v>175848</v>
      </c>
      <c r="DR11" s="657"/>
      <c r="DS11" s="657"/>
      <c r="DT11" s="657"/>
      <c r="DU11" s="657"/>
      <c r="DV11" s="657"/>
      <c r="DW11" s="657"/>
      <c r="DX11" s="657"/>
      <c r="DY11" s="657"/>
      <c r="DZ11" s="657"/>
      <c r="EA11" s="657"/>
      <c r="EB11" s="657"/>
      <c r="EC11" s="666"/>
    </row>
    <row r="12" spans="2:143" ht="11.25" customHeight="1" x14ac:dyDescent="0.15">
      <c r="B12" s="653" t="s">
        <v>247</v>
      </c>
      <c r="C12" s="654"/>
      <c r="D12" s="654"/>
      <c r="E12" s="654"/>
      <c r="F12" s="654"/>
      <c r="G12" s="654"/>
      <c r="H12" s="654"/>
      <c r="I12" s="654"/>
      <c r="J12" s="654"/>
      <c r="K12" s="654"/>
      <c r="L12" s="654"/>
      <c r="M12" s="654"/>
      <c r="N12" s="654"/>
      <c r="O12" s="654"/>
      <c r="P12" s="654"/>
      <c r="Q12" s="655"/>
      <c r="R12" s="656">
        <v>3460</v>
      </c>
      <c r="S12" s="657"/>
      <c r="T12" s="657"/>
      <c r="U12" s="657"/>
      <c r="V12" s="657"/>
      <c r="W12" s="657"/>
      <c r="X12" s="657"/>
      <c r="Y12" s="658"/>
      <c r="Z12" s="659">
        <v>0</v>
      </c>
      <c r="AA12" s="659"/>
      <c r="AB12" s="659"/>
      <c r="AC12" s="659"/>
      <c r="AD12" s="660">
        <v>3460</v>
      </c>
      <c r="AE12" s="660"/>
      <c r="AF12" s="660"/>
      <c r="AG12" s="660"/>
      <c r="AH12" s="660"/>
      <c r="AI12" s="660"/>
      <c r="AJ12" s="660"/>
      <c r="AK12" s="660"/>
      <c r="AL12" s="661">
        <v>0.1</v>
      </c>
      <c r="AM12" s="662"/>
      <c r="AN12" s="662"/>
      <c r="AO12" s="663"/>
      <c r="AP12" s="653" t="s">
        <v>248</v>
      </c>
      <c r="AQ12" s="654"/>
      <c r="AR12" s="654"/>
      <c r="AS12" s="654"/>
      <c r="AT12" s="654"/>
      <c r="AU12" s="654"/>
      <c r="AV12" s="654"/>
      <c r="AW12" s="654"/>
      <c r="AX12" s="654"/>
      <c r="AY12" s="654"/>
      <c r="AZ12" s="654"/>
      <c r="BA12" s="654"/>
      <c r="BB12" s="654"/>
      <c r="BC12" s="654"/>
      <c r="BD12" s="654"/>
      <c r="BE12" s="654"/>
      <c r="BF12" s="655"/>
      <c r="BG12" s="656">
        <v>749952</v>
      </c>
      <c r="BH12" s="657"/>
      <c r="BI12" s="657"/>
      <c r="BJ12" s="657"/>
      <c r="BK12" s="657"/>
      <c r="BL12" s="657"/>
      <c r="BM12" s="657"/>
      <c r="BN12" s="658"/>
      <c r="BO12" s="659">
        <v>52.5</v>
      </c>
      <c r="BP12" s="659"/>
      <c r="BQ12" s="659"/>
      <c r="BR12" s="659"/>
      <c r="BS12" s="660" t="s">
        <v>127</v>
      </c>
      <c r="BT12" s="660"/>
      <c r="BU12" s="660"/>
      <c r="BV12" s="660"/>
      <c r="BW12" s="660"/>
      <c r="BX12" s="660"/>
      <c r="BY12" s="660"/>
      <c r="BZ12" s="660"/>
      <c r="CA12" s="660"/>
      <c r="CB12" s="664"/>
      <c r="CD12" s="653" t="s">
        <v>249</v>
      </c>
      <c r="CE12" s="654"/>
      <c r="CF12" s="654"/>
      <c r="CG12" s="654"/>
      <c r="CH12" s="654"/>
      <c r="CI12" s="654"/>
      <c r="CJ12" s="654"/>
      <c r="CK12" s="654"/>
      <c r="CL12" s="654"/>
      <c r="CM12" s="654"/>
      <c r="CN12" s="654"/>
      <c r="CO12" s="654"/>
      <c r="CP12" s="654"/>
      <c r="CQ12" s="655"/>
      <c r="CR12" s="656">
        <v>667322</v>
      </c>
      <c r="CS12" s="657"/>
      <c r="CT12" s="657"/>
      <c r="CU12" s="657"/>
      <c r="CV12" s="657"/>
      <c r="CW12" s="657"/>
      <c r="CX12" s="657"/>
      <c r="CY12" s="658"/>
      <c r="CZ12" s="659">
        <v>8.1</v>
      </c>
      <c r="DA12" s="659"/>
      <c r="DB12" s="659"/>
      <c r="DC12" s="659"/>
      <c r="DD12" s="665">
        <v>58781</v>
      </c>
      <c r="DE12" s="657"/>
      <c r="DF12" s="657"/>
      <c r="DG12" s="657"/>
      <c r="DH12" s="657"/>
      <c r="DI12" s="657"/>
      <c r="DJ12" s="657"/>
      <c r="DK12" s="657"/>
      <c r="DL12" s="657"/>
      <c r="DM12" s="657"/>
      <c r="DN12" s="657"/>
      <c r="DO12" s="657"/>
      <c r="DP12" s="658"/>
      <c r="DQ12" s="665">
        <v>391574</v>
      </c>
      <c r="DR12" s="657"/>
      <c r="DS12" s="657"/>
      <c r="DT12" s="657"/>
      <c r="DU12" s="657"/>
      <c r="DV12" s="657"/>
      <c r="DW12" s="657"/>
      <c r="DX12" s="657"/>
      <c r="DY12" s="657"/>
      <c r="DZ12" s="657"/>
      <c r="EA12" s="657"/>
      <c r="EB12" s="657"/>
      <c r="EC12" s="666"/>
    </row>
    <row r="13" spans="2:143" ht="11.25" customHeight="1" x14ac:dyDescent="0.15">
      <c r="B13" s="653" t="s">
        <v>250</v>
      </c>
      <c r="C13" s="654"/>
      <c r="D13" s="654"/>
      <c r="E13" s="654"/>
      <c r="F13" s="654"/>
      <c r="G13" s="654"/>
      <c r="H13" s="654"/>
      <c r="I13" s="654"/>
      <c r="J13" s="654"/>
      <c r="K13" s="654"/>
      <c r="L13" s="654"/>
      <c r="M13" s="654"/>
      <c r="N13" s="654"/>
      <c r="O13" s="654"/>
      <c r="P13" s="654"/>
      <c r="Q13" s="655"/>
      <c r="R13" s="656" t="s">
        <v>127</v>
      </c>
      <c r="S13" s="657"/>
      <c r="T13" s="657"/>
      <c r="U13" s="657"/>
      <c r="V13" s="657"/>
      <c r="W13" s="657"/>
      <c r="X13" s="657"/>
      <c r="Y13" s="658"/>
      <c r="Z13" s="659" t="s">
        <v>127</v>
      </c>
      <c r="AA13" s="659"/>
      <c r="AB13" s="659"/>
      <c r="AC13" s="659"/>
      <c r="AD13" s="660" t="s">
        <v>127</v>
      </c>
      <c r="AE13" s="660"/>
      <c r="AF13" s="660"/>
      <c r="AG13" s="660"/>
      <c r="AH13" s="660"/>
      <c r="AI13" s="660"/>
      <c r="AJ13" s="660"/>
      <c r="AK13" s="660"/>
      <c r="AL13" s="661" t="s">
        <v>127</v>
      </c>
      <c r="AM13" s="662"/>
      <c r="AN13" s="662"/>
      <c r="AO13" s="663"/>
      <c r="AP13" s="653" t="s">
        <v>251</v>
      </c>
      <c r="AQ13" s="654"/>
      <c r="AR13" s="654"/>
      <c r="AS13" s="654"/>
      <c r="AT13" s="654"/>
      <c r="AU13" s="654"/>
      <c r="AV13" s="654"/>
      <c r="AW13" s="654"/>
      <c r="AX13" s="654"/>
      <c r="AY13" s="654"/>
      <c r="AZ13" s="654"/>
      <c r="BA13" s="654"/>
      <c r="BB13" s="654"/>
      <c r="BC13" s="654"/>
      <c r="BD13" s="654"/>
      <c r="BE13" s="654"/>
      <c r="BF13" s="655"/>
      <c r="BG13" s="656">
        <v>749466</v>
      </c>
      <c r="BH13" s="657"/>
      <c r="BI13" s="657"/>
      <c r="BJ13" s="657"/>
      <c r="BK13" s="657"/>
      <c r="BL13" s="657"/>
      <c r="BM13" s="657"/>
      <c r="BN13" s="658"/>
      <c r="BO13" s="659">
        <v>52.5</v>
      </c>
      <c r="BP13" s="659"/>
      <c r="BQ13" s="659"/>
      <c r="BR13" s="659"/>
      <c r="BS13" s="660" t="s">
        <v>127</v>
      </c>
      <c r="BT13" s="660"/>
      <c r="BU13" s="660"/>
      <c r="BV13" s="660"/>
      <c r="BW13" s="660"/>
      <c r="BX13" s="660"/>
      <c r="BY13" s="660"/>
      <c r="BZ13" s="660"/>
      <c r="CA13" s="660"/>
      <c r="CB13" s="664"/>
      <c r="CD13" s="653" t="s">
        <v>252</v>
      </c>
      <c r="CE13" s="654"/>
      <c r="CF13" s="654"/>
      <c r="CG13" s="654"/>
      <c r="CH13" s="654"/>
      <c r="CI13" s="654"/>
      <c r="CJ13" s="654"/>
      <c r="CK13" s="654"/>
      <c r="CL13" s="654"/>
      <c r="CM13" s="654"/>
      <c r="CN13" s="654"/>
      <c r="CO13" s="654"/>
      <c r="CP13" s="654"/>
      <c r="CQ13" s="655"/>
      <c r="CR13" s="656">
        <v>1114781</v>
      </c>
      <c r="CS13" s="657"/>
      <c r="CT13" s="657"/>
      <c r="CU13" s="657"/>
      <c r="CV13" s="657"/>
      <c r="CW13" s="657"/>
      <c r="CX13" s="657"/>
      <c r="CY13" s="658"/>
      <c r="CZ13" s="659">
        <v>13.6</v>
      </c>
      <c r="DA13" s="659"/>
      <c r="DB13" s="659"/>
      <c r="DC13" s="659"/>
      <c r="DD13" s="665">
        <v>288795</v>
      </c>
      <c r="DE13" s="657"/>
      <c r="DF13" s="657"/>
      <c r="DG13" s="657"/>
      <c r="DH13" s="657"/>
      <c r="DI13" s="657"/>
      <c r="DJ13" s="657"/>
      <c r="DK13" s="657"/>
      <c r="DL13" s="657"/>
      <c r="DM13" s="657"/>
      <c r="DN13" s="657"/>
      <c r="DO13" s="657"/>
      <c r="DP13" s="658"/>
      <c r="DQ13" s="665">
        <v>873417</v>
      </c>
      <c r="DR13" s="657"/>
      <c r="DS13" s="657"/>
      <c r="DT13" s="657"/>
      <c r="DU13" s="657"/>
      <c r="DV13" s="657"/>
      <c r="DW13" s="657"/>
      <c r="DX13" s="657"/>
      <c r="DY13" s="657"/>
      <c r="DZ13" s="657"/>
      <c r="EA13" s="657"/>
      <c r="EB13" s="657"/>
      <c r="EC13" s="666"/>
    </row>
    <row r="14" spans="2:143" ht="11.25" customHeight="1" x14ac:dyDescent="0.15">
      <c r="B14" s="653" t="s">
        <v>253</v>
      </c>
      <c r="C14" s="654"/>
      <c r="D14" s="654"/>
      <c r="E14" s="654"/>
      <c r="F14" s="654"/>
      <c r="G14" s="654"/>
      <c r="H14" s="654"/>
      <c r="I14" s="654"/>
      <c r="J14" s="654"/>
      <c r="K14" s="654"/>
      <c r="L14" s="654"/>
      <c r="M14" s="654"/>
      <c r="N14" s="654"/>
      <c r="O14" s="654"/>
      <c r="P14" s="654"/>
      <c r="Q14" s="655"/>
      <c r="R14" s="656" t="s">
        <v>127</v>
      </c>
      <c r="S14" s="657"/>
      <c r="T14" s="657"/>
      <c r="U14" s="657"/>
      <c r="V14" s="657"/>
      <c r="W14" s="657"/>
      <c r="X14" s="657"/>
      <c r="Y14" s="658"/>
      <c r="Z14" s="659" t="s">
        <v>127</v>
      </c>
      <c r="AA14" s="659"/>
      <c r="AB14" s="659"/>
      <c r="AC14" s="659"/>
      <c r="AD14" s="660" t="s">
        <v>127</v>
      </c>
      <c r="AE14" s="660"/>
      <c r="AF14" s="660"/>
      <c r="AG14" s="660"/>
      <c r="AH14" s="660"/>
      <c r="AI14" s="660"/>
      <c r="AJ14" s="660"/>
      <c r="AK14" s="660"/>
      <c r="AL14" s="661" t="s">
        <v>127</v>
      </c>
      <c r="AM14" s="662"/>
      <c r="AN14" s="662"/>
      <c r="AO14" s="663"/>
      <c r="AP14" s="653" t="s">
        <v>254</v>
      </c>
      <c r="AQ14" s="654"/>
      <c r="AR14" s="654"/>
      <c r="AS14" s="654"/>
      <c r="AT14" s="654"/>
      <c r="AU14" s="654"/>
      <c r="AV14" s="654"/>
      <c r="AW14" s="654"/>
      <c r="AX14" s="654"/>
      <c r="AY14" s="654"/>
      <c r="AZ14" s="654"/>
      <c r="BA14" s="654"/>
      <c r="BB14" s="654"/>
      <c r="BC14" s="654"/>
      <c r="BD14" s="654"/>
      <c r="BE14" s="654"/>
      <c r="BF14" s="655"/>
      <c r="BG14" s="656">
        <v>54242</v>
      </c>
      <c r="BH14" s="657"/>
      <c r="BI14" s="657"/>
      <c r="BJ14" s="657"/>
      <c r="BK14" s="657"/>
      <c r="BL14" s="657"/>
      <c r="BM14" s="657"/>
      <c r="BN14" s="658"/>
      <c r="BO14" s="659">
        <v>3.8</v>
      </c>
      <c r="BP14" s="659"/>
      <c r="BQ14" s="659"/>
      <c r="BR14" s="659"/>
      <c r="BS14" s="660" t="s">
        <v>127</v>
      </c>
      <c r="BT14" s="660"/>
      <c r="BU14" s="660"/>
      <c r="BV14" s="660"/>
      <c r="BW14" s="660"/>
      <c r="BX14" s="660"/>
      <c r="BY14" s="660"/>
      <c r="BZ14" s="660"/>
      <c r="CA14" s="660"/>
      <c r="CB14" s="664"/>
      <c r="CD14" s="653" t="s">
        <v>255</v>
      </c>
      <c r="CE14" s="654"/>
      <c r="CF14" s="654"/>
      <c r="CG14" s="654"/>
      <c r="CH14" s="654"/>
      <c r="CI14" s="654"/>
      <c r="CJ14" s="654"/>
      <c r="CK14" s="654"/>
      <c r="CL14" s="654"/>
      <c r="CM14" s="654"/>
      <c r="CN14" s="654"/>
      <c r="CO14" s="654"/>
      <c r="CP14" s="654"/>
      <c r="CQ14" s="655"/>
      <c r="CR14" s="656">
        <v>439538</v>
      </c>
      <c r="CS14" s="657"/>
      <c r="CT14" s="657"/>
      <c r="CU14" s="657"/>
      <c r="CV14" s="657"/>
      <c r="CW14" s="657"/>
      <c r="CX14" s="657"/>
      <c r="CY14" s="658"/>
      <c r="CZ14" s="659">
        <v>5.4</v>
      </c>
      <c r="DA14" s="659"/>
      <c r="DB14" s="659"/>
      <c r="DC14" s="659"/>
      <c r="DD14" s="665">
        <v>933</v>
      </c>
      <c r="DE14" s="657"/>
      <c r="DF14" s="657"/>
      <c r="DG14" s="657"/>
      <c r="DH14" s="657"/>
      <c r="DI14" s="657"/>
      <c r="DJ14" s="657"/>
      <c r="DK14" s="657"/>
      <c r="DL14" s="657"/>
      <c r="DM14" s="657"/>
      <c r="DN14" s="657"/>
      <c r="DO14" s="657"/>
      <c r="DP14" s="658"/>
      <c r="DQ14" s="665">
        <v>430894</v>
      </c>
      <c r="DR14" s="657"/>
      <c r="DS14" s="657"/>
      <c r="DT14" s="657"/>
      <c r="DU14" s="657"/>
      <c r="DV14" s="657"/>
      <c r="DW14" s="657"/>
      <c r="DX14" s="657"/>
      <c r="DY14" s="657"/>
      <c r="DZ14" s="657"/>
      <c r="EA14" s="657"/>
      <c r="EB14" s="657"/>
      <c r="EC14" s="666"/>
    </row>
    <row r="15" spans="2:143" ht="11.25" customHeight="1" x14ac:dyDescent="0.15">
      <c r="B15" s="653" t="s">
        <v>256</v>
      </c>
      <c r="C15" s="654"/>
      <c r="D15" s="654"/>
      <c r="E15" s="654"/>
      <c r="F15" s="654"/>
      <c r="G15" s="654"/>
      <c r="H15" s="654"/>
      <c r="I15" s="654"/>
      <c r="J15" s="654"/>
      <c r="K15" s="654"/>
      <c r="L15" s="654"/>
      <c r="M15" s="654"/>
      <c r="N15" s="654"/>
      <c r="O15" s="654"/>
      <c r="P15" s="654"/>
      <c r="Q15" s="655"/>
      <c r="R15" s="656" t="s">
        <v>127</v>
      </c>
      <c r="S15" s="657"/>
      <c r="T15" s="657"/>
      <c r="U15" s="657"/>
      <c r="V15" s="657"/>
      <c r="W15" s="657"/>
      <c r="X15" s="657"/>
      <c r="Y15" s="658"/>
      <c r="Z15" s="659" t="s">
        <v>127</v>
      </c>
      <c r="AA15" s="659"/>
      <c r="AB15" s="659"/>
      <c r="AC15" s="659"/>
      <c r="AD15" s="660" t="s">
        <v>127</v>
      </c>
      <c r="AE15" s="660"/>
      <c r="AF15" s="660"/>
      <c r="AG15" s="660"/>
      <c r="AH15" s="660"/>
      <c r="AI15" s="660"/>
      <c r="AJ15" s="660"/>
      <c r="AK15" s="660"/>
      <c r="AL15" s="661" t="s">
        <v>127</v>
      </c>
      <c r="AM15" s="662"/>
      <c r="AN15" s="662"/>
      <c r="AO15" s="663"/>
      <c r="AP15" s="653" t="s">
        <v>257</v>
      </c>
      <c r="AQ15" s="654"/>
      <c r="AR15" s="654"/>
      <c r="AS15" s="654"/>
      <c r="AT15" s="654"/>
      <c r="AU15" s="654"/>
      <c r="AV15" s="654"/>
      <c r="AW15" s="654"/>
      <c r="AX15" s="654"/>
      <c r="AY15" s="654"/>
      <c r="AZ15" s="654"/>
      <c r="BA15" s="654"/>
      <c r="BB15" s="654"/>
      <c r="BC15" s="654"/>
      <c r="BD15" s="654"/>
      <c r="BE15" s="654"/>
      <c r="BF15" s="655"/>
      <c r="BG15" s="656">
        <v>67282</v>
      </c>
      <c r="BH15" s="657"/>
      <c r="BI15" s="657"/>
      <c r="BJ15" s="657"/>
      <c r="BK15" s="657"/>
      <c r="BL15" s="657"/>
      <c r="BM15" s="657"/>
      <c r="BN15" s="658"/>
      <c r="BO15" s="659">
        <v>4.7</v>
      </c>
      <c r="BP15" s="659"/>
      <c r="BQ15" s="659"/>
      <c r="BR15" s="659"/>
      <c r="BS15" s="660" t="s">
        <v>127</v>
      </c>
      <c r="BT15" s="660"/>
      <c r="BU15" s="660"/>
      <c r="BV15" s="660"/>
      <c r="BW15" s="660"/>
      <c r="BX15" s="660"/>
      <c r="BY15" s="660"/>
      <c r="BZ15" s="660"/>
      <c r="CA15" s="660"/>
      <c r="CB15" s="664"/>
      <c r="CD15" s="653" t="s">
        <v>258</v>
      </c>
      <c r="CE15" s="654"/>
      <c r="CF15" s="654"/>
      <c r="CG15" s="654"/>
      <c r="CH15" s="654"/>
      <c r="CI15" s="654"/>
      <c r="CJ15" s="654"/>
      <c r="CK15" s="654"/>
      <c r="CL15" s="654"/>
      <c r="CM15" s="654"/>
      <c r="CN15" s="654"/>
      <c r="CO15" s="654"/>
      <c r="CP15" s="654"/>
      <c r="CQ15" s="655"/>
      <c r="CR15" s="656">
        <v>803576</v>
      </c>
      <c r="CS15" s="657"/>
      <c r="CT15" s="657"/>
      <c r="CU15" s="657"/>
      <c r="CV15" s="657"/>
      <c r="CW15" s="657"/>
      <c r="CX15" s="657"/>
      <c r="CY15" s="658"/>
      <c r="CZ15" s="659">
        <v>9.8000000000000007</v>
      </c>
      <c r="DA15" s="659"/>
      <c r="DB15" s="659"/>
      <c r="DC15" s="659"/>
      <c r="DD15" s="665">
        <v>330849</v>
      </c>
      <c r="DE15" s="657"/>
      <c r="DF15" s="657"/>
      <c r="DG15" s="657"/>
      <c r="DH15" s="657"/>
      <c r="DI15" s="657"/>
      <c r="DJ15" s="657"/>
      <c r="DK15" s="657"/>
      <c r="DL15" s="657"/>
      <c r="DM15" s="657"/>
      <c r="DN15" s="657"/>
      <c r="DO15" s="657"/>
      <c r="DP15" s="658"/>
      <c r="DQ15" s="665">
        <v>422143</v>
      </c>
      <c r="DR15" s="657"/>
      <c r="DS15" s="657"/>
      <c r="DT15" s="657"/>
      <c r="DU15" s="657"/>
      <c r="DV15" s="657"/>
      <c r="DW15" s="657"/>
      <c r="DX15" s="657"/>
      <c r="DY15" s="657"/>
      <c r="DZ15" s="657"/>
      <c r="EA15" s="657"/>
      <c r="EB15" s="657"/>
      <c r="EC15" s="666"/>
    </row>
    <row r="16" spans="2:143" ht="11.25" customHeight="1" x14ac:dyDescent="0.15">
      <c r="B16" s="653" t="s">
        <v>259</v>
      </c>
      <c r="C16" s="654"/>
      <c r="D16" s="654"/>
      <c r="E16" s="654"/>
      <c r="F16" s="654"/>
      <c r="G16" s="654"/>
      <c r="H16" s="654"/>
      <c r="I16" s="654"/>
      <c r="J16" s="654"/>
      <c r="K16" s="654"/>
      <c r="L16" s="654"/>
      <c r="M16" s="654"/>
      <c r="N16" s="654"/>
      <c r="O16" s="654"/>
      <c r="P16" s="654"/>
      <c r="Q16" s="655"/>
      <c r="R16" s="656">
        <v>4138</v>
      </c>
      <c r="S16" s="657"/>
      <c r="T16" s="657"/>
      <c r="U16" s="657"/>
      <c r="V16" s="657"/>
      <c r="W16" s="657"/>
      <c r="X16" s="657"/>
      <c r="Y16" s="658"/>
      <c r="Z16" s="659">
        <v>0</v>
      </c>
      <c r="AA16" s="659"/>
      <c r="AB16" s="659"/>
      <c r="AC16" s="659"/>
      <c r="AD16" s="660">
        <v>4138</v>
      </c>
      <c r="AE16" s="660"/>
      <c r="AF16" s="660"/>
      <c r="AG16" s="660"/>
      <c r="AH16" s="660"/>
      <c r="AI16" s="660"/>
      <c r="AJ16" s="660"/>
      <c r="AK16" s="660"/>
      <c r="AL16" s="661">
        <v>0.1</v>
      </c>
      <c r="AM16" s="662"/>
      <c r="AN16" s="662"/>
      <c r="AO16" s="663"/>
      <c r="AP16" s="653" t="s">
        <v>260</v>
      </c>
      <c r="AQ16" s="654"/>
      <c r="AR16" s="654"/>
      <c r="AS16" s="654"/>
      <c r="AT16" s="654"/>
      <c r="AU16" s="654"/>
      <c r="AV16" s="654"/>
      <c r="AW16" s="654"/>
      <c r="AX16" s="654"/>
      <c r="AY16" s="654"/>
      <c r="AZ16" s="654"/>
      <c r="BA16" s="654"/>
      <c r="BB16" s="654"/>
      <c r="BC16" s="654"/>
      <c r="BD16" s="654"/>
      <c r="BE16" s="654"/>
      <c r="BF16" s="655"/>
      <c r="BG16" s="656" t="s">
        <v>127</v>
      </c>
      <c r="BH16" s="657"/>
      <c r="BI16" s="657"/>
      <c r="BJ16" s="657"/>
      <c r="BK16" s="657"/>
      <c r="BL16" s="657"/>
      <c r="BM16" s="657"/>
      <c r="BN16" s="658"/>
      <c r="BO16" s="659" t="s">
        <v>127</v>
      </c>
      <c r="BP16" s="659"/>
      <c r="BQ16" s="659"/>
      <c r="BR16" s="659"/>
      <c r="BS16" s="660" t="s">
        <v>127</v>
      </c>
      <c r="BT16" s="660"/>
      <c r="BU16" s="660"/>
      <c r="BV16" s="660"/>
      <c r="BW16" s="660"/>
      <c r="BX16" s="660"/>
      <c r="BY16" s="660"/>
      <c r="BZ16" s="660"/>
      <c r="CA16" s="660"/>
      <c r="CB16" s="664"/>
      <c r="CD16" s="653" t="s">
        <v>261</v>
      </c>
      <c r="CE16" s="654"/>
      <c r="CF16" s="654"/>
      <c r="CG16" s="654"/>
      <c r="CH16" s="654"/>
      <c r="CI16" s="654"/>
      <c r="CJ16" s="654"/>
      <c r="CK16" s="654"/>
      <c r="CL16" s="654"/>
      <c r="CM16" s="654"/>
      <c r="CN16" s="654"/>
      <c r="CO16" s="654"/>
      <c r="CP16" s="654"/>
      <c r="CQ16" s="655"/>
      <c r="CR16" s="656">
        <v>101748</v>
      </c>
      <c r="CS16" s="657"/>
      <c r="CT16" s="657"/>
      <c r="CU16" s="657"/>
      <c r="CV16" s="657"/>
      <c r="CW16" s="657"/>
      <c r="CX16" s="657"/>
      <c r="CY16" s="658"/>
      <c r="CZ16" s="659">
        <v>1.2</v>
      </c>
      <c r="DA16" s="659"/>
      <c r="DB16" s="659"/>
      <c r="DC16" s="659"/>
      <c r="DD16" s="665" t="s">
        <v>127</v>
      </c>
      <c r="DE16" s="657"/>
      <c r="DF16" s="657"/>
      <c r="DG16" s="657"/>
      <c r="DH16" s="657"/>
      <c r="DI16" s="657"/>
      <c r="DJ16" s="657"/>
      <c r="DK16" s="657"/>
      <c r="DL16" s="657"/>
      <c r="DM16" s="657"/>
      <c r="DN16" s="657"/>
      <c r="DO16" s="657"/>
      <c r="DP16" s="658"/>
      <c r="DQ16" s="665">
        <v>5008</v>
      </c>
      <c r="DR16" s="657"/>
      <c r="DS16" s="657"/>
      <c r="DT16" s="657"/>
      <c r="DU16" s="657"/>
      <c r="DV16" s="657"/>
      <c r="DW16" s="657"/>
      <c r="DX16" s="657"/>
      <c r="DY16" s="657"/>
      <c r="DZ16" s="657"/>
      <c r="EA16" s="657"/>
      <c r="EB16" s="657"/>
      <c r="EC16" s="666"/>
    </row>
    <row r="17" spans="2:133" ht="11.25" customHeight="1" x14ac:dyDescent="0.15">
      <c r="B17" s="653" t="s">
        <v>262</v>
      </c>
      <c r="C17" s="654"/>
      <c r="D17" s="654"/>
      <c r="E17" s="654"/>
      <c r="F17" s="654"/>
      <c r="G17" s="654"/>
      <c r="H17" s="654"/>
      <c r="I17" s="654"/>
      <c r="J17" s="654"/>
      <c r="K17" s="654"/>
      <c r="L17" s="654"/>
      <c r="M17" s="654"/>
      <c r="N17" s="654"/>
      <c r="O17" s="654"/>
      <c r="P17" s="654"/>
      <c r="Q17" s="655"/>
      <c r="R17" s="656">
        <v>12367</v>
      </c>
      <c r="S17" s="657"/>
      <c r="T17" s="657"/>
      <c r="U17" s="657"/>
      <c r="V17" s="657"/>
      <c r="W17" s="657"/>
      <c r="X17" s="657"/>
      <c r="Y17" s="658"/>
      <c r="Z17" s="659">
        <v>0.1</v>
      </c>
      <c r="AA17" s="659"/>
      <c r="AB17" s="659"/>
      <c r="AC17" s="659"/>
      <c r="AD17" s="660">
        <v>12367</v>
      </c>
      <c r="AE17" s="660"/>
      <c r="AF17" s="660"/>
      <c r="AG17" s="660"/>
      <c r="AH17" s="660"/>
      <c r="AI17" s="660"/>
      <c r="AJ17" s="660"/>
      <c r="AK17" s="660"/>
      <c r="AL17" s="661">
        <v>0.3</v>
      </c>
      <c r="AM17" s="662"/>
      <c r="AN17" s="662"/>
      <c r="AO17" s="663"/>
      <c r="AP17" s="653" t="s">
        <v>263</v>
      </c>
      <c r="AQ17" s="654"/>
      <c r="AR17" s="654"/>
      <c r="AS17" s="654"/>
      <c r="AT17" s="654"/>
      <c r="AU17" s="654"/>
      <c r="AV17" s="654"/>
      <c r="AW17" s="654"/>
      <c r="AX17" s="654"/>
      <c r="AY17" s="654"/>
      <c r="AZ17" s="654"/>
      <c r="BA17" s="654"/>
      <c r="BB17" s="654"/>
      <c r="BC17" s="654"/>
      <c r="BD17" s="654"/>
      <c r="BE17" s="654"/>
      <c r="BF17" s="655"/>
      <c r="BG17" s="656" t="s">
        <v>127</v>
      </c>
      <c r="BH17" s="657"/>
      <c r="BI17" s="657"/>
      <c r="BJ17" s="657"/>
      <c r="BK17" s="657"/>
      <c r="BL17" s="657"/>
      <c r="BM17" s="657"/>
      <c r="BN17" s="658"/>
      <c r="BO17" s="659" t="s">
        <v>127</v>
      </c>
      <c r="BP17" s="659"/>
      <c r="BQ17" s="659"/>
      <c r="BR17" s="659"/>
      <c r="BS17" s="660" t="s">
        <v>127</v>
      </c>
      <c r="BT17" s="660"/>
      <c r="BU17" s="660"/>
      <c r="BV17" s="660"/>
      <c r="BW17" s="660"/>
      <c r="BX17" s="660"/>
      <c r="BY17" s="660"/>
      <c r="BZ17" s="660"/>
      <c r="CA17" s="660"/>
      <c r="CB17" s="664"/>
      <c r="CD17" s="653" t="s">
        <v>264</v>
      </c>
      <c r="CE17" s="654"/>
      <c r="CF17" s="654"/>
      <c r="CG17" s="654"/>
      <c r="CH17" s="654"/>
      <c r="CI17" s="654"/>
      <c r="CJ17" s="654"/>
      <c r="CK17" s="654"/>
      <c r="CL17" s="654"/>
      <c r="CM17" s="654"/>
      <c r="CN17" s="654"/>
      <c r="CO17" s="654"/>
      <c r="CP17" s="654"/>
      <c r="CQ17" s="655"/>
      <c r="CR17" s="656">
        <v>735147</v>
      </c>
      <c r="CS17" s="657"/>
      <c r="CT17" s="657"/>
      <c r="CU17" s="657"/>
      <c r="CV17" s="657"/>
      <c r="CW17" s="657"/>
      <c r="CX17" s="657"/>
      <c r="CY17" s="658"/>
      <c r="CZ17" s="659">
        <v>9</v>
      </c>
      <c r="DA17" s="659"/>
      <c r="DB17" s="659"/>
      <c r="DC17" s="659"/>
      <c r="DD17" s="665" t="s">
        <v>127</v>
      </c>
      <c r="DE17" s="657"/>
      <c r="DF17" s="657"/>
      <c r="DG17" s="657"/>
      <c r="DH17" s="657"/>
      <c r="DI17" s="657"/>
      <c r="DJ17" s="657"/>
      <c r="DK17" s="657"/>
      <c r="DL17" s="657"/>
      <c r="DM17" s="657"/>
      <c r="DN17" s="657"/>
      <c r="DO17" s="657"/>
      <c r="DP17" s="658"/>
      <c r="DQ17" s="665">
        <v>735147</v>
      </c>
      <c r="DR17" s="657"/>
      <c r="DS17" s="657"/>
      <c r="DT17" s="657"/>
      <c r="DU17" s="657"/>
      <c r="DV17" s="657"/>
      <c r="DW17" s="657"/>
      <c r="DX17" s="657"/>
      <c r="DY17" s="657"/>
      <c r="DZ17" s="657"/>
      <c r="EA17" s="657"/>
      <c r="EB17" s="657"/>
      <c r="EC17" s="666"/>
    </row>
    <row r="18" spans="2:133" ht="11.25" customHeight="1" x14ac:dyDescent="0.15">
      <c r="B18" s="653" t="s">
        <v>265</v>
      </c>
      <c r="C18" s="654"/>
      <c r="D18" s="654"/>
      <c r="E18" s="654"/>
      <c r="F18" s="654"/>
      <c r="G18" s="654"/>
      <c r="H18" s="654"/>
      <c r="I18" s="654"/>
      <c r="J18" s="654"/>
      <c r="K18" s="654"/>
      <c r="L18" s="654"/>
      <c r="M18" s="654"/>
      <c r="N18" s="654"/>
      <c r="O18" s="654"/>
      <c r="P18" s="654"/>
      <c r="Q18" s="655"/>
      <c r="R18" s="656">
        <v>310566</v>
      </c>
      <c r="S18" s="657"/>
      <c r="T18" s="657"/>
      <c r="U18" s="657"/>
      <c r="V18" s="657"/>
      <c r="W18" s="657"/>
      <c r="X18" s="657"/>
      <c r="Y18" s="658"/>
      <c r="Z18" s="659">
        <v>3.6</v>
      </c>
      <c r="AA18" s="659"/>
      <c r="AB18" s="659"/>
      <c r="AC18" s="659"/>
      <c r="AD18" s="660">
        <v>310566</v>
      </c>
      <c r="AE18" s="660"/>
      <c r="AF18" s="660"/>
      <c r="AG18" s="660"/>
      <c r="AH18" s="660"/>
      <c r="AI18" s="660"/>
      <c r="AJ18" s="660"/>
      <c r="AK18" s="660"/>
      <c r="AL18" s="661">
        <v>6.4000000953674316</v>
      </c>
      <c r="AM18" s="662"/>
      <c r="AN18" s="662"/>
      <c r="AO18" s="663"/>
      <c r="AP18" s="653" t="s">
        <v>266</v>
      </c>
      <c r="AQ18" s="654"/>
      <c r="AR18" s="654"/>
      <c r="AS18" s="654"/>
      <c r="AT18" s="654"/>
      <c r="AU18" s="654"/>
      <c r="AV18" s="654"/>
      <c r="AW18" s="654"/>
      <c r="AX18" s="654"/>
      <c r="AY18" s="654"/>
      <c r="AZ18" s="654"/>
      <c r="BA18" s="654"/>
      <c r="BB18" s="654"/>
      <c r="BC18" s="654"/>
      <c r="BD18" s="654"/>
      <c r="BE18" s="654"/>
      <c r="BF18" s="655"/>
      <c r="BG18" s="656" t="s">
        <v>127</v>
      </c>
      <c r="BH18" s="657"/>
      <c r="BI18" s="657"/>
      <c r="BJ18" s="657"/>
      <c r="BK18" s="657"/>
      <c r="BL18" s="657"/>
      <c r="BM18" s="657"/>
      <c r="BN18" s="658"/>
      <c r="BO18" s="659" t="s">
        <v>127</v>
      </c>
      <c r="BP18" s="659"/>
      <c r="BQ18" s="659"/>
      <c r="BR18" s="659"/>
      <c r="BS18" s="660" t="s">
        <v>127</v>
      </c>
      <c r="BT18" s="660"/>
      <c r="BU18" s="660"/>
      <c r="BV18" s="660"/>
      <c r="BW18" s="660"/>
      <c r="BX18" s="660"/>
      <c r="BY18" s="660"/>
      <c r="BZ18" s="660"/>
      <c r="CA18" s="660"/>
      <c r="CB18" s="664"/>
      <c r="CD18" s="653" t="s">
        <v>267</v>
      </c>
      <c r="CE18" s="654"/>
      <c r="CF18" s="654"/>
      <c r="CG18" s="654"/>
      <c r="CH18" s="654"/>
      <c r="CI18" s="654"/>
      <c r="CJ18" s="654"/>
      <c r="CK18" s="654"/>
      <c r="CL18" s="654"/>
      <c r="CM18" s="654"/>
      <c r="CN18" s="654"/>
      <c r="CO18" s="654"/>
      <c r="CP18" s="654"/>
      <c r="CQ18" s="655"/>
      <c r="CR18" s="656" t="s">
        <v>127</v>
      </c>
      <c r="CS18" s="657"/>
      <c r="CT18" s="657"/>
      <c r="CU18" s="657"/>
      <c r="CV18" s="657"/>
      <c r="CW18" s="657"/>
      <c r="CX18" s="657"/>
      <c r="CY18" s="658"/>
      <c r="CZ18" s="659" t="s">
        <v>127</v>
      </c>
      <c r="DA18" s="659"/>
      <c r="DB18" s="659"/>
      <c r="DC18" s="659"/>
      <c r="DD18" s="665" t="s">
        <v>127</v>
      </c>
      <c r="DE18" s="657"/>
      <c r="DF18" s="657"/>
      <c r="DG18" s="657"/>
      <c r="DH18" s="657"/>
      <c r="DI18" s="657"/>
      <c r="DJ18" s="657"/>
      <c r="DK18" s="657"/>
      <c r="DL18" s="657"/>
      <c r="DM18" s="657"/>
      <c r="DN18" s="657"/>
      <c r="DO18" s="657"/>
      <c r="DP18" s="658"/>
      <c r="DQ18" s="665" t="s">
        <v>127</v>
      </c>
      <c r="DR18" s="657"/>
      <c r="DS18" s="657"/>
      <c r="DT18" s="657"/>
      <c r="DU18" s="657"/>
      <c r="DV18" s="657"/>
      <c r="DW18" s="657"/>
      <c r="DX18" s="657"/>
      <c r="DY18" s="657"/>
      <c r="DZ18" s="657"/>
      <c r="EA18" s="657"/>
      <c r="EB18" s="657"/>
      <c r="EC18" s="666"/>
    </row>
    <row r="19" spans="2:133" ht="11.25" customHeight="1" x14ac:dyDescent="0.15">
      <c r="B19" s="653" t="s">
        <v>268</v>
      </c>
      <c r="C19" s="654"/>
      <c r="D19" s="654"/>
      <c r="E19" s="654"/>
      <c r="F19" s="654"/>
      <c r="G19" s="654"/>
      <c r="H19" s="654"/>
      <c r="I19" s="654"/>
      <c r="J19" s="654"/>
      <c r="K19" s="654"/>
      <c r="L19" s="654"/>
      <c r="M19" s="654"/>
      <c r="N19" s="654"/>
      <c r="O19" s="654"/>
      <c r="P19" s="654"/>
      <c r="Q19" s="655"/>
      <c r="R19" s="656">
        <v>3442</v>
      </c>
      <c r="S19" s="657"/>
      <c r="T19" s="657"/>
      <c r="U19" s="657"/>
      <c r="V19" s="657"/>
      <c r="W19" s="657"/>
      <c r="X19" s="657"/>
      <c r="Y19" s="658"/>
      <c r="Z19" s="659">
        <v>0</v>
      </c>
      <c r="AA19" s="659"/>
      <c r="AB19" s="659"/>
      <c r="AC19" s="659"/>
      <c r="AD19" s="660">
        <v>3442</v>
      </c>
      <c r="AE19" s="660"/>
      <c r="AF19" s="660"/>
      <c r="AG19" s="660"/>
      <c r="AH19" s="660"/>
      <c r="AI19" s="660"/>
      <c r="AJ19" s="660"/>
      <c r="AK19" s="660"/>
      <c r="AL19" s="661">
        <v>0.1</v>
      </c>
      <c r="AM19" s="662"/>
      <c r="AN19" s="662"/>
      <c r="AO19" s="663"/>
      <c r="AP19" s="653" t="s">
        <v>269</v>
      </c>
      <c r="AQ19" s="654"/>
      <c r="AR19" s="654"/>
      <c r="AS19" s="654"/>
      <c r="AT19" s="654"/>
      <c r="AU19" s="654"/>
      <c r="AV19" s="654"/>
      <c r="AW19" s="654"/>
      <c r="AX19" s="654"/>
      <c r="AY19" s="654"/>
      <c r="AZ19" s="654"/>
      <c r="BA19" s="654"/>
      <c r="BB19" s="654"/>
      <c r="BC19" s="654"/>
      <c r="BD19" s="654"/>
      <c r="BE19" s="654"/>
      <c r="BF19" s="655"/>
      <c r="BG19" s="656">
        <v>40650</v>
      </c>
      <c r="BH19" s="657"/>
      <c r="BI19" s="657"/>
      <c r="BJ19" s="657"/>
      <c r="BK19" s="657"/>
      <c r="BL19" s="657"/>
      <c r="BM19" s="657"/>
      <c r="BN19" s="658"/>
      <c r="BO19" s="659">
        <v>2.8</v>
      </c>
      <c r="BP19" s="659"/>
      <c r="BQ19" s="659"/>
      <c r="BR19" s="659"/>
      <c r="BS19" s="660" t="s">
        <v>127</v>
      </c>
      <c r="BT19" s="660"/>
      <c r="BU19" s="660"/>
      <c r="BV19" s="660"/>
      <c r="BW19" s="660"/>
      <c r="BX19" s="660"/>
      <c r="BY19" s="660"/>
      <c r="BZ19" s="660"/>
      <c r="CA19" s="660"/>
      <c r="CB19" s="664"/>
      <c r="CD19" s="653" t="s">
        <v>270</v>
      </c>
      <c r="CE19" s="654"/>
      <c r="CF19" s="654"/>
      <c r="CG19" s="654"/>
      <c r="CH19" s="654"/>
      <c r="CI19" s="654"/>
      <c r="CJ19" s="654"/>
      <c r="CK19" s="654"/>
      <c r="CL19" s="654"/>
      <c r="CM19" s="654"/>
      <c r="CN19" s="654"/>
      <c r="CO19" s="654"/>
      <c r="CP19" s="654"/>
      <c r="CQ19" s="655"/>
      <c r="CR19" s="656" t="s">
        <v>127</v>
      </c>
      <c r="CS19" s="657"/>
      <c r="CT19" s="657"/>
      <c r="CU19" s="657"/>
      <c r="CV19" s="657"/>
      <c r="CW19" s="657"/>
      <c r="CX19" s="657"/>
      <c r="CY19" s="658"/>
      <c r="CZ19" s="659" t="s">
        <v>127</v>
      </c>
      <c r="DA19" s="659"/>
      <c r="DB19" s="659"/>
      <c r="DC19" s="659"/>
      <c r="DD19" s="665" t="s">
        <v>127</v>
      </c>
      <c r="DE19" s="657"/>
      <c r="DF19" s="657"/>
      <c r="DG19" s="657"/>
      <c r="DH19" s="657"/>
      <c r="DI19" s="657"/>
      <c r="DJ19" s="657"/>
      <c r="DK19" s="657"/>
      <c r="DL19" s="657"/>
      <c r="DM19" s="657"/>
      <c r="DN19" s="657"/>
      <c r="DO19" s="657"/>
      <c r="DP19" s="658"/>
      <c r="DQ19" s="665" t="s">
        <v>127</v>
      </c>
      <c r="DR19" s="657"/>
      <c r="DS19" s="657"/>
      <c r="DT19" s="657"/>
      <c r="DU19" s="657"/>
      <c r="DV19" s="657"/>
      <c r="DW19" s="657"/>
      <c r="DX19" s="657"/>
      <c r="DY19" s="657"/>
      <c r="DZ19" s="657"/>
      <c r="EA19" s="657"/>
      <c r="EB19" s="657"/>
      <c r="EC19" s="666"/>
    </row>
    <row r="20" spans="2:133" ht="11.25" customHeight="1" x14ac:dyDescent="0.15">
      <c r="B20" s="653" t="s">
        <v>271</v>
      </c>
      <c r="C20" s="654"/>
      <c r="D20" s="654"/>
      <c r="E20" s="654"/>
      <c r="F20" s="654"/>
      <c r="G20" s="654"/>
      <c r="H20" s="654"/>
      <c r="I20" s="654"/>
      <c r="J20" s="654"/>
      <c r="K20" s="654"/>
      <c r="L20" s="654"/>
      <c r="M20" s="654"/>
      <c r="N20" s="654"/>
      <c r="O20" s="654"/>
      <c r="P20" s="654"/>
      <c r="Q20" s="655"/>
      <c r="R20" s="656">
        <v>1207</v>
      </c>
      <c r="S20" s="657"/>
      <c r="T20" s="657"/>
      <c r="U20" s="657"/>
      <c r="V20" s="657"/>
      <c r="W20" s="657"/>
      <c r="X20" s="657"/>
      <c r="Y20" s="658"/>
      <c r="Z20" s="659">
        <v>0</v>
      </c>
      <c r="AA20" s="659"/>
      <c r="AB20" s="659"/>
      <c r="AC20" s="659"/>
      <c r="AD20" s="660">
        <v>1207</v>
      </c>
      <c r="AE20" s="660"/>
      <c r="AF20" s="660"/>
      <c r="AG20" s="660"/>
      <c r="AH20" s="660"/>
      <c r="AI20" s="660"/>
      <c r="AJ20" s="660"/>
      <c r="AK20" s="660"/>
      <c r="AL20" s="661">
        <v>0</v>
      </c>
      <c r="AM20" s="662"/>
      <c r="AN20" s="662"/>
      <c r="AO20" s="663"/>
      <c r="AP20" s="653" t="s">
        <v>272</v>
      </c>
      <c r="AQ20" s="654"/>
      <c r="AR20" s="654"/>
      <c r="AS20" s="654"/>
      <c r="AT20" s="654"/>
      <c r="AU20" s="654"/>
      <c r="AV20" s="654"/>
      <c r="AW20" s="654"/>
      <c r="AX20" s="654"/>
      <c r="AY20" s="654"/>
      <c r="AZ20" s="654"/>
      <c r="BA20" s="654"/>
      <c r="BB20" s="654"/>
      <c r="BC20" s="654"/>
      <c r="BD20" s="654"/>
      <c r="BE20" s="654"/>
      <c r="BF20" s="655"/>
      <c r="BG20" s="656">
        <v>40650</v>
      </c>
      <c r="BH20" s="657"/>
      <c r="BI20" s="657"/>
      <c r="BJ20" s="657"/>
      <c r="BK20" s="657"/>
      <c r="BL20" s="657"/>
      <c r="BM20" s="657"/>
      <c r="BN20" s="658"/>
      <c r="BO20" s="659">
        <v>2.8</v>
      </c>
      <c r="BP20" s="659"/>
      <c r="BQ20" s="659"/>
      <c r="BR20" s="659"/>
      <c r="BS20" s="660" t="s">
        <v>127</v>
      </c>
      <c r="BT20" s="660"/>
      <c r="BU20" s="660"/>
      <c r="BV20" s="660"/>
      <c r="BW20" s="660"/>
      <c r="BX20" s="660"/>
      <c r="BY20" s="660"/>
      <c r="BZ20" s="660"/>
      <c r="CA20" s="660"/>
      <c r="CB20" s="664"/>
      <c r="CD20" s="653" t="s">
        <v>273</v>
      </c>
      <c r="CE20" s="654"/>
      <c r="CF20" s="654"/>
      <c r="CG20" s="654"/>
      <c r="CH20" s="654"/>
      <c r="CI20" s="654"/>
      <c r="CJ20" s="654"/>
      <c r="CK20" s="654"/>
      <c r="CL20" s="654"/>
      <c r="CM20" s="654"/>
      <c r="CN20" s="654"/>
      <c r="CO20" s="654"/>
      <c r="CP20" s="654"/>
      <c r="CQ20" s="655"/>
      <c r="CR20" s="656">
        <v>8199788</v>
      </c>
      <c r="CS20" s="657"/>
      <c r="CT20" s="657"/>
      <c r="CU20" s="657"/>
      <c r="CV20" s="657"/>
      <c r="CW20" s="657"/>
      <c r="CX20" s="657"/>
      <c r="CY20" s="658"/>
      <c r="CZ20" s="659">
        <v>100</v>
      </c>
      <c r="DA20" s="659"/>
      <c r="DB20" s="659"/>
      <c r="DC20" s="659"/>
      <c r="DD20" s="665">
        <v>800259</v>
      </c>
      <c r="DE20" s="657"/>
      <c r="DF20" s="657"/>
      <c r="DG20" s="657"/>
      <c r="DH20" s="657"/>
      <c r="DI20" s="657"/>
      <c r="DJ20" s="657"/>
      <c r="DK20" s="657"/>
      <c r="DL20" s="657"/>
      <c r="DM20" s="657"/>
      <c r="DN20" s="657"/>
      <c r="DO20" s="657"/>
      <c r="DP20" s="658"/>
      <c r="DQ20" s="665">
        <v>5875323</v>
      </c>
      <c r="DR20" s="657"/>
      <c r="DS20" s="657"/>
      <c r="DT20" s="657"/>
      <c r="DU20" s="657"/>
      <c r="DV20" s="657"/>
      <c r="DW20" s="657"/>
      <c r="DX20" s="657"/>
      <c r="DY20" s="657"/>
      <c r="DZ20" s="657"/>
      <c r="EA20" s="657"/>
      <c r="EB20" s="657"/>
      <c r="EC20" s="666"/>
    </row>
    <row r="21" spans="2:133" ht="11.25" customHeight="1" x14ac:dyDescent="0.15">
      <c r="B21" s="653" t="s">
        <v>274</v>
      </c>
      <c r="C21" s="654"/>
      <c r="D21" s="654"/>
      <c r="E21" s="654"/>
      <c r="F21" s="654"/>
      <c r="G21" s="654"/>
      <c r="H21" s="654"/>
      <c r="I21" s="654"/>
      <c r="J21" s="654"/>
      <c r="K21" s="654"/>
      <c r="L21" s="654"/>
      <c r="M21" s="654"/>
      <c r="N21" s="654"/>
      <c r="O21" s="654"/>
      <c r="P21" s="654"/>
      <c r="Q21" s="655"/>
      <c r="R21" s="656">
        <v>1057</v>
      </c>
      <c r="S21" s="657"/>
      <c r="T21" s="657"/>
      <c r="U21" s="657"/>
      <c r="V21" s="657"/>
      <c r="W21" s="657"/>
      <c r="X21" s="657"/>
      <c r="Y21" s="658"/>
      <c r="Z21" s="659">
        <v>0</v>
      </c>
      <c r="AA21" s="659"/>
      <c r="AB21" s="659"/>
      <c r="AC21" s="659"/>
      <c r="AD21" s="660">
        <v>1057</v>
      </c>
      <c r="AE21" s="660"/>
      <c r="AF21" s="660"/>
      <c r="AG21" s="660"/>
      <c r="AH21" s="660"/>
      <c r="AI21" s="660"/>
      <c r="AJ21" s="660"/>
      <c r="AK21" s="660"/>
      <c r="AL21" s="661">
        <v>0</v>
      </c>
      <c r="AM21" s="662"/>
      <c r="AN21" s="662"/>
      <c r="AO21" s="663"/>
      <c r="AP21" s="653" t="s">
        <v>275</v>
      </c>
      <c r="AQ21" s="669"/>
      <c r="AR21" s="669"/>
      <c r="AS21" s="669"/>
      <c r="AT21" s="669"/>
      <c r="AU21" s="669"/>
      <c r="AV21" s="669"/>
      <c r="AW21" s="669"/>
      <c r="AX21" s="669"/>
      <c r="AY21" s="669"/>
      <c r="AZ21" s="669"/>
      <c r="BA21" s="669"/>
      <c r="BB21" s="669"/>
      <c r="BC21" s="669"/>
      <c r="BD21" s="669"/>
      <c r="BE21" s="669"/>
      <c r="BF21" s="670"/>
      <c r="BG21" s="656">
        <v>40643</v>
      </c>
      <c r="BH21" s="657"/>
      <c r="BI21" s="657"/>
      <c r="BJ21" s="657"/>
      <c r="BK21" s="657"/>
      <c r="BL21" s="657"/>
      <c r="BM21" s="657"/>
      <c r="BN21" s="658"/>
      <c r="BO21" s="659">
        <v>2.8</v>
      </c>
      <c r="BP21" s="659"/>
      <c r="BQ21" s="659"/>
      <c r="BR21" s="659"/>
      <c r="BS21" s="660" t="s">
        <v>127</v>
      </c>
      <c r="BT21" s="660"/>
      <c r="BU21" s="660"/>
      <c r="BV21" s="660"/>
      <c r="BW21" s="660"/>
      <c r="BX21" s="660"/>
      <c r="BY21" s="660"/>
      <c r="BZ21" s="660"/>
      <c r="CA21" s="660"/>
      <c r="CB21" s="664"/>
      <c r="CD21" s="674"/>
      <c r="CE21" s="675"/>
      <c r="CF21" s="675"/>
      <c r="CG21" s="675"/>
      <c r="CH21" s="675"/>
      <c r="CI21" s="675"/>
      <c r="CJ21" s="675"/>
      <c r="CK21" s="675"/>
      <c r="CL21" s="675"/>
      <c r="CM21" s="675"/>
      <c r="CN21" s="675"/>
      <c r="CO21" s="675"/>
      <c r="CP21" s="675"/>
      <c r="CQ21" s="676"/>
      <c r="CR21" s="677"/>
      <c r="CS21" s="672"/>
      <c r="CT21" s="672"/>
      <c r="CU21" s="672"/>
      <c r="CV21" s="672"/>
      <c r="CW21" s="672"/>
      <c r="CX21" s="672"/>
      <c r="CY21" s="678"/>
      <c r="CZ21" s="679"/>
      <c r="DA21" s="679"/>
      <c r="DB21" s="679"/>
      <c r="DC21" s="679"/>
      <c r="DD21" s="671"/>
      <c r="DE21" s="672"/>
      <c r="DF21" s="672"/>
      <c r="DG21" s="672"/>
      <c r="DH21" s="672"/>
      <c r="DI21" s="672"/>
      <c r="DJ21" s="672"/>
      <c r="DK21" s="672"/>
      <c r="DL21" s="672"/>
      <c r="DM21" s="672"/>
      <c r="DN21" s="672"/>
      <c r="DO21" s="672"/>
      <c r="DP21" s="678"/>
      <c r="DQ21" s="671"/>
      <c r="DR21" s="672"/>
      <c r="DS21" s="672"/>
      <c r="DT21" s="672"/>
      <c r="DU21" s="672"/>
      <c r="DV21" s="672"/>
      <c r="DW21" s="672"/>
      <c r="DX21" s="672"/>
      <c r="DY21" s="672"/>
      <c r="DZ21" s="672"/>
      <c r="EA21" s="672"/>
      <c r="EB21" s="672"/>
      <c r="EC21" s="673"/>
    </row>
    <row r="22" spans="2:133" ht="11.25" customHeight="1" x14ac:dyDescent="0.15">
      <c r="B22" s="687" t="s">
        <v>276</v>
      </c>
      <c r="C22" s="688"/>
      <c r="D22" s="688"/>
      <c r="E22" s="688"/>
      <c r="F22" s="688"/>
      <c r="G22" s="688"/>
      <c r="H22" s="688"/>
      <c r="I22" s="688"/>
      <c r="J22" s="688"/>
      <c r="K22" s="688"/>
      <c r="L22" s="688"/>
      <c r="M22" s="688"/>
      <c r="N22" s="688"/>
      <c r="O22" s="688"/>
      <c r="P22" s="688"/>
      <c r="Q22" s="689"/>
      <c r="R22" s="656">
        <v>304860</v>
      </c>
      <c r="S22" s="657"/>
      <c r="T22" s="657"/>
      <c r="U22" s="657"/>
      <c r="V22" s="657"/>
      <c r="W22" s="657"/>
      <c r="X22" s="657"/>
      <c r="Y22" s="658"/>
      <c r="Z22" s="659">
        <v>3.6</v>
      </c>
      <c r="AA22" s="659"/>
      <c r="AB22" s="659"/>
      <c r="AC22" s="659"/>
      <c r="AD22" s="660">
        <v>304860</v>
      </c>
      <c r="AE22" s="660"/>
      <c r="AF22" s="660"/>
      <c r="AG22" s="660"/>
      <c r="AH22" s="660"/>
      <c r="AI22" s="660"/>
      <c r="AJ22" s="660"/>
      <c r="AK22" s="660"/>
      <c r="AL22" s="661">
        <v>6.3000001907348633</v>
      </c>
      <c r="AM22" s="662"/>
      <c r="AN22" s="662"/>
      <c r="AO22" s="663"/>
      <c r="AP22" s="653" t="s">
        <v>277</v>
      </c>
      <c r="AQ22" s="669"/>
      <c r="AR22" s="669"/>
      <c r="AS22" s="669"/>
      <c r="AT22" s="669"/>
      <c r="AU22" s="669"/>
      <c r="AV22" s="669"/>
      <c r="AW22" s="669"/>
      <c r="AX22" s="669"/>
      <c r="AY22" s="669"/>
      <c r="AZ22" s="669"/>
      <c r="BA22" s="669"/>
      <c r="BB22" s="669"/>
      <c r="BC22" s="669"/>
      <c r="BD22" s="669"/>
      <c r="BE22" s="669"/>
      <c r="BF22" s="670"/>
      <c r="BG22" s="656" t="s">
        <v>127</v>
      </c>
      <c r="BH22" s="657"/>
      <c r="BI22" s="657"/>
      <c r="BJ22" s="657"/>
      <c r="BK22" s="657"/>
      <c r="BL22" s="657"/>
      <c r="BM22" s="657"/>
      <c r="BN22" s="658"/>
      <c r="BO22" s="659" t="s">
        <v>127</v>
      </c>
      <c r="BP22" s="659"/>
      <c r="BQ22" s="659"/>
      <c r="BR22" s="659"/>
      <c r="BS22" s="660" t="s">
        <v>127</v>
      </c>
      <c r="BT22" s="660"/>
      <c r="BU22" s="660"/>
      <c r="BV22" s="660"/>
      <c r="BW22" s="660"/>
      <c r="BX22" s="660"/>
      <c r="BY22" s="660"/>
      <c r="BZ22" s="660"/>
      <c r="CA22" s="660"/>
      <c r="CB22" s="664"/>
      <c r="CD22" s="638" t="s">
        <v>278</v>
      </c>
      <c r="CE22" s="639"/>
      <c r="CF22" s="639"/>
      <c r="CG22" s="639"/>
      <c r="CH22" s="639"/>
      <c r="CI22" s="639"/>
      <c r="CJ22" s="639"/>
      <c r="CK22" s="639"/>
      <c r="CL22" s="639"/>
      <c r="CM22" s="639"/>
      <c r="CN22" s="639"/>
      <c r="CO22" s="639"/>
      <c r="CP22" s="639"/>
      <c r="CQ22" s="639"/>
      <c r="CR22" s="639"/>
      <c r="CS22" s="639"/>
      <c r="CT22" s="639"/>
      <c r="CU22" s="639"/>
      <c r="CV22" s="639"/>
      <c r="CW22" s="639"/>
      <c r="CX22" s="639"/>
      <c r="CY22" s="639"/>
      <c r="CZ22" s="639"/>
      <c r="DA22" s="639"/>
      <c r="DB22" s="639"/>
      <c r="DC22" s="639"/>
      <c r="DD22" s="639"/>
      <c r="DE22" s="639"/>
      <c r="DF22" s="639"/>
      <c r="DG22" s="639"/>
      <c r="DH22" s="639"/>
      <c r="DI22" s="639"/>
      <c r="DJ22" s="639"/>
      <c r="DK22" s="639"/>
      <c r="DL22" s="639"/>
      <c r="DM22" s="639"/>
      <c r="DN22" s="639"/>
      <c r="DO22" s="639"/>
      <c r="DP22" s="639"/>
      <c r="DQ22" s="639"/>
      <c r="DR22" s="639"/>
      <c r="DS22" s="639"/>
      <c r="DT22" s="639"/>
      <c r="DU22" s="639"/>
      <c r="DV22" s="639"/>
      <c r="DW22" s="639"/>
      <c r="DX22" s="639"/>
      <c r="DY22" s="639"/>
      <c r="DZ22" s="639"/>
      <c r="EA22" s="639"/>
      <c r="EB22" s="639"/>
      <c r="EC22" s="640"/>
    </row>
    <row r="23" spans="2:133" ht="11.25" customHeight="1" x14ac:dyDescent="0.15">
      <c r="B23" s="653" t="s">
        <v>279</v>
      </c>
      <c r="C23" s="654"/>
      <c r="D23" s="654"/>
      <c r="E23" s="654"/>
      <c r="F23" s="654"/>
      <c r="G23" s="654"/>
      <c r="H23" s="654"/>
      <c r="I23" s="654"/>
      <c r="J23" s="654"/>
      <c r="K23" s="654"/>
      <c r="L23" s="654"/>
      <c r="M23" s="654"/>
      <c r="N23" s="654"/>
      <c r="O23" s="654"/>
      <c r="P23" s="654"/>
      <c r="Q23" s="655"/>
      <c r="R23" s="656">
        <v>2996178</v>
      </c>
      <c r="S23" s="657"/>
      <c r="T23" s="657"/>
      <c r="U23" s="657"/>
      <c r="V23" s="657"/>
      <c r="W23" s="657"/>
      <c r="X23" s="657"/>
      <c r="Y23" s="658"/>
      <c r="Z23" s="659">
        <v>35.1</v>
      </c>
      <c r="AA23" s="659"/>
      <c r="AB23" s="659"/>
      <c r="AC23" s="659"/>
      <c r="AD23" s="660">
        <v>2683752</v>
      </c>
      <c r="AE23" s="660"/>
      <c r="AF23" s="660"/>
      <c r="AG23" s="660"/>
      <c r="AH23" s="660"/>
      <c r="AI23" s="660"/>
      <c r="AJ23" s="660"/>
      <c r="AK23" s="660"/>
      <c r="AL23" s="661">
        <v>55</v>
      </c>
      <c r="AM23" s="662"/>
      <c r="AN23" s="662"/>
      <c r="AO23" s="663"/>
      <c r="AP23" s="653" t="s">
        <v>280</v>
      </c>
      <c r="AQ23" s="669"/>
      <c r="AR23" s="669"/>
      <c r="AS23" s="669"/>
      <c r="AT23" s="669"/>
      <c r="AU23" s="669"/>
      <c r="AV23" s="669"/>
      <c r="AW23" s="669"/>
      <c r="AX23" s="669"/>
      <c r="AY23" s="669"/>
      <c r="AZ23" s="669"/>
      <c r="BA23" s="669"/>
      <c r="BB23" s="669"/>
      <c r="BC23" s="669"/>
      <c r="BD23" s="669"/>
      <c r="BE23" s="669"/>
      <c r="BF23" s="670"/>
      <c r="BG23" s="656">
        <v>7</v>
      </c>
      <c r="BH23" s="657"/>
      <c r="BI23" s="657"/>
      <c r="BJ23" s="657"/>
      <c r="BK23" s="657"/>
      <c r="BL23" s="657"/>
      <c r="BM23" s="657"/>
      <c r="BN23" s="658"/>
      <c r="BO23" s="659">
        <v>0</v>
      </c>
      <c r="BP23" s="659"/>
      <c r="BQ23" s="659"/>
      <c r="BR23" s="659"/>
      <c r="BS23" s="660" t="s">
        <v>127</v>
      </c>
      <c r="BT23" s="660"/>
      <c r="BU23" s="660"/>
      <c r="BV23" s="660"/>
      <c r="BW23" s="660"/>
      <c r="BX23" s="660"/>
      <c r="BY23" s="660"/>
      <c r="BZ23" s="660"/>
      <c r="CA23" s="660"/>
      <c r="CB23" s="664"/>
      <c r="CD23" s="638" t="s">
        <v>219</v>
      </c>
      <c r="CE23" s="639"/>
      <c r="CF23" s="639"/>
      <c r="CG23" s="639"/>
      <c r="CH23" s="639"/>
      <c r="CI23" s="639"/>
      <c r="CJ23" s="639"/>
      <c r="CK23" s="639"/>
      <c r="CL23" s="639"/>
      <c r="CM23" s="639"/>
      <c r="CN23" s="639"/>
      <c r="CO23" s="639"/>
      <c r="CP23" s="639"/>
      <c r="CQ23" s="640"/>
      <c r="CR23" s="638" t="s">
        <v>281</v>
      </c>
      <c r="CS23" s="639"/>
      <c r="CT23" s="639"/>
      <c r="CU23" s="639"/>
      <c r="CV23" s="639"/>
      <c r="CW23" s="639"/>
      <c r="CX23" s="639"/>
      <c r="CY23" s="640"/>
      <c r="CZ23" s="638" t="s">
        <v>282</v>
      </c>
      <c r="DA23" s="639"/>
      <c r="DB23" s="639"/>
      <c r="DC23" s="640"/>
      <c r="DD23" s="638" t="s">
        <v>283</v>
      </c>
      <c r="DE23" s="639"/>
      <c r="DF23" s="639"/>
      <c r="DG23" s="639"/>
      <c r="DH23" s="639"/>
      <c r="DI23" s="639"/>
      <c r="DJ23" s="639"/>
      <c r="DK23" s="640"/>
      <c r="DL23" s="680" t="s">
        <v>284</v>
      </c>
      <c r="DM23" s="681"/>
      <c r="DN23" s="681"/>
      <c r="DO23" s="681"/>
      <c r="DP23" s="681"/>
      <c r="DQ23" s="681"/>
      <c r="DR23" s="681"/>
      <c r="DS23" s="681"/>
      <c r="DT23" s="681"/>
      <c r="DU23" s="681"/>
      <c r="DV23" s="682"/>
      <c r="DW23" s="638" t="s">
        <v>285</v>
      </c>
      <c r="DX23" s="639"/>
      <c r="DY23" s="639"/>
      <c r="DZ23" s="639"/>
      <c r="EA23" s="639"/>
      <c r="EB23" s="639"/>
      <c r="EC23" s="640"/>
    </row>
    <row r="24" spans="2:133" ht="11.25" customHeight="1" x14ac:dyDescent="0.15">
      <c r="B24" s="653" t="s">
        <v>286</v>
      </c>
      <c r="C24" s="654"/>
      <c r="D24" s="654"/>
      <c r="E24" s="654"/>
      <c r="F24" s="654"/>
      <c r="G24" s="654"/>
      <c r="H24" s="654"/>
      <c r="I24" s="654"/>
      <c r="J24" s="654"/>
      <c r="K24" s="654"/>
      <c r="L24" s="654"/>
      <c r="M24" s="654"/>
      <c r="N24" s="654"/>
      <c r="O24" s="654"/>
      <c r="P24" s="654"/>
      <c r="Q24" s="655"/>
      <c r="R24" s="656">
        <v>2683752</v>
      </c>
      <c r="S24" s="657"/>
      <c r="T24" s="657"/>
      <c r="U24" s="657"/>
      <c r="V24" s="657"/>
      <c r="W24" s="657"/>
      <c r="X24" s="657"/>
      <c r="Y24" s="658"/>
      <c r="Z24" s="659">
        <v>31.5</v>
      </c>
      <c r="AA24" s="659"/>
      <c r="AB24" s="659"/>
      <c r="AC24" s="659"/>
      <c r="AD24" s="660">
        <v>2683752</v>
      </c>
      <c r="AE24" s="660"/>
      <c r="AF24" s="660"/>
      <c r="AG24" s="660"/>
      <c r="AH24" s="660"/>
      <c r="AI24" s="660"/>
      <c r="AJ24" s="660"/>
      <c r="AK24" s="660"/>
      <c r="AL24" s="661">
        <v>55</v>
      </c>
      <c r="AM24" s="662"/>
      <c r="AN24" s="662"/>
      <c r="AO24" s="663"/>
      <c r="AP24" s="653" t="s">
        <v>287</v>
      </c>
      <c r="AQ24" s="669"/>
      <c r="AR24" s="669"/>
      <c r="AS24" s="669"/>
      <c r="AT24" s="669"/>
      <c r="AU24" s="669"/>
      <c r="AV24" s="669"/>
      <c r="AW24" s="669"/>
      <c r="AX24" s="669"/>
      <c r="AY24" s="669"/>
      <c r="AZ24" s="669"/>
      <c r="BA24" s="669"/>
      <c r="BB24" s="669"/>
      <c r="BC24" s="669"/>
      <c r="BD24" s="669"/>
      <c r="BE24" s="669"/>
      <c r="BF24" s="670"/>
      <c r="BG24" s="656" t="s">
        <v>127</v>
      </c>
      <c r="BH24" s="657"/>
      <c r="BI24" s="657"/>
      <c r="BJ24" s="657"/>
      <c r="BK24" s="657"/>
      <c r="BL24" s="657"/>
      <c r="BM24" s="657"/>
      <c r="BN24" s="658"/>
      <c r="BO24" s="659" t="s">
        <v>127</v>
      </c>
      <c r="BP24" s="659"/>
      <c r="BQ24" s="659"/>
      <c r="BR24" s="659"/>
      <c r="BS24" s="660" t="s">
        <v>127</v>
      </c>
      <c r="BT24" s="660"/>
      <c r="BU24" s="660"/>
      <c r="BV24" s="660"/>
      <c r="BW24" s="660"/>
      <c r="BX24" s="660"/>
      <c r="BY24" s="660"/>
      <c r="BZ24" s="660"/>
      <c r="CA24" s="660"/>
      <c r="CB24" s="664"/>
      <c r="CD24" s="642" t="s">
        <v>288</v>
      </c>
      <c r="CE24" s="643"/>
      <c r="CF24" s="643"/>
      <c r="CG24" s="643"/>
      <c r="CH24" s="643"/>
      <c r="CI24" s="643"/>
      <c r="CJ24" s="643"/>
      <c r="CK24" s="643"/>
      <c r="CL24" s="643"/>
      <c r="CM24" s="643"/>
      <c r="CN24" s="643"/>
      <c r="CO24" s="643"/>
      <c r="CP24" s="643"/>
      <c r="CQ24" s="644"/>
      <c r="CR24" s="645">
        <v>2888718</v>
      </c>
      <c r="CS24" s="646"/>
      <c r="CT24" s="646"/>
      <c r="CU24" s="646"/>
      <c r="CV24" s="646"/>
      <c r="CW24" s="646"/>
      <c r="CX24" s="646"/>
      <c r="CY24" s="647"/>
      <c r="CZ24" s="650">
        <v>35.200000000000003</v>
      </c>
      <c r="DA24" s="651"/>
      <c r="DB24" s="651"/>
      <c r="DC24" s="667"/>
      <c r="DD24" s="690">
        <v>2205851</v>
      </c>
      <c r="DE24" s="646"/>
      <c r="DF24" s="646"/>
      <c r="DG24" s="646"/>
      <c r="DH24" s="646"/>
      <c r="DI24" s="646"/>
      <c r="DJ24" s="646"/>
      <c r="DK24" s="647"/>
      <c r="DL24" s="690">
        <v>2168040</v>
      </c>
      <c r="DM24" s="646"/>
      <c r="DN24" s="646"/>
      <c r="DO24" s="646"/>
      <c r="DP24" s="646"/>
      <c r="DQ24" s="646"/>
      <c r="DR24" s="646"/>
      <c r="DS24" s="646"/>
      <c r="DT24" s="646"/>
      <c r="DU24" s="646"/>
      <c r="DV24" s="647"/>
      <c r="DW24" s="650">
        <v>42.9</v>
      </c>
      <c r="DX24" s="651"/>
      <c r="DY24" s="651"/>
      <c r="DZ24" s="651"/>
      <c r="EA24" s="651"/>
      <c r="EB24" s="651"/>
      <c r="EC24" s="652"/>
    </row>
    <row r="25" spans="2:133" ht="11.25" customHeight="1" x14ac:dyDescent="0.15">
      <c r="B25" s="653" t="s">
        <v>289</v>
      </c>
      <c r="C25" s="654"/>
      <c r="D25" s="654"/>
      <c r="E25" s="654"/>
      <c r="F25" s="654"/>
      <c r="G25" s="654"/>
      <c r="H25" s="654"/>
      <c r="I25" s="654"/>
      <c r="J25" s="654"/>
      <c r="K25" s="654"/>
      <c r="L25" s="654"/>
      <c r="M25" s="654"/>
      <c r="N25" s="654"/>
      <c r="O25" s="654"/>
      <c r="P25" s="654"/>
      <c r="Q25" s="655"/>
      <c r="R25" s="656">
        <v>312409</v>
      </c>
      <c r="S25" s="657"/>
      <c r="T25" s="657"/>
      <c r="U25" s="657"/>
      <c r="V25" s="657"/>
      <c r="W25" s="657"/>
      <c r="X25" s="657"/>
      <c r="Y25" s="658"/>
      <c r="Z25" s="659">
        <v>3.7</v>
      </c>
      <c r="AA25" s="659"/>
      <c r="AB25" s="659"/>
      <c r="AC25" s="659"/>
      <c r="AD25" s="660" t="s">
        <v>127</v>
      </c>
      <c r="AE25" s="660"/>
      <c r="AF25" s="660"/>
      <c r="AG25" s="660"/>
      <c r="AH25" s="660"/>
      <c r="AI25" s="660"/>
      <c r="AJ25" s="660"/>
      <c r="AK25" s="660"/>
      <c r="AL25" s="661" t="s">
        <v>127</v>
      </c>
      <c r="AM25" s="662"/>
      <c r="AN25" s="662"/>
      <c r="AO25" s="663"/>
      <c r="AP25" s="653" t="s">
        <v>290</v>
      </c>
      <c r="AQ25" s="669"/>
      <c r="AR25" s="669"/>
      <c r="AS25" s="669"/>
      <c r="AT25" s="669"/>
      <c r="AU25" s="669"/>
      <c r="AV25" s="669"/>
      <c r="AW25" s="669"/>
      <c r="AX25" s="669"/>
      <c r="AY25" s="669"/>
      <c r="AZ25" s="669"/>
      <c r="BA25" s="669"/>
      <c r="BB25" s="669"/>
      <c r="BC25" s="669"/>
      <c r="BD25" s="669"/>
      <c r="BE25" s="669"/>
      <c r="BF25" s="670"/>
      <c r="BG25" s="656" t="s">
        <v>127</v>
      </c>
      <c r="BH25" s="657"/>
      <c r="BI25" s="657"/>
      <c r="BJ25" s="657"/>
      <c r="BK25" s="657"/>
      <c r="BL25" s="657"/>
      <c r="BM25" s="657"/>
      <c r="BN25" s="658"/>
      <c r="BO25" s="659" t="s">
        <v>127</v>
      </c>
      <c r="BP25" s="659"/>
      <c r="BQ25" s="659"/>
      <c r="BR25" s="659"/>
      <c r="BS25" s="660" t="s">
        <v>127</v>
      </c>
      <c r="BT25" s="660"/>
      <c r="BU25" s="660"/>
      <c r="BV25" s="660"/>
      <c r="BW25" s="660"/>
      <c r="BX25" s="660"/>
      <c r="BY25" s="660"/>
      <c r="BZ25" s="660"/>
      <c r="CA25" s="660"/>
      <c r="CB25" s="664"/>
      <c r="CD25" s="653" t="s">
        <v>291</v>
      </c>
      <c r="CE25" s="654"/>
      <c r="CF25" s="654"/>
      <c r="CG25" s="654"/>
      <c r="CH25" s="654"/>
      <c r="CI25" s="654"/>
      <c r="CJ25" s="654"/>
      <c r="CK25" s="654"/>
      <c r="CL25" s="654"/>
      <c r="CM25" s="654"/>
      <c r="CN25" s="654"/>
      <c r="CO25" s="654"/>
      <c r="CP25" s="654"/>
      <c r="CQ25" s="655"/>
      <c r="CR25" s="656">
        <v>1465352</v>
      </c>
      <c r="CS25" s="683"/>
      <c r="CT25" s="683"/>
      <c r="CU25" s="683"/>
      <c r="CV25" s="683"/>
      <c r="CW25" s="683"/>
      <c r="CX25" s="683"/>
      <c r="CY25" s="684"/>
      <c r="CZ25" s="661">
        <v>17.899999999999999</v>
      </c>
      <c r="DA25" s="685"/>
      <c r="DB25" s="685"/>
      <c r="DC25" s="691"/>
      <c r="DD25" s="665">
        <v>1341321</v>
      </c>
      <c r="DE25" s="683"/>
      <c r="DF25" s="683"/>
      <c r="DG25" s="683"/>
      <c r="DH25" s="683"/>
      <c r="DI25" s="683"/>
      <c r="DJ25" s="683"/>
      <c r="DK25" s="684"/>
      <c r="DL25" s="665">
        <v>1313195</v>
      </c>
      <c r="DM25" s="683"/>
      <c r="DN25" s="683"/>
      <c r="DO25" s="683"/>
      <c r="DP25" s="683"/>
      <c r="DQ25" s="683"/>
      <c r="DR25" s="683"/>
      <c r="DS25" s="683"/>
      <c r="DT25" s="683"/>
      <c r="DU25" s="683"/>
      <c r="DV25" s="684"/>
      <c r="DW25" s="661">
        <v>26</v>
      </c>
      <c r="DX25" s="685"/>
      <c r="DY25" s="685"/>
      <c r="DZ25" s="685"/>
      <c r="EA25" s="685"/>
      <c r="EB25" s="685"/>
      <c r="EC25" s="686"/>
    </row>
    <row r="26" spans="2:133" ht="11.25" customHeight="1" x14ac:dyDescent="0.15">
      <c r="B26" s="653" t="s">
        <v>292</v>
      </c>
      <c r="C26" s="654"/>
      <c r="D26" s="654"/>
      <c r="E26" s="654"/>
      <c r="F26" s="654"/>
      <c r="G26" s="654"/>
      <c r="H26" s="654"/>
      <c r="I26" s="654"/>
      <c r="J26" s="654"/>
      <c r="K26" s="654"/>
      <c r="L26" s="654"/>
      <c r="M26" s="654"/>
      <c r="N26" s="654"/>
      <c r="O26" s="654"/>
      <c r="P26" s="654"/>
      <c r="Q26" s="655"/>
      <c r="R26" s="656">
        <v>17</v>
      </c>
      <c r="S26" s="657"/>
      <c r="T26" s="657"/>
      <c r="U26" s="657"/>
      <c r="V26" s="657"/>
      <c r="W26" s="657"/>
      <c r="X26" s="657"/>
      <c r="Y26" s="658"/>
      <c r="Z26" s="659">
        <v>0</v>
      </c>
      <c r="AA26" s="659"/>
      <c r="AB26" s="659"/>
      <c r="AC26" s="659"/>
      <c r="AD26" s="660" t="s">
        <v>127</v>
      </c>
      <c r="AE26" s="660"/>
      <c r="AF26" s="660"/>
      <c r="AG26" s="660"/>
      <c r="AH26" s="660"/>
      <c r="AI26" s="660"/>
      <c r="AJ26" s="660"/>
      <c r="AK26" s="660"/>
      <c r="AL26" s="661" t="s">
        <v>127</v>
      </c>
      <c r="AM26" s="662"/>
      <c r="AN26" s="662"/>
      <c r="AO26" s="663"/>
      <c r="AP26" s="653" t="s">
        <v>293</v>
      </c>
      <c r="AQ26" s="669"/>
      <c r="AR26" s="669"/>
      <c r="AS26" s="669"/>
      <c r="AT26" s="669"/>
      <c r="AU26" s="669"/>
      <c r="AV26" s="669"/>
      <c r="AW26" s="669"/>
      <c r="AX26" s="669"/>
      <c r="AY26" s="669"/>
      <c r="AZ26" s="669"/>
      <c r="BA26" s="669"/>
      <c r="BB26" s="669"/>
      <c r="BC26" s="669"/>
      <c r="BD26" s="669"/>
      <c r="BE26" s="669"/>
      <c r="BF26" s="670"/>
      <c r="BG26" s="656" t="s">
        <v>127</v>
      </c>
      <c r="BH26" s="657"/>
      <c r="BI26" s="657"/>
      <c r="BJ26" s="657"/>
      <c r="BK26" s="657"/>
      <c r="BL26" s="657"/>
      <c r="BM26" s="657"/>
      <c r="BN26" s="658"/>
      <c r="BO26" s="659" t="s">
        <v>127</v>
      </c>
      <c r="BP26" s="659"/>
      <c r="BQ26" s="659"/>
      <c r="BR26" s="659"/>
      <c r="BS26" s="660" t="s">
        <v>127</v>
      </c>
      <c r="BT26" s="660"/>
      <c r="BU26" s="660"/>
      <c r="BV26" s="660"/>
      <c r="BW26" s="660"/>
      <c r="BX26" s="660"/>
      <c r="BY26" s="660"/>
      <c r="BZ26" s="660"/>
      <c r="CA26" s="660"/>
      <c r="CB26" s="664"/>
      <c r="CD26" s="653" t="s">
        <v>294</v>
      </c>
      <c r="CE26" s="654"/>
      <c r="CF26" s="654"/>
      <c r="CG26" s="654"/>
      <c r="CH26" s="654"/>
      <c r="CI26" s="654"/>
      <c r="CJ26" s="654"/>
      <c r="CK26" s="654"/>
      <c r="CL26" s="654"/>
      <c r="CM26" s="654"/>
      <c r="CN26" s="654"/>
      <c r="CO26" s="654"/>
      <c r="CP26" s="654"/>
      <c r="CQ26" s="655"/>
      <c r="CR26" s="656">
        <v>750792</v>
      </c>
      <c r="CS26" s="657"/>
      <c r="CT26" s="657"/>
      <c r="CU26" s="657"/>
      <c r="CV26" s="657"/>
      <c r="CW26" s="657"/>
      <c r="CX26" s="657"/>
      <c r="CY26" s="658"/>
      <c r="CZ26" s="661">
        <v>9.1999999999999993</v>
      </c>
      <c r="DA26" s="685"/>
      <c r="DB26" s="685"/>
      <c r="DC26" s="691"/>
      <c r="DD26" s="665">
        <v>691300</v>
      </c>
      <c r="DE26" s="657"/>
      <c r="DF26" s="657"/>
      <c r="DG26" s="657"/>
      <c r="DH26" s="657"/>
      <c r="DI26" s="657"/>
      <c r="DJ26" s="657"/>
      <c r="DK26" s="658"/>
      <c r="DL26" s="665" t="s">
        <v>127</v>
      </c>
      <c r="DM26" s="657"/>
      <c r="DN26" s="657"/>
      <c r="DO26" s="657"/>
      <c r="DP26" s="657"/>
      <c r="DQ26" s="657"/>
      <c r="DR26" s="657"/>
      <c r="DS26" s="657"/>
      <c r="DT26" s="657"/>
      <c r="DU26" s="657"/>
      <c r="DV26" s="658"/>
      <c r="DW26" s="661" t="s">
        <v>127</v>
      </c>
      <c r="DX26" s="685"/>
      <c r="DY26" s="685"/>
      <c r="DZ26" s="685"/>
      <c r="EA26" s="685"/>
      <c r="EB26" s="685"/>
      <c r="EC26" s="686"/>
    </row>
    <row r="27" spans="2:133" ht="11.25" customHeight="1" x14ac:dyDescent="0.15">
      <c r="B27" s="653" t="s">
        <v>295</v>
      </c>
      <c r="C27" s="654"/>
      <c r="D27" s="654"/>
      <c r="E27" s="654"/>
      <c r="F27" s="654"/>
      <c r="G27" s="654"/>
      <c r="H27" s="654"/>
      <c r="I27" s="654"/>
      <c r="J27" s="654"/>
      <c r="K27" s="654"/>
      <c r="L27" s="654"/>
      <c r="M27" s="654"/>
      <c r="N27" s="654"/>
      <c r="O27" s="654"/>
      <c r="P27" s="654"/>
      <c r="Q27" s="655"/>
      <c r="R27" s="656">
        <v>5133647</v>
      </c>
      <c r="S27" s="657"/>
      <c r="T27" s="657"/>
      <c r="U27" s="657"/>
      <c r="V27" s="657"/>
      <c r="W27" s="657"/>
      <c r="X27" s="657"/>
      <c r="Y27" s="658"/>
      <c r="Z27" s="659">
        <v>60.2</v>
      </c>
      <c r="AA27" s="659"/>
      <c r="AB27" s="659"/>
      <c r="AC27" s="659"/>
      <c r="AD27" s="660">
        <v>4821214</v>
      </c>
      <c r="AE27" s="660"/>
      <c r="AF27" s="660"/>
      <c r="AG27" s="660"/>
      <c r="AH27" s="660"/>
      <c r="AI27" s="660"/>
      <c r="AJ27" s="660"/>
      <c r="AK27" s="660"/>
      <c r="AL27" s="661">
        <v>98.800003051757813</v>
      </c>
      <c r="AM27" s="662"/>
      <c r="AN27" s="662"/>
      <c r="AO27" s="663"/>
      <c r="AP27" s="653" t="s">
        <v>296</v>
      </c>
      <c r="AQ27" s="654"/>
      <c r="AR27" s="654"/>
      <c r="AS27" s="654"/>
      <c r="AT27" s="654"/>
      <c r="AU27" s="654"/>
      <c r="AV27" s="654"/>
      <c r="AW27" s="654"/>
      <c r="AX27" s="654"/>
      <c r="AY27" s="654"/>
      <c r="AZ27" s="654"/>
      <c r="BA27" s="654"/>
      <c r="BB27" s="654"/>
      <c r="BC27" s="654"/>
      <c r="BD27" s="654"/>
      <c r="BE27" s="654"/>
      <c r="BF27" s="655"/>
      <c r="BG27" s="656">
        <v>1427559</v>
      </c>
      <c r="BH27" s="657"/>
      <c r="BI27" s="657"/>
      <c r="BJ27" s="657"/>
      <c r="BK27" s="657"/>
      <c r="BL27" s="657"/>
      <c r="BM27" s="657"/>
      <c r="BN27" s="658"/>
      <c r="BO27" s="659">
        <v>100</v>
      </c>
      <c r="BP27" s="659"/>
      <c r="BQ27" s="659"/>
      <c r="BR27" s="659"/>
      <c r="BS27" s="660">
        <v>5815</v>
      </c>
      <c r="BT27" s="660"/>
      <c r="BU27" s="660"/>
      <c r="BV27" s="660"/>
      <c r="BW27" s="660"/>
      <c r="BX27" s="660"/>
      <c r="BY27" s="660"/>
      <c r="BZ27" s="660"/>
      <c r="CA27" s="660"/>
      <c r="CB27" s="664"/>
      <c r="CD27" s="653" t="s">
        <v>297</v>
      </c>
      <c r="CE27" s="654"/>
      <c r="CF27" s="654"/>
      <c r="CG27" s="654"/>
      <c r="CH27" s="654"/>
      <c r="CI27" s="654"/>
      <c r="CJ27" s="654"/>
      <c r="CK27" s="654"/>
      <c r="CL27" s="654"/>
      <c r="CM27" s="654"/>
      <c r="CN27" s="654"/>
      <c r="CO27" s="654"/>
      <c r="CP27" s="654"/>
      <c r="CQ27" s="655"/>
      <c r="CR27" s="656">
        <v>688219</v>
      </c>
      <c r="CS27" s="683"/>
      <c r="CT27" s="683"/>
      <c r="CU27" s="683"/>
      <c r="CV27" s="683"/>
      <c r="CW27" s="683"/>
      <c r="CX27" s="683"/>
      <c r="CY27" s="684"/>
      <c r="CZ27" s="661">
        <v>8.4</v>
      </c>
      <c r="DA27" s="685"/>
      <c r="DB27" s="685"/>
      <c r="DC27" s="691"/>
      <c r="DD27" s="665">
        <v>129383</v>
      </c>
      <c r="DE27" s="683"/>
      <c r="DF27" s="683"/>
      <c r="DG27" s="683"/>
      <c r="DH27" s="683"/>
      <c r="DI27" s="683"/>
      <c r="DJ27" s="683"/>
      <c r="DK27" s="684"/>
      <c r="DL27" s="665">
        <v>119698</v>
      </c>
      <c r="DM27" s="683"/>
      <c r="DN27" s="683"/>
      <c r="DO27" s="683"/>
      <c r="DP27" s="683"/>
      <c r="DQ27" s="683"/>
      <c r="DR27" s="683"/>
      <c r="DS27" s="683"/>
      <c r="DT27" s="683"/>
      <c r="DU27" s="683"/>
      <c r="DV27" s="684"/>
      <c r="DW27" s="661">
        <v>2.4</v>
      </c>
      <c r="DX27" s="685"/>
      <c r="DY27" s="685"/>
      <c r="DZ27" s="685"/>
      <c r="EA27" s="685"/>
      <c r="EB27" s="685"/>
      <c r="EC27" s="686"/>
    </row>
    <row r="28" spans="2:133" ht="11.25" customHeight="1" x14ac:dyDescent="0.15">
      <c r="B28" s="653" t="s">
        <v>298</v>
      </c>
      <c r="C28" s="654"/>
      <c r="D28" s="654"/>
      <c r="E28" s="654"/>
      <c r="F28" s="654"/>
      <c r="G28" s="654"/>
      <c r="H28" s="654"/>
      <c r="I28" s="654"/>
      <c r="J28" s="654"/>
      <c r="K28" s="654"/>
      <c r="L28" s="654"/>
      <c r="M28" s="654"/>
      <c r="N28" s="654"/>
      <c r="O28" s="654"/>
      <c r="P28" s="654"/>
      <c r="Q28" s="655"/>
      <c r="R28" s="656">
        <v>906</v>
      </c>
      <c r="S28" s="657"/>
      <c r="T28" s="657"/>
      <c r="U28" s="657"/>
      <c r="V28" s="657"/>
      <c r="W28" s="657"/>
      <c r="X28" s="657"/>
      <c r="Y28" s="658"/>
      <c r="Z28" s="659">
        <v>0</v>
      </c>
      <c r="AA28" s="659"/>
      <c r="AB28" s="659"/>
      <c r="AC28" s="659"/>
      <c r="AD28" s="660">
        <v>906</v>
      </c>
      <c r="AE28" s="660"/>
      <c r="AF28" s="660"/>
      <c r="AG28" s="660"/>
      <c r="AH28" s="660"/>
      <c r="AI28" s="660"/>
      <c r="AJ28" s="660"/>
      <c r="AK28" s="660"/>
      <c r="AL28" s="661">
        <v>0</v>
      </c>
      <c r="AM28" s="662"/>
      <c r="AN28" s="662"/>
      <c r="AO28" s="663"/>
      <c r="AP28" s="653"/>
      <c r="AQ28" s="654"/>
      <c r="AR28" s="654"/>
      <c r="AS28" s="654"/>
      <c r="AT28" s="654"/>
      <c r="AU28" s="654"/>
      <c r="AV28" s="654"/>
      <c r="AW28" s="654"/>
      <c r="AX28" s="654"/>
      <c r="AY28" s="654"/>
      <c r="AZ28" s="654"/>
      <c r="BA28" s="654"/>
      <c r="BB28" s="654"/>
      <c r="BC28" s="654"/>
      <c r="BD28" s="654"/>
      <c r="BE28" s="654"/>
      <c r="BF28" s="655"/>
      <c r="BG28" s="656"/>
      <c r="BH28" s="657"/>
      <c r="BI28" s="657"/>
      <c r="BJ28" s="657"/>
      <c r="BK28" s="657"/>
      <c r="BL28" s="657"/>
      <c r="BM28" s="657"/>
      <c r="BN28" s="658"/>
      <c r="BO28" s="659"/>
      <c r="BP28" s="659"/>
      <c r="BQ28" s="659"/>
      <c r="BR28" s="659"/>
      <c r="BS28" s="665"/>
      <c r="BT28" s="657"/>
      <c r="BU28" s="657"/>
      <c r="BV28" s="657"/>
      <c r="BW28" s="657"/>
      <c r="BX28" s="657"/>
      <c r="BY28" s="657"/>
      <c r="BZ28" s="657"/>
      <c r="CA28" s="657"/>
      <c r="CB28" s="666"/>
      <c r="CD28" s="653" t="s">
        <v>299</v>
      </c>
      <c r="CE28" s="654"/>
      <c r="CF28" s="654"/>
      <c r="CG28" s="654"/>
      <c r="CH28" s="654"/>
      <c r="CI28" s="654"/>
      <c r="CJ28" s="654"/>
      <c r="CK28" s="654"/>
      <c r="CL28" s="654"/>
      <c r="CM28" s="654"/>
      <c r="CN28" s="654"/>
      <c r="CO28" s="654"/>
      <c r="CP28" s="654"/>
      <c r="CQ28" s="655"/>
      <c r="CR28" s="656">
        <v>735147</v>
      </c>
      <c r="CS28" s="657"/>
      <c r="CT28" s="657"/>
      <c r="CU28" s="657"/>
      <c r="CV28" s="657"/>
      <c r="CW28" s="657"/>
      <c r="CX28" s="657"/>
      <c r="CY28" s="658"/>
      <c r="CZ28" s="661">
        <v>9</v>
      </c>
      <c r="DA28" s="685"/>
      <c r="DB28" s="685"/>
      <c r="DC28" s="691"/>
      <c r="DD28" s="665">
        <v>735147</v>
      </c>
      <c r="DE28" s="657"/>
      <c r="DF28" s="657"/>
      <c r="DG28" s="657"/>
      <c r="DH28" s="657"/>
      <c r="DI28" s="657"/>
      <c r="DJ28" s="657"/>
      <c r="DK28" s="658"/>
      <c r="DL28" s="665">
        <v>735147</v>
      </c>
      <c r="DM28" s="657"/>
      <c r="DN28" s="657"/>
      <c r="DO28" s="657"/>
      <c r="DP28" s="657"/>
      <c r="DQ28" s="657"/>
      <c r="DR28" s="657"/>
      <c r="DS28" s="657"/>
      <c r="DT28" s="657"/>
      <c r="DU28" s="657"/>
      <c r="DV28" s="658"/>
      <c r="DW28" s="661">
        <v>14.5</v>
      </c>
      <c r="DX28" s="685"/>
      <c r="DY28" s="685"/>
      <c r="DZ28" s="685"/>
      <c r="EA28" s="685"/>
      <c r="EB28" s="685"/>
      <c r="EC28" s="686"/>
    </row>
    <row r="29" spans="2:133" ht="11.25" customHeight="1" x14ac:dyDescent="0.15">
      <c r="B29" s="653" t="s">
        <v>300</v>
      </c>
      <c r="C29" s="654"/>
      <c r="D29" s="654"/>
      <c r="E29" s="654"/>
      <c r="F29" s="654"/>
      <c r="G29" s="654"/>
      <c r="H29" s="654"/>
      <c r="I29" s="654"/>
      <c r="J29" s="654"/>
      <c r="K29" s="654"/>
      <c r="L29" s="654"/>
      <c r="M29" s="654"/>
      <c r="N29" s="654"/>
      <c r="O29" s="654"/>
      <c r="P29" s="654"/>
      <c r="Q29" s="655"/>
      <c r="R29" s="656">
        <v>41934</v>
      </c>
      <c r="S29" s="657"/>
      <c r="T29" s="657"/>
      <c r="U29" s="657"/>
      <c r="V29" s="657"/>
      <c r="W29" s="657"/>
      <c r="X29" s="657"/>
      <c r="Y29" s="658"/>
      <c r="Z29" s="659">
        <v>0.5</v>
      </c>
      <c r="AA29" s="659"/>
      <c r="AB29" s="659"/>
      <c r="AC29" s="659"/>
      <c r="AD29" s="660">
        <v>17784</v>
      </c>
      <c r="AE29" s="660"/>
      <c r="AF29" s="660"/>
      <c r="AG29" s="660"/>
      <c r="AH29" s="660"/>
      <c r="AI29" s="660"/>
      <c r="AJ29" s="660"/>
      <c r="AK29" s="660"/>
      <c r="AL29" s="661">
        <v>0.4</v>
      </c>
      <c r="AM29" s="662"/>
      <c r="AN29" s="662"/>
      <c r="AO29" s="663"/>
      <c r="AP29" s="674"/>
      <c r="AQ29" s="675"/>
      <c r="AR29" s="675"/>
      <c r="AS29" s="675"/>
      <c r="AT29" s="675"/>
      <c r="AU29" s="675"/>
      <c r="AV29" s="675"/>
      <c r="AW29" s="675"/>
      <c r="AX29" s="675"/>
      <c r="AY29" s="675"/>
      <c r="AZ29" s="675"/>
      <c r="BA29" s="675"/>
      <c r="BB29" s="675"/>
      <c r="BC29" s="675"/>
      <c r="BD29" s="675"/>
      <c r="BE29" s="675"/>
      <c r="BF29" s="676"/>
      <c r="BG29" s="656"/>
      <c r="BH29" s="657"/>
      <c r="BI29" s="657"/>
      <c r="BJ29" s="657"/>
      <c r="BK29" s="657"/>
      <c r="BL29" s="657"/>
      <c r="BM29" s="657"/>
      <c r="BN29" s="658"/>
      <c r="BO29" s="659"/>
      <c r="BP29" s="659"/>
      <c r="BQ29" s="659"/>
      <c r="BR29" s="659"/>
      <c r="BS29" s="660"/>
      <c r="BT29" s="660"/>
      <c r="BU29" s="660"/>
      <c r="BV29" s="660"/>
      <c r="BW29" s="660"/>
      <c r="BX29" s="660"/>
      <c r="BY29" s="660"/>
      <c r="BZ29" s="660"/>
      <c r="CA29" s="660"/>
      <c r="CB29" s="664"/>
      <c r="CD29" s="694" t="s">
        <v>301</v>
      </c>
      <c r="CE29" s="695"/>
      <c r="CF29" s="653" t="s">
        <v>70</v>
      </c>
      <c r="CG29" s="654"/>
      <c r="CH29" s="654"/>
      <c r="CI29" s="654"/>
      <c r="CJ29" s="654"/>
      <c r="CK29" s="654"/>
      <c r="CL29" s="654"/>
      <c r="CM29" s="654"/>
      <c r="CN29" s="654"/>
      <c r="CO29" s="654"/>
      <c r="CP29" s="654"/>
      <c r="CQ29" s="655"/>
      <c r="CR29" s="656">
        <v>734902</v>
      </c>
      <c r="CS29" s="683"/>
      <c r="CT29" s="683"/>
      <c r="CU29" s="683"/>
      <c r="CV29" s="683"/>
      <c r="CW29" s="683"/>
      <c r="CX29" s="683"/>
      <c r="CY29" s="684"/>
      <c r="CZ29" s="661">
        <v>9</v>
      </c>
      <c r="DA29" s="685"/>
      <c r="DB29" s="685"/>
      <c r="DC29" s="691"/>
      <c r="DD29" s="665">
        <v>734902</v>
      </c>
      <c r="DE29" s="683"/>
      <c r="DF29" s="683"/>
      <c r="DG29" s="683"/>
      <c r="DH29" s="683"/>
      <c r="DI29" s="683"/>
      <c r="DJ29" s="683"/>
      <c r="DK29" s="684"/>
      <c r="DL29" s="665">
        <v>734902</v>
      </c>
      <c r="DM29" s="683"/>
      <c r="DN29" s="683"/>
      <c r="DO29" s="683"/>
      <c r="DP29" s="683"/>
      <c r="DQ29" s="683"/>
      <c r="DR29" s="683"/>
      <c r="DS29" s="683"/>
      <c r="DT29" s="683"/>
      <c r="DU29" s="683"/>
      <c r="DV29" s="684"/>
      <c r="DW29" s="661">
        <v>14.5</v>
      </c>
      <c r="DX29" s="685"/>
      <c r="DY29" s="685"/>
      <c r="DZ29" s="685"/>
      <c r="EA29" s="685"/>
      <c r="EB29" s="685"/>
      <c r="EC29" s="686"/>
    </row>
    <row r="30" spans="2:133" ht="11.25" customHeight="1" x14ac:dyDescent="0.15">
      <c r="B30" s="653" t="s">
        <v>302</v>
      </c>
      <c r="C30" s="654"/>
      <c r="D30" s="654"/>
      <c r="E30" s="654"/>
      <c r="F30" s="654"/>
      <c r="G30" s="654"/>
      <c r="H30" s="654"/>
      <c r="I30" s="654"/>
      <c r="J30" s="654"/>
      <c r="K30" s="654"/>
      <c r="L30" s="654"/>
      <c r="M30" s="654"/>
      <c r="N30" s="654"/>
      <c r="O30" s="654"/>
      <c r="P30" s="654"/>
      <c r="Q30" s="655"/>
      <c r="R30" s="656">
        <v>35454</v>
      </c>
      <c r="S30" s="657"/>
      <c r="T30" s="657"/>
      <c r="U30" s="657"/>
      <c r="V30" s="657"/>
      <c r="W30" s="657"/>
      <c r="X30" s="657"/>
      <c r="Y30" s="658"/>
      <c r="Z30" s="659">
        <v>0.4</v>
      </c>
      <c r="AA30" s="659"/>
      <c r="AB30" s="659"/>
      <c r="AC30" s="659"/>
      <c r="AD30" s="660">
        <v>8734</v>
      </c>
      <c r="AE30" s="660"/>
      <c r="AF30" s="660"/>
      <c r="AG30" s="660"/>
      <c r="AH30" s="660"/>
      <c r="AI30" s="660"/>
      <c r="AJ30" s="660"/>
      <c r="AK30" s="660"/>
      <c r="AL30" s="661">
        <v>0.2</v>
      </c>
      <c r="AM30" s="662"/>
      <c r="AN30" s="662"/>
      <c r="AO30" s="663"/>
      <c r="AP30" s="638" t="s">
        <v>219</v>
      </c>
      <c r="AQ30" s="639"/>
      <c r="AR30" s="639"/>
      <c r="AS30" s="639"/>
      <c r="AT30" s="639"/>
      <c r="AU30" s="639"/>
      <c r="AV30" s="639"/>
      <c r="AW30" s="639"/>
      <c r="AX30" s="639"/>
      <c r="AY30" s="639"/>
      <c r="AZ30" s="639"/>
      <c r="BA30" s="639"/>
      <c r="BB30" s="639"/>
      <c r="BC30" s="639"/>
      <c r="BD30" s="639"/>
      <c r="BE30" s="639"/>
      <c r="BF30" s="640"/>
      <c r="BG30" s="638" t="s">
        <v>303</v>
      </c>
      <c r="BH30" s="692"/>
      <c r="BI30" s="692"/>
      <c r="BJ30" s="692"/>
      <c r="BK30" s="692"/>
      <c r="BL30" s="692"/>
      <c r="BM30" s="692"/>
      <c r="BN30" s="692"/>
      <c r="BO30" s="692"/>
      <c r="BP30" s="692"/>
      <c r="BQ30" s="693"/>
      <c r="BR30" s="638" t="s">
        <v>304</v>
      </c>
      <c r="BS30" s="692"/>
      <c r="BT30" s="692"/>
      <c r="BU30" s="692"/>
      <c r="BV30" s="692"/>
      <c r="BW30" s="692"/>
      <c r="BX30" s="692"/>
      <c r="BY30" s="692"/>
      <c r="BZ30" s="692"/>
      <c r="CA30" s="692"/>
      <c r="CB30" s="693"/>
      <c r="CD30" s="696"/>
      <c r="CE30" s="697"/>
      <c r="CF30" s="653" t="s">
        <v>305</v>
      </c>
      <c r="CG30" s="654"/>
      <c r="CH30" s="654"/>
      <c r="CI30" s="654"/>
      <c r="CJ30" s="654"/>
      <c r="CK30" s="654"/>
      <c r="CL30" s="654"/>
      <c r="CM30" s="654"/>
      <c r="CN30" s="654"/>
      <c r="CO30" s="654"/>
      <c r="CP30" s="654"/>
      <c r="CQ30" s="655"/>
      <c r="CR30" s="656">
        <v>711675</v>
      </c>
      <c r="CS30" s="657"/>
      <c r="CT30" s="657"/>
      <c r="CU30" s="657"/>
      <c r="CV30" s="657"/>
      <c r="CW30" s="657"/>
      <c r="CX30" s="657"/>
      <c r="CY30" s="658"/>
      <c r="CZ30" s="661">
        <v>8.6999999999999993</v>
      </c>
      <c r="DA30" s="685"/>
      <c r="DB30" s="685"/>
      <c r="DC30" s="691"/>
      <c r="DD30" s="665">
        <v>711675</v>
      </c>
      <c r="DE30" s="657"/>
      <c r="DF30" s="657"/>
      <c r="DG30" s="657"/>
      <c r="DH30" s="657"/>
      <c r="DI30" s="657"/>
      <c r="DJ30" s="657"/>
      <c r="DK30" s="658"/>
      <c r="DL30" s="665">
        <v>711675</v>
      </c>
      <c r="DM30" s="657"/>
      <c r="DN30" s="657"/>
      <c r="DO30" s="657"/>
      <c r="DP30" s="657"/>
      <c r="DQ30" s="657"/>
      <c r="DR30" s="657"/>
      <c r="DS30" s="657"/>
      <c r="DT30" s="657"/>
      <c r="DU30" s="657"/>
      <c r="DV30" s="658"/>
      <c r="DW30" s="661">
        <v>14.1</v>
      </c>
      <c r="DX30" s="685"/>
      <c r="DY30" s="685"/>
      <c r="DZ30" s="685"/>
      <c r="EA30" s="685"/>
      <c r="EB30" s="685"/>
      <c r="EC30" s="686"/>
    </row>
    <row r="31" spans="2:133" ht="11.25" customHeight="1" x14ac:dyDescent="0.15">
      <c r="B31" s="653" t="s">
        <v>306</v>
      </c>
      <c r="C31" s="654"/>
      <c r="D31" s="654"/>
      <c r="E31" s="654"/>
      <c r="F31" s="654"/>
      <c r="G31" s="654"/>
      <c r="H31" s="654"/>
      <c r="I31" s="654"/>
      <c r="J31" s="654"/>
      <c r="K31" s="654"/>
      <c r="L31" s="654"/>
      <c r="M31" s="654"/>
      <c r="N31" s="654"/>
      <c r="O31" s="654"/>
      <c r="P31" s="654"/>
      <c r="Q31" s="655"/>
      <c r="R31" s="656">
        <v>8162</v>
      </c>
      <c r="S31" s="657"/>
      <c r="T31" s="657"/>
      <c r="U31" s="657"/>
      <c r="V31" s="657"/>
      <c r="W31" s="657"/>
      <c r="X31" s="657"/>
      <c r="Y31" s="658"/>
      <c r="Z31" s="659">
        <v>0.1</v>
      </c>
      <c r="AA31" s="659"/>
      <c r="AB31" s="659"/>
      <c r="AC31" s="659"/>
      <c r="AD31" s="660" t="s">
        <v>127</v>
      </c>
      <c r="AE31" s="660"/>
      <c r="AF31" s="660"/>
      <c r="AG31" s="660"/>
      <c r="AH31" s="660"/>
      <c r="AI31" s="660"/>
      <c r="AJ31" s="660"/>
      <c r="AK31" s="660"/>
      <c r="AL31" s="661" t="s">
        <v>127</v>
      </c>
      <c r="AM31" s="662"/>
      <c r="AN31" s="662"/>
      <c r="AO31" s="663"/>
      <c r="AP31" s="704" t="s">
        <v>307</v>
      </c>
      <c r="AQ31" s="705"/>
      <c r="AR31" s="705"/>
      <c r="AS31" s="705"/>
      <c r="AT31" s="710" t="s">
        <v>308</v>
      </c>
      <c r="AU31" s="355"/>
      <c r="AV31" s="355"/>
      <c r="AW31" s="355"/>
      <c r="AX31" s="642" t="s">
        <v>186</v>
      </c>
      <c r="AY31" s="643"/>
      <c r="AZ31" s="643"/>
      <c r="BA31" s="643"/>
      <c r="BB31" s="643"/>
      <c r="BC31" s="643"/>
      <c r="BD31" s="643"/>
      <c r="BE31" s="643"/>
      <c r="BF31" s="644"/>
      <c r="BG31" s="703">
        <v>96.6</v>
      </c>
      <c r="BH31" s="700"/>
      <c r="BI31" s="700"/>
      <c r="BJ31" s="700"/>
      <c r="BK31" s="700"/>
      <c r="BL31" s="700"/>
      <c r="BM31" s="651">
        <v>82.2</v>
      </c>
      <c r="BN31" s="700"/>
      <c r="BO31" s="700"/>
      <c r="BP31" s="700"/>
      <c r="BQ31" s="701"/>
      <c r="BR31" s="703">
        <v>91.7</v>
      </c>
      <c r="BS31" s="700"/>
      <c r="BT31" s="700"/>
      <c r="BU31" s="700"/>
      <c r="BV31" s="700"/>
      <c r="BW31" s="700"/>
      <c r="BX31" s="651">
        <v>79.2</v>
      </c>
      <c r="BY31" s="700"/>
      <c r="BZ31" s="700"/>
      <c r="CA31" s="700"/>
      <c r="CB31" s="701"/>
      <c r="CD31" s="696"/>
      <c r="CE31" s="697"/>
      <c r="CF31" s="653" t="s">
        <v>309</v>
      </c>
      <c r="CG31" s="654"/>
      <c r="CH31" s="654"/>
      <c r="CI31" s="654"/>
      <c r="CJ31" s="654"/>
      <c r="CK31" s="654"/>
      <c r="CL31" s="654"/>
      <c r="CM31" s="654"/>
      <c r="CN31" s="654"/>
      <c r="CO31" s="654"/>
      <c r="CP31" s="654"/>
      <c r="CQ31" s="655"/>
      <c r="CR31" s="656">
        <v>23227</v>
      </c>
      <c r="CS31" s="683"/>
      <c r="CT31" s="683"/>
      <c r="CU31" s="683"/>
      <c r="CV31" s="683"/>
      <c r="CW31" s="683"/>
      <c r="CX31" s="683"/>
      <c r="CY31" s="684"/>
      <c r="CZ31" s="661">
        <v>0.3</v>
      </c>
      <c r="DA31" s="685"/>
      <c r="DB31" s="685"/>
      <c r="DC31" s="691"/>
      <c r="DD31" s="665">
        <v>23227</v>
      </c>
      <c r="DE31" s="683"/>
      <c r="DF31" s="683"/>
      <c r="DG31" s="683"/>
      <c r="DH31" s="683"/>
      <c r="DI31" s="683"/>
      <c r="DJ31" s="683"/>
      <c r="DK31" s="684"/>
      <c r="DL31" s="665">
        <v>23227</v>
      </c>
      <c r="DM31" s="683"/>
      <c r="DN31" s="683"/>
      <c r="DO31" s="683"/>
      <c r="DP31" s="683"/>
      <c r="DQ31" s="683"/>
      <c r="DR31" s="683"/>
      <c r="DS31" s="683"/>
      <c r="DT31" s="683"/>
      <c r="DU31" s="683"/>
      <c r="DV31" s="684"/>
      <c r="DW31" s="661">
        <v>0.5</v>
      </c>
      <c r="DX31" s="685"/>
      <c r="DY31" s="685"/>
      <c r="DZ31" s="685"/>
      <c r="EA31" s="685"/>
      <c r="EB31" s="685"/>
      <c r="EC31" s="686"/>
    </row>
    <row r="32" spans="2:133" ht="11.25" customHeight="1" x14ac:dyDescent="0.15">
      <c r="B32" s="653" t="s">
        <v>310</v>
      </c>
      <c r="C32" s="654"/>
      <c r="D32" s="654"/>
      <c r="E32" s="654"/>
      <c r="F32" s="654"/>
      <c r="G32" s="654"/>
      <c r="H32" s="654"/>
      <c r="I32" s="654"/>
      <c r="J32" s="654"/>
      <c r="K32" s="654"/>
      <c r="L32" s="654"/>
      <c r="M32" s="654"/>
      <c r="N32" s="654"/>
      <c r="O32" s="654"/>
      <c r="P32" s="654"/>
      <c r="Q32" s="655"/>
      <c r="R32" s="656">
        <v>1180166</v>
      </c>
      <c r="S32" s="657"/>
      <c r="T32" s="657"/>
      <c r="U32" s="657"/>
      <c r="V32" s="657"/>
      <c r="W32" s="657"/>
      <c r="X32" s="657"/>
      <c r="Y32" s="658"/>
      <c r="Z32" s="659">
        <v>13.8</v>
      </c>
      <c r="AA32" s="659"/>
      <c r="AB32" s="659"/>
      <c r="AC32" s="659"/>
      <c r="AD32" s="660" t="s">
        <v>127</v>
      </c>
      <c r="AE32" s="660"/>
      <c r="AF32" s="660"/>
      <c r="AG32" s="660"/>
      <c r="AH32" s="660"/>
      <c r="AI32" s="660"/>
      <c r="AJ32" s="660"/>
      <c r="AK32" s="660"/>
      <c r="AL32" s="661" t="s">
        <v>127</v>
      </c>
      <c r="AM32" s="662"/>
      <c r="AN32" s="662"/>
      <c r="AO32" s="663"/>
      <c r="AP32" s="706"/>
      <c r="AQ32" s="707"/>
      <c r="AR32" s="707"/>
      <c r="AS32" s="707"/>
      <c r="AT32" s="711"/>
      <c r="AU32" s="211" t="s">
        <v>311</v>
      </c>
      <c r="AX32" s="653" t="s">
        <v>312</v>
      </c>
      <c r="AY32" s="654"/>
      <c r="AZ32" s="654"/>
      <c r="BA32" s="654"/>
      <c r="BB32" s="654"/>
      <c r="BC32" s="654"/>
      <c r="BD32" s="654"/>
      <c r="BE32" s="654"/>
      <c r="BF32" s="655"/>
      <c r="BG32" s="713">
        <v>98.9</v>
      </c>
      <c r="BH32" s="683"/>
      <c r="BI32" s="683"/>
      <c r="BJ32" s="683"/>
      <c r="BK32" s="683"/>
      <c r="BL32" s="683"/>
      <c r="BM32" s="662">
        <v>95.1</v>
      </c>
      <c r="BN32" s="683"/>
      <c r="BO32" s="683"/>
      <c r="BP32" s="683"/>
      <c r="BQ32" s="702"/>
      <c r="BR32" s="713">
        <v>98.6</v>
      </c>
      <c r="BS32" s="683"/>
      <c r="BT32" s="683"/>
      <c r="BU32" s="683"/>
      <c r="BV32" s="683"/>
      <c r="BW32" s="683"/>
      <c r="BX32" s="662">
        <v>94.4</v>
      </c>
      <c r="BY32" s="683"/>
      <c r="BZ32" s="683"/>
      <c r="CA32" s="683"/>
      <c r="CB32" s="702"/>
      <c r="CD32" s="698"/>
      <c r="CE32" s="699"/>
      <c r="CF32" s="653" t="s">
        <v>313</v>
      </c>
      <c r="CG32" s="654"/>
      <c r="CH32" s="654"/>
      <c r="CI32" s="654"/>
      <c r="CJ32" s="654"/>
      <c r="CK32" s="654"/>
      <c r="CL32" s="654"/>
      <c r="CM32" s="654"/>
      <c r="CN32" s="654"/>
      <c r="CO32" s="654"/>
      <c r="CP32" s="654"/>
      <c r="CQ32" s="655"/>
      <c r="CR32" s="656">
        <v>245</v>
      </c>
      <c r="CS32" s="657"/>
      <c r="CT32" s="657"/>
      <c r="CU32" s="657"/>
      <c r="CV32" s="657"/>
      <c r="CW32" s="657"/>
      <c r="CX32" s="657"/>
      <c r="CY32" s="658"/>
      <c r="CZ32" s="661">
        <v>0</v>
      </c>
      <c r="DA32" s="685"/>
      <c r="DB32" s="685"/>
      <c r="DC32" s="691"/>
      <c r="DD32" s="665">
        <v>245</v>
      </c>
      <c r="DE32" s="657"/>
      <c r="DF32" s="657"/>
      <c r="DG32" s="657"/>
      <c r="DH32" s="657"/>
      <c r="DI32" s="657"/>
      <c r="DJ32" s="657"/>
      <c r="DK32" s="658"/>
      <c r="DL32" s="665">
        <v>245</v>
      </c>
      <c r="DM32" s="657"/>
      <c r="DN32" s="657"/>
      <c r="DO32" s="657"/>
      <c r="DP32" s="657"/>
      <c r="DQ32" s="657"/>
      <c r="DR32" s="657"/>
      <c r="DS32" s="657"/>
      <c r="DT32" s="657"/>
      <c r="DU32" s="657"/>
      <c r="DV32" s="658"/>
      <c r="DW32" s="661">
        <v>0</v>
      </c>
      <c r="DX32" s="685"/>
      <c r="DY32" s="685"/>
      <c r="DZ32" s="685"/>
      <c r="EA32" s="685"/>
      <c r="EB32" s="685"/>
      <c r="EC32" s="686"/>
    </row>
    <row r="33" spans="2:133" ht="11.25" customHeight="1" x14ac:dyDescent="0.15">
      <c r="B33" s="687" t="s">
        <v>314</v>
      </c>
      <c r="C33" s="688"/>
      <c r="D33" s="688"/>
      <c r="E33" s="688"/>
      <c r="F33" s="688"/>
      <c r="G33" s="688"/>
      <c r="H33" s="688"/>
      <c r="I33" s="688"/>
      <c r="J33" s="688"/>
      <c r="K33" s="688"/>
      <c r="L33" s="688"/>
      <c r="M33" s="688"/>
      <c r="N33" s="688"/>
      <c r="O33" s="688"/>
      <c r="P33" s="688"/>
      <c r="Q33" s="689"/>
      <c r="R33" s="656" t="s">
        <v>127</v>
      </c>
      <c r="S33" s="657"/>
      <c r="T33" s="657"/>
      <c r="U33" s="657"/>
      <c r="V33" s="657"/>
      <c r="W33" s="657"/>
      <c r="X33" s="657"/>
      <c r="Y33" s="658"/>
      <c r="Z33" s="659" t="s">
        <v>127</v>
      </c>
      <c r="AA33" s="659"/>
      <c r="AB33" s="659"/>
      <c r="AC33" s="659"/>
      <c r="AD33" s="660" t="s">
        <v>127</v>
      </c>
      <c r="AE33" s="660"/>
      <c r="AF33" s="660"/>
      <c r="AG33" s="660"/>
      <c r="AH33" s="660"/>
      <c r="AI33" s="660"/>
      <c r="AJ33" s="660"/>
      <c r="AK33" s="660"/>
      <c r="AL33" s="661" t="s">
        <v>127</v>
      </c>
      <c r="AM33" s="662"/>
      <c r="AN33" s="662"/>
      <c r="AO33" s="663"/>
      <c r="AP33" s="708"/>
      <c r="AQ33" s="709"/>
      <c r="AR33" s="709"/>
      <c r="AS33" s="709"/>
      <c r="AT33" s="712"/>
      <c r="AU33" s="356"/>
      <c r="AV33" s="356"/>
      <c r="AW33" s="356"/>
      <c r="AX33" s="674" t="s">
        <v>315</v>
      </c>
      <c r="AY33" s="675"/>
      <c r="AZ33" s="675"/>
      <c r="BA33" s="675"/>
      <c r="BB33" s="675"/>
      <c r="BC33" s="675"/>
      <c r="BD33" s="675"/>
      <c r="BE33" s="675"/>
      <c r="BF33" s="676"/>
      <c r="BG33" s="714">
        <v>94.2</v>
      </c>
      <c r="BH33" s="715"/>
      <c r="BI33" s="715"/>
      <c r="BJ33" s="715"/>
      <c r="BK33" s="715"/>
      <c r="BL33" s="715"/>
      <c r="BM33" s="716">
        <v>72.8</v>
      </c>
      <c r="BN33" s="715"/>
      <c r="BO33" s="715"/>
      <c r="BP33" s="715"/>
      <c r="BQ33" s="717"/>
      <c r="BR33" s="714">
        <v>87.4</v>
      </c>
      <c r="BS33" s="715"/>
      <c r="BT33" s="715"/>
      <c r="BU33" s="715"/>
      <c r="BV33" s="715"/>
      <c r="BW33" s="715"/>
      <c r="BX33" s="716">
        <v>71.099999999999994</v>
      </c>
      <c r="BY33" s="715"/>
      <c r="BZ33" s="715"/>
      <c r="CA33" s="715"/>
      <c r="CB33" s="717"/>
      <c r="CD33" s="653" t="s">
        <v>316</v>
      </c>
      <c r="CE33" s="654"/>
      <c r="CF33" s="654"/>
      <c r="CG33" s="654"/>
      <c r="CH33" s="654"/>
      <c r="CI33" s="654"/>
      <c r="CJ33" s="654"/>
      <c r="CK33" s="654"/>
      <c r="CL33" s="654"/>
      <c r="CM33" s="654"/>
      <c r="CN33" s="654"/>
      <c r="CO33" s="654"/>
      <c r="CP33" s="654"/>
      <c r="CQ33" s="655"/>
      <c r="CR33" s="656">
        <v>4409063</v>
      </c>
      <c r="CS33" s="683"/>
      <c r="CT33" s="683"/>
      <c r="CU33" s="683"/>
      <c r="CV33" s="683"/>
      <c r="CW33" s="683"/>
      <c r="CX33" s="683"/>
      <c r="CY33" s="684"/>
      <c r="CZ33" s="661">
        <v>53.8</v>
      </c>
      <c r="DA33" s="685"/>
      <c r="DB33" s="685"/>
      <c r="DC33" s="691"/>
      <c r="DD33" s="665">
        <v>3451498</v>
      </c>
      <c r="DE33" s="683"/>
      <c r="DF33" s="683"/>
      <c r="DG33" s="683"/>
      <c r="DH33" s="683"/>
      <c r="DI33" s="683"/>
      <c r="DJ33" s="683"/>
      <c r="DK33" s="684"/>
      <c r="DL33" s="665">
        <v>1837819</v>
      </c>
      <c r="DM33" s="683"/>
      <c r="DN33" s="683"/>
      <c r="DO33" s="683"/>
      <c r="DP33" s="683"/>
      <c r="DQ33" s="683"/>
      <c r="DR33" s="683"/>
      <c r="DS33" s="683"/>
      <c r="DT33" s="683"/>
      <c r="DU33" s="683"/>
      <c r="DV33" s="684"/>
      <c r="DW33" s="661">
        <v>36.299999999999997</v>
      </c>
      <c r="DX33" s="685"/>
      <c r="DY33" s="685"/>
      <c r="DZ33" s="685"/>
      <c r="EA33" s="685"/>
      <c r="EB33" s="685"/>
      <c r="EC33" s="686"/>
    </row>
    <row r="34" spans="2:133" ht="11.25" customHeight="1" x14ac:dyDescent="0.15">
      <c r="B34" s="653" t="s">
        <v>317</v>
      </c>
      <c r="C34" s="654"/>
      <c r="D34" s="654"/>
      <c r="E34" s="654"/>
      <c r="F34" s="654"/>
      <c r="G34" s="654"/>
      <c r="H34" s="654"/>
      <c r="I34" s="654"/>
      <c r="J34" s="654"/>
      <c r="K34" s="654"/>
      <c r="L34" s="654"/>
      <c r="M34" s="654"/>
      <c r="N34" s="654"/>
      <c r="O34" s="654"/>
      <c r="P34" s="654"/>
      <c r="Q34" s="655"/>
      <c r="R34" s="656">
        <v>423201</v>
      </c>
      <c r="S34" s="657"/>
      <c r="T34" s="657"/>
      <c r="U34" s="657"/>
      <c r="V34" s="657"/>
      <c r="W34" s="657"/>
      <c r="X34" s="657"/>
      <c r="Y34" s="658"/>
      <c r="Z34" s="659">
        <v>5</v>
      </c>
      <c r="AA34" s="659"/>
      <c r="AB34" s="659"/>
      <c r="AC34" s="659"/>
      <c r="AD34" s="660" t="s">
        <v>127</v>
      </c>
      <c r="AE34" s="660"/>
      <c r="AF34" s="660"/>
      <c r="AG34" s="660"/>
      <c r="AH34" s="660"/>
      <c r="AI34" s="660"/>
      <c r="AJ34" s="660"/>
      <c r="AK34" s="660"/>
      <c r="AL34" s="661" t="s">
        <v>127</v>
      </c>
      <c r="AM34" s="662"/>
      <c r="AN34" s="662"/>
      <c r="AO34" s="663"/>
      <c r="AP34" s="214"/>
      <c r="AQ34" s="215"/>
      <c r="AS34" s="355"/>
      <c r="AT34" s="355"/>
      <c r="AU34" s="355"/>
      <c r="AV34" s="355"/>
      <c r="AW34" s="355"/>
      <c r="AX34" s="355"/>
      <c r="AY34" s="355"/>
      <c r="AZ34" s="355"/>
      <c r="BA34" s="355"/>
      <c r="BB34" s="355"/>
      <c r="BC34" s="355"/>
      <c r="BD34" s="355"/>
      <c r="BE34" s="355"/>
      <c r="BF34" s="355"/>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53" t="s">
        <v>318</v>
      </c>
      <c r="CE34" s="654"/>
      <c r="CF34" s="654"/>
      <c r="CG34" s="654"/>
      <c r="CH34" s="654"/>
      <c r="CI34" s="654"/>
      <c r="CJ34" s="654"/>
      <c r="CK34" s="654"/>
      <c r="CL34" s="654"/>
      <c r="CM34" s="654"/>
      <c r="CN34" s="654"/>
      <c r="CO34" s="654"/>
      <c r="CP34" s="654"/>
      <c r="CQ34" s="655"/>
      <c r="CR34" s="656">
        <v>1336783</v>
      </c>
      <c r="CS34" s="657"/>
      <c r="CT34" s="657"/>
      <c r="CU34" s="657"/>
      <c r="CV34" s="657"/>
      <c r="CW34" s="657"/>
      <c r="CX34" s="657"/>
      <c r="CY34" s="658"/>
      <c r="CZ34" s="661">
        <v>16.3</v>
      </c>
      <c r="DA34" s="685"/>
      <c r="DB34" s="685"/>
      <c r="DC34" s="691"/>
      <c r="DD34" s="665">
        <v>1032237</v>
      </c>
      <c r="DE34" s="657"/>
      <c r="DF34" s="657"/>
      <c r="DG34" s="657"/>
      <c r="DH34" s="657"/>
      <c r="DI34" s="657"/>
      <c r="DJ34" s="657"/>
      <c r="DK34" s="658"/>
      <c r="DL34" s="665">
        <v>327360</v>
      </c>
      <c r="DM34" s="657"/>
      <c r="DN34" s="657"/>
      <c r="DO34" s="657"/>
      <c r="DP34" s="657"/>
      <c r="DQ34" s="657"/>
      <c r="DR34" s="657"/>
      <c r="DS34" s="657"/>
      <c r="DT34" s="657"/>
      <c r="DU34" s="657"/>
      <c r="DV34" s="658"/>
      <c r="DW34" s="661">
        <v>6.5</v>
      </c>
      <c r="DX34" s="685"/>
      <c r="DY34" s="685"/>
      <c r="DZ34" s="685"/>
      <c r="EA34" s="685"/>
      <c r="EB34" s="685"/>
      <c r="EC34" s="686"/>
    </row>
    <row r="35" spans="2:133" ht="11.25" customHeight="1" x14ac:dyDescent="0.15">
      <c r="B35" s="653" t="s">
        <v>319</v>
      </c>
      <c r="C35" s="654"/>
      <c r="D35" s="654"/>
      <c r="E35" s="654"/>
      <c r="F35" s="654"/>
      <c r="G35" s="654"/>
      <c r="H35" s="654"/>
      <c r="I35" s="654"/>
      <c r="J35" s="654"/>
      <c r="K35" s="654"/>
      <c r="L35" s="654"/>
      <c r="M35" s="654"/>
      <c r="N35" s="654"/>
      <c r="O35" s="654"/>
      <c r="P35" s="654"/>
      <c r="Q35" s="655"/>
      <c r="R35" s="656">
        <v>28933</v>
      </c>
      <c r="S35" s="657"/>
      <c r="T35" s="657"/>
      <c r="U35" s="657"/>
      <c r="V35" s="657"/>
      <c r="W35" s="657"/>
      <c r="X35" s="657"/>
      <c r="Y35" s="658"/>
      <c r="Z35" s="659">
        <v>0.3</v>
      </c>
      <c r="AA35" s="659"/>
      <c r="AB35" s="659"/>
      <c r="AC35" s="659"/>
      <c r="AD35" s="660">
        <v>25142</v>
      </c>
      <c r="AE35" s="660"/>
      <c r="AF35" s="660"/>
      <c r="AG35" s="660"/>
      <c r="AH35" s="660"/>
      <c r="AI35" s="660"/>
      <c r="AJ35" s="660"/>
      <c r="AK35" s="660"/>
      <c r="AL35" s="661">
        <v>0.5</v>
      </c>
      <c r="AM35" s="662"/>
      <c r="AN35" s="662"/>
      <c r="AO35" s="663"/>
      <c r="AP35" s="216"/>
      <c r="AQ35" s="638" t="s">
        <v>320</v>
      </c>
      <c r="AR35" s="639"/>
      <c r="AS35" s="639"/>
      <c r="AT35" s="639"/>
      <c r="AU35" s="639"/>
      <c r="AV35" s="639"/>
      <c r="AW35" s="639"/>
      <c r="AX35" s="639"/>
      <c r="AY35" s="639"/>
      <c r="AZ35" s="639"/>
      <c r="BA35" s="639"/>
      <c r="BB35" s="639"/>
      <c r="BC35" s="639"/>
      <c r="BD35" s="639"/>
      <c r="BE35" s="639"/>
      <c r="BF35" s="640"/>
      <c r="BG35" s="638" t="s">
        <v>321</v>
      </c>
      <c r="BH35" s="639"/>
      <c r="BI35" s="639"/>
      <c r="BJ35" s="639"/>
      <c r="BK35" s="639"/>
      <c r="BL35" s="639"/>
      <c r="BM35" s="639"/>
      <c r="BN35" s="639"/>
      <c r="BO35" s="639"/>
      <c r="BP35" s="639"/>
      <c r="BQ35" s="639"/>
      <c r="BR35" s="639"/>
      <c r="BS35" s="639"/>
      <c r="BT35" s="639"/>
      <c r="BU35" s="639"/>
      <c r="BV35" s="639"/>
      <c r="BW35" s="639"/>
      <c r="BX35" s="639"/>
      <c r="BY35" s="639"/>
      <c r="BZ35" s="639"/>
      <c r="CA35" s="639"/>
      <c r="CB35" s="640"/>
      <c r="CD35" s="653" t="s">
        <v>322</v>
      </c>
      <c r="CE35" s="654"/>
      <c r="CF35" s="654"/>
      <c r="CG35" s="654"/>
      <c r="CH35" s="654"/>
      <c r="CI35" s="654"/>
      <c r="CJ35" s="654"/>
      <c r="CK35" s="654"/>
      <c r="CL35" s="654"/>
      <c r="CM35" s="654"/>
      <c r="CN35" s="654"/>
      <c r="CO35" s="654"/>
      <c r="CP35" s="654"/>
      <c r="CQ35" s="655"/>
      <c r="CR35" s="656">
        <v>334305</v>
      </c>
      <c r="CS35" s="683"/>
      <c r="CT35" s="683"/>
      <c r="CU35" s="683"/>
      <c r="CV35" s="683"/>
      <c r="CW35" s="683"/>
      <c r="CX35" s="683"/>
      <c r="CY35" s="684"/>
      <c r="CZ35" s="661">
        <v>4.0999999999999996</v>
      </c>
      <c r="DA35" s="685"/>
      <c r="DB35" s="685"/>
      <c r="DC35" s="691"/>
      <c r="DD35" s="665">
        <v>290208</v>
      </c>
      <c r="DE35" s="683"/>
      <c r="DF35" s="683"/>
      <c r="DG35" s="683"/>
      <c r="DH35" s="683"/>
      <c r="DI35" s="683"/>
      <c r="DJ35" s="683"/>
      <c r="DK35" s="684"/>
      <c r="DL35" s="665">
        <v>284393</v>
      </c>
      <c r="DM35" s="683"/>
      <c r="DN35" s="683"/>
      <c r="DO35" s="683"/>
      <c r="DP35" s="683"/>
      <c r="DQ35" s="683"/>
      <c r="DR35" s="683"/>
      <c r="DS35" s="683"/>
      <c r="DT35" s="683"/>
      <c r="DU35" s="683"/>
      <c r="DV35" s="684"/>
      <c r="DW35" s="661">
        <v>5.6</v>
      </c>
      <c r="DX35" s="685"/>
      <c r="DY35" s="685"/>
      <c r="DZ35" s="685"/>
      <c r="EA35" s="685"/>
      <c r="EB35" s="685"/>
      <c r="EC35" s="686"/>
    </row>
    <row r="36" spans="2:133" ht="11.25" customHeight="1" x14ac:dyDescent="0.15">
      <c r="B36" s="653" t="s">
        <v>323</v>
      </c>
      <c r="C36" s="654"/>
      <c r="D36" s="654"/>
      <c r="E36" s="654"/>
      <c r="F36" s="654"/>
      <c r="G36" s="654"/>
      <c r="H36" s="654"/>
      <c r="I36" s="654"/>
      <c r="J36" s="654"/>
      <c r="K36" s="654"/>
      <c r="L36" s="654"/>
      <c r="M36" s="654"/>
      <c r="N36" s="654"/>
      <c r="O36" s="654"/>
      <c r="P36" s="654"/>
      <c r="Q36" s="655"/>
      <c r="R36" s="656">
        <v>394654</v>
      </c>
      <c r="S36" s="657"/>
      <c r="T36" s="657"/>
      <c r="U36" s="657"/>
      <c r="V36" s="657"/>
      <c r="W36" s="657"/>
      <c r="X36" s="657"/>
      <c r="Y36" s="658"/>
      <c r="Z36" s="659">
        <v>4.5999999999999996</v>
      </c>
      <c r="AA36" s="659"/>
      <c r="AB36" s="659"/>
      <c r="AC36" s="659"/>
      <c r="AD36" s="660" t="s">
        <v>127</v>
      </c>
      <c r="AE36" s="660"/>
      <c r="AF36" s="660"/>
      <c r="AG36" s="660"/>
      <c r="AH36" s="660"/>
      <c r="AI36" s="660"/>
      <c r="AJ36" s="660"/>
      <c r="AK36" s="660"/>
      <c r="AL36" s="661" t="s">
        <v>127</v>
      </c>
      <c r="AM36" s="662"/>
      <c r="AN36" s="662"/>
      <c r="AO36" s="663"/>
      <c r="AP36" s="216"/>
      <c r="AQ36" s="718" t="s">
        <v>324</v>
      </c>
      <c r="AR36" s="719"/>
      <c r="AS36" s="719"/>
      <c r="AT36" s="719"/>
      <c r="AU36" s="719"/>
      <c r="AV36" s="719"/>
      <c r="AW36" s="719"/>
      <c r="AX36" s="719"/>
      <c r="AY36" s="720"/>
      <c r="AZ36" s="645">
        <v>1064151</v>
      </c>
      <c r="BA36" s="646"/>
      <c r="BB36" s="646"/>
      <c r="BC36" s="646"/>
      <c r="BD36" s="646"/>
      <c r="BE36" s="646"/>
      <c r="BF36" s="721"/>
      <c r="BG36" s="642" t="s">
        <v>325</v>
      </c>
      <c r="BH36" s="643"/>
      <c r="BI36" s="643"/>
      <c r="BJ36" s="643"/>
      <c r="BK36" s="643"/>
      <c r="BL36" s="643"/>
      <c r="BM36" s="643"/>
      <c r="BN36" s="643"/>
      <c r="BO36" s="643"/>
      <c r="BP36" s="643"/>
      <c r="BQ36" s="643"/>
      <c r="BR36" s="643"/>
      <c r="BS36" s="643"/>
      <c r="BT36" s="643"/>
      <c r="BU36" s="644"/>
      <c r="BV36" s="645">
        <v>39125</v>
      </c>
      <c r="BW36" s="646"/>
      <c r="BX36" s="646"/>
      <c r="BY36" s="646"/>
      <c r="BZ36" s="646"/>
      <c r="CA36" s="646"/>
      <c r="CB36" s="721"/>
      <c r="CD36" s="653" t="s">
        <v>326</v>
      </c>
      <c r="CE36" s="654"/>
      <c r="CF36" s="654"/>
      <c r="CG36" s="654"/>
      <c r="CH36" s="654"/>
      <c r="CI36" s="654"/>
      <c r="CJ36" s="654"/>
      <c r="CK36" s="654"/>
      <c r="CL36" s="654"/>
      <c r="CM36" s="654"/>
      <c r="CN36" s="654"/>
      <c r="CO36" s="654"/>
      <c r="CP36" s="654"/>
      <c r="CQ36" s="655"/>
      <c r="CR36" s="656">
        <v>1437400</v>
      </c>
      <c r="CS36" s="657"/>
      <c r="CT36" s="657"/>
      <c r="CU36" s="657"/>
      <c r="CV36" s="657"/>
      <c r="CW36" s="657"/>
      <c r="CX36" s="657"/>
      <c r="CY36" s="658"/>
      <c r="CZ36" s="661">
        <v>17.5</v>
      </c>
      <c r="DA36" s="685"/>
      <c r="DB36" s="685"/>
      <c r="DC36" s="691"/>
      <c r="DD36" s="665">
        <v>1104733</v>
      </c>
      <c r="DE36" s="657"/>
      <c r="DF36" s="657"/>
      <c r="DG36" s="657"/>
      <c r="DH36" s="657"/>
      <c r="DI36" s="657"/>
      <c r="DJ36" s="657"/>
      <c r="DK36" s="658"/>
      <c r="DL36" s="665">
        <v>771070</v>
      </c>
      <c r="DM36" s="657"/>
      <c r="DN36" s="657"/>
      <c r="DO36" s="657"/>
      <c r="DP36" s="657"/>
      <c r="DQ36" s="657"/>
      <c r="DR36" s="657"/>
      <c r="DS36" s="657"/>
      <c r="DT36" s="657"/>
      <c r="DU36" s="657"/>
      <c r="DV36" s="658"/>
      <c r="DW36" s="661">
        <v>15.2</v>
      </c>
      <c r="DX36" s="685"/>
      <c r="DY36" s="685"/>
      <c r="DZ36" s="685"/>
      <c r="EA36" s="685"/>
      <c r="EB36" s="685"/>
      <c r="EC36" s="686"/>
    </row>
    <row r="37" spans="2:133" ht="11.25" customHeight="1" x14ac:dyDescent="0.15">
      <c r="B37" s="653" t="s">
        <v>327</v>
      </c>
      <c r="C37" s="654"/>
      <c r="D37" s="654"/>
      <c r="E37" s="654"/>
      <c r="F37" s="654"/>
      <c r="G37" s="654"/>
      <c r="H37" s="654"/>
      <c r="I37" s="654"/>
      <c r="J37" s="654"/>
      <c r="K37" s="654"/>
      <c r="L37" s="654"/>
      <c r="M37" s="654"/>
      <c r="N37" s="654"/>
      <c r="O37" s="654"/>
      <c r="P37" s="654"/>
      <c r="Q37" s="655"/>
      <c r="R37" s="656">
        <v>231502</v>
      </c>
      <c r="S37" s="657"/>
      <c r="T37" s="657"/>
      <c r="U37" s="657"/>
      <c r="V37" s="657"/>
      <c r="W37" s="657"/>
      <c r="X37" s="657"/>
      <c r="Y37" s="658"/>
      <c r="Z37" s="659">
        <v>2.7</v>
      </c>
      <c r="AA37" s="659"/>
      <c r="AB37" s="659"/>
      <c r="AC37" s="659"/>
      <c r="AD37" s="660" t="s">
        <v>127</v>
      </c>
      <c r="AE37" s="660"/>
      <c r="AF37" s="660"/>
      <c r="AG37" s="660"/>
      <c r="AH37" s="660"/>
      <c r="AI37" s="660"/>
      <c r="AJ37" s="660"/>
      <c r="AK37" s="660"/>
      <c r="AL37" s="661" t="s">
        <v>127</v>
      </c>
      <c r="AM37" s="662"/>
      <c r="AN37" s="662"/>
      <c r="AO37" s="663"/>
      <c r="AQ37" s="722" t="s">
        <v>328</v>
      </c>
      <c r="AR37" s="723"/>
      <c r="AS37" s="723"/>
      <c r="AT37" s="723"/>
      <c r="AU37" s="723"/>
      <c r="AV37" s="723"/>
      <c r="AW37" s="723"/>
      <c r="AX37" s="723"/>
      <c r="AY37" s="724"/>
      <c r="AZ37" s="656">
        <v>269145</v>
      </c>
      <c r="BA37" s="657"/>
      <c r="BB37" s="657"/>
      <c r="BC37" s="657"/>
      <c r="BD37" s="683"/>
      <c r="BE37" s="683"/>
      <c r="BF37" s="702"/>
      <c r="BG37" s="653" t="s">
        <v>329</v>
      </c>
      <c r="BH37" s="654"/>
      <c r="BI37" s="654"/>
      <c r="BJ37" s="654"/>
      <c r="BK37" s="654"/>
      <c r="BL37" s="654"/>
      <c r="BM37" s="654"/>
      <c r="BN37" s="654"/>
      <c r="BO37" s="654"/>
      <c r="BP37" s="654"/>
      <c r="BQ37" s="654"/>
      <c r="BR37" s="654"/>
      <c r="BS37" s="654"/>
      <c r="BT37" s="654"/>
      <c r="BU37" s="655"/>
      <c r="BV37" s="656">
        <v>35140</v>
      </c>
      <c r="BW37" s="657"/>
      <c r="BX37" s="657"/>
      <c r="BY37" s="657"/>
      <c r="BZ37" s="657"/>
      <c r="CA37" s="657"/>
      <c r="CB37" s="666"/>
      <c r="CD37" s="653" t="s">
        <v>330</v>
      </c>
      <c r="CE37" s="654"/>
      <c r="CF37" s="654"/>
      <c r="CG37" s="654"/>
      <c r="CH37" s="654"/>
      <c r="CI37" s="654"/>
      <c r="CJ37" s="654"/>
      <c r="CK37" s="654"/>
      <c r="CL37" s="654"/>
      <c r="CM37" s="654"/>
      <c r="CN37" s="654"/>
      <c r="CO37" s="654"/>
      <c r="CP37" s="654"/>
      <c r="CQ37" s="655"/>
      <c r="CR37" s="656">
        <v>580783</v>
      </c>
      <c r="CS37" s="683"/>
      <c r="CT37" s="683"/>
      <c r="CU37" s="683"/>
      <c r="CV37" s="683"/>
      <c r="CW37" s="683"/>
      <c r="CX37" s="683"/>
      <c r="CY37" s="684"/>
      <c r="CZ37" s="661">
        <v>7.1</v>
      </c>
      <c r="DA37" s="685"/>
      <c r="DB37" s="685"/>
      <c r="DC37" s="691"/>
      <c r="DD37" s="665">
        <v>579160</v>
      </c>
      <c r="DE37" s="683"/>
      <c r="DF37" s="683"/>
      <c r="DG37" s="683"/>
      <c r="DH37" s="683"/>
      <c r="DI37" s="683"/>
      <c r="DJ37" s="683"/>
      <c r="DK37" s="684"/>
      <c r="DL37" s="665">
        <v>498533</v>
      </c>
      <c r="DM37" s="683"/>
      <c r="DN37" s="683"/>
      <c r="DO37" s="683"/>
      <c r="DP37" s="683"/>
      <c r="DQ37" s="683"/>
      <c r="DR37" s="683"/>
      <c r="DS37" s="683"/>
      <c r="DT37" s="683"/>
      <c r="DU37" s="683"/>
      <c r="DV37" s="684"/>
      <c r="DW37" s="661">
        <v>9.9</v>
      </c>
      <c r="DX37" s="685"/>
      <c r="DY37" s="685"/>
      <c r="DZ37" s="685"/>
      <c r="EA37" s="685"/>
      <c r="EB37" s="685"/>
      <c r="EC37" s="686"/>
    </row>
    <row r="38" spans="2:133" ht="11.25" customHeight="1" x14ac:dyDescent="0.15">
      <c r="B38" s="653" t="s">
        <v>331</v>
      </c>
      <c r="C38" s="654"/>
      <c r="D38" s="654"/>
      <c r="E38" s="654"/>
      <c r="F38" s="654"/>
      <c r="G38" s="654"/>
      <c r="H38" s="654"/>
      <c r="I38" s="654"/>
      <c r="J38" s="654"/>
      <c r="K38" s="654"/>
      <c r="L38" s="654"/>
      <c r="M38" s="654"/>
      <c r="N38" s="654"/>
      <c r="O38" s="654"/>
      <c r="P38" s="654"/>
      <c r="Q38" s="655"/>
      <c r="R38" s="656">
        <v>303708</v>
      </c>
      <c r="S38" s="657"/>
      <c r="T38" s="657"/>
      <c r="U38" s="657"/>
      <c r="V38" s="657"/>
      <c r="W38" s="657"/>
      <c r="X38" s="657"/>
      <c r="Y38" s="658"/>
      <c r="Z38" s="659">
        <v>3.6</v>
      </c>
      <c r="AA38" s="659"/>
      <c r="AB38" s="659"/>
      <c r="AC38" s="659"/>
      <c r="AD38" s="660" t="s">
        <v>127</v>
      </c>
      <c r="AE38" s="660"/>
      <c r="AF38" s="660"/>
      <c r="AG38" s="660"/>
      <c r="AH38" s="660"/>
      <c r="AI38" s="660"/>
      <c r="AJ38" s="660"/>
      <c r="AK38" s="660"/>
      <c r="AL38" s="661" t="s">
        <v>127</v>
      </c>
      <c r="AM38" s="662"/>
      <c r="AN38" s="662"/>
      <c r="AO38" s="663"/>
      <c r="AQ38" s="722" t="s">
        <v>332</v>
      </c>
      <c r="AR38" s="723"/>
      <c r="AS38" s="723"/>
      <c r="AT38" s="723"/>
      <c r="AU38" s="723"/>
      <c r="AV38" s="723"/>
      <c r="AW38" s="723"/>
      <c r="AX38" s="723"/>
      <c r="AY38" s="724"/>
      <c r="AZ38" s="656">
        <v>183186</v>
      </c>
      <c r="BA38" s="657"/>
      <c r="BB38" s="657"/>
      <c r="BC38" s="657"/>
      <c r="BD38" s="683"/>
      <c r="BE38" s="683"/>
      <c r="BF38" s="702"/>
      <c r="BG38" s="653" t="s">
        <v>333</v>
      </c>
      <c r="BH38" s="654"/>
      <c r="BI38" s="654"/>
      <c r="BJ38" s="654"/>
      <c r="BK38" s="654"/>
      <c r="BL38" s="654"/>
      <c r="BM38" s="654"/>
      <c r="BN38" s="654"/>
      <c r="BO38" s="654"/>
      <c r="BP38" s="654"/>
      <c r="BQ38" s="654"/>
      <c r="BR38" s="654"/>
      <c r="BS38" s="654"/>
      <c r="BT38" s="654"/>
      <c r="BU38" s="655"/>
      <c r="BV38" s="656">
        <v>2000</v>
      </c>
      <c r="BW38" s="657"/>
      <c r="BX38" s="657"/>
      <c r="BY38" s="657"/>
      <c r="BZ38" s="657"/>
      <c r="CA38" s="657"/>
      <c r="CB38" s="666"/>
      <c r="CD38" s="653" t="s">
        <v>334</v>
      </c>
      <c r="CE38" s="654"/>
      <c r="CF38" s="654"/>
      <c r="CG38" s="654"/>
      <c r="CH38" s="654"/>
      <c r="CI38" s="654"/>
      <c r="CJ38" s="654"/>
      <c r="CK38" s="654"/>
      <c r="CL38" s="654"/>
      <c r="CM38" s="654"/>
      <c r="CN38" s="654"/>
      <c r="CO38" s="654"/>
      <c r="CP38" s="654"/>
      <c r="CQ38" s="655"/>
      <c r="CR38" s="656">
        <v>611820</v>
      </c>
      <c r="CS38" s="657"/>
      <c r="CT38" s="657"/>
      <c r="CU38" s="657"/>
      <c r="CV38" s="657"/>
      <c r="CW38" s="657"/>
      <c r="CX38" s="657"/>
      <c r="CY38" s="658"/>
      <c r="CZ38" s="661">
        <v>7.5</v>
      </c>
      <c r="DA38" s="685"/>
      <c r="DB38" s="685"/>
      <c r="DC38" s="691"/>
      <c r="DD38" s="665">
        <v>489893</v>
      </c>
      <c r="DE38" s="657"/>
      <c r="DF38" s="657"/>
      <c r="DG38" s="657"/>
      <c r="DH38" s="657"/>
      <c r="DI38" s="657"/>
      <c r="DJ38" s="657"/>
      <c r="DK38" s="658"/>
      <c r="DL38" s="665">
        <v>405171</v>
      </c>
      <c r="DM38" s="657"/>
      <c r="DN38" s="657"/>
      <c r="DO38" s="657"/>
      <c r="DP38" s="657"/>
      <c r="DQ38" s="657"/>
      <c r="DR38" s="657"/>
      <c r="DS38" s="657"/>
      <c r="DT38" s="657"/>
      <c r="DU38" s="657"/>
      <c r="DV38" s="658"/>
      <c r="DW38" s="661">
        <v>8</v>
      </c>
      <c r="DX38" s="685"/>
      <c r="DY38" s="685"/>
      <c r="DZ38" s="685"/>
      <c r="EA38" s="685"/>
      <c r="EB38" s="685"/>
      <c r="EC38" s="686"/>
    </row>
    <row r="39" spans="2:133" ht="11.25" customHeight="1" x14ac:dyDescent="0.15">
      <c r="B39" s="653" t="s">
        <v>335</v>
      </c>
      <c r="C39" s="654"/>
      <c r="D39" s="654"/>
      <c r="E39" s="654"/>
      <c r="F39" s="654"/>
      <c r="G39" s="654"/>
      <c r="H39" s="654"/>
      <c r="I39" s="654"/>
      <c r="J39" s="654"/>
      <c r="K39" s="654"/>
      <c r="L39" s="654"/>
      <c r="M39" s="654"/>
      <c r="N39" s="654"/>
      <c r="O39" s="654"/>
      <c r="P39" s="654"/>
      <c r="Q39" s="655"/>
      <c r="R39" s="656">
        <v>69420</v>
      </c>
      <c r="S39" s="657"/>
      <c r="T39" s="657"/>
      <c r="U39" s="657"/>
      <c r="V39" s="657"/>
      <c r="W39" s="657"/>
      <c r="X39" s="657"/>
      <c r="Y39" s="658"/>
      <c r="Z39" s="659">
        <v>0.8</v>
      </c>
      <c r="AA39" s="659"/>
      <c r="AB39" s="659"/>
      <c r="AC39" s="659"/>
      <c r="AD39" s="660">
        <v>3851</v>
      </c>
      <c r="AE39" s="660"/>
      <c r="AF39" s="660"/>
      <c r="AG39" s="660"/>
      <c r="AH39" s="660"/>
      <c r="AI39" s="660"/>
      <c r="AJ39" s="660"/>
      <c r="AK39" s="660"/>
      <c r="AL39" s="661">
        <v>0.1</v>
      </c>
      <c r="AM39" s="662"/>
      <c r="AN39" s="662"/>
      <c r="AO39" s="663"/>
      <c r="AQ39" s="722" t="s">
        <v>336</v>
      </c>
      <c r="AR39" s="723"/>
      <c r="AS39" s="723"/>
      <c r="AT39" s="723"/>
      <c r="AU39" s="723"/>
      <c r="AV39" s="723"/>
      <c r="AW39" s="723"/>
      <c r="AX39" s="723"/>
      <c r="AY39" s="724"/>
      <c r="AZ39" s="656" t="s">
        <v>127</v>
      </c>
      <c r="BA39" s="657"/>
      <c r="BB39" s="657"/>
      <c r="BC39" s="657"/>
      <c r="BD39" s="683"/>
      <c r="BE39" s="683"/>
      <c r="BF39" s="702"/>
      <c r="BG39" s="653" t="s">
        <v>337</v>
      </c>
      <c r="BH39" s="654"/>
      <c r="BI39" s="654"/>
      <c r="BJ39" s="654"/>
      <c r="BK39" s="654"/>
      <c r="BL39" s="654"/>
      <c r="BM39" s="654"/>
      <c r="BN39" s="654"/>
      <c r="BO39" s="654"/>
      <c r="BP39" s="654"/>
      <c r="BQ39" s="654"/>
      <c r="BR39" s="654"/>
      <c r="BS39" s="654"/>
      <c r="BT39" s="654"/>
      <c r="BU39" s="655"/>
      <c r="BV39" s="656">
        <v>3352</v>
      </c>
      <c r="BW39" s="657"/>
      <c r="BX39" s="657"/>
      <c r="BY39" s="657"/>
      <c r="BZ39" s="657"/>
      <c r="CA39" s="657"/>
      <c r="CB39" s="666"/>
      <c r="CD39" s="653" t="s">
        <v>338</v>
      </c>
      <c r="CE39" s="654"/>
      <c r="CF39" s="654"/>
      <c r="CG39" s="654"/>
      <c r="CH39" s="654"/>
      <c r="CI39" s="654"/>
      <c r="CJ39" s="654"/>
      <c r="CK39" s="654"/>
      <c r="CL39" s="654"/>
      <c r="CM39" s="654"/>
      <c r="CN39" s="654"/>
      <c r="CO39" s="654"/>
      <c r="CP39" s="654"/>
      <c r="CQ39" s="655"/>
      <c r="CR39" s="656">
        <v>493730</v>
      </c>
      <c r="CS39" s="683"/>
      <c r="CT39" s="683"/>
      <c r="CU39" s="683"/>
      <c r="CV39" s="683"/>
      <c r="CW39" s="683"/>
      <c r="CX39" s="683"/>
      <c r="CY39" s="684"/>
      <c r="CZ39" s="661">
        <v>6</v>
      </c>
      <c r="DA39" s="685"/>
      <c r="DB39" s="685"/>
      <c r="DC39" s="691"/>
      <c r="DD39" s="665">
        <v>484602</v>
      </c>
      <c r="DE39" s="683"/>
      <c r="DF39" s="683"/>
      <c r="DG39" s="683"/>
      <c r="DH39" s="683"/>
      <c r="DI39" s="683"/>
      <c r="DJ39" s="683"/>
      <c r="DK39" s="684"/>
      <c r="DL39" s="665" t="s">
        <v>127</v>
      </c>
      <c r="DM39" s="683"/>
      <c r="DN39" s="683"/>
      <c r="DO39" s="683"/>
      <c r="DP39" s="683"/>
      <c r="DQ39" s="683"/>
      <c r="DR39" s="683"/>
      <c r="DS39" s="683"/>
      <c r="DT39" s="683"/>
      <c r="DU39" s="683"/>
      <c r="DV39" s="684"/>
      <c r="DW39" s="661" t="s">
        <v>127</v>
      </c>
      <c r="DX39" s="685"/>
      <c r="DY39" s="685"/>
      <c r="DZ39" s="685"/>
      <c r="EA39" s="685"/>
      <c r="EB39" s="685"/>
      <c r="EC39" s="686"/>
    </row>
    <row r="40" spans="2:133" ht="11.25" customHeight="1" x14ac:dyDescent="0.15">
      <c r="B40" s="653" t="s">
        <v>339</v>
      </c>
      <c r="C40" s="654"/>
      <c r="D40" s="654"/>
      <c r="E40" s="654"/>
      <c r="F40" s="654"/>
      <c r="G40" s="654"/>
      <c r="H40" s="654"/>
      <c r="I40" s="654"/>
      <c r="J40" s="654"/>
      <c r="K40" s="654"/>
      <c r="L40" s="654"/>
      <c r="M40" s="654"/>
      <c r="N40" s="654"/>
      <c r="O40" s="654"/>
      <c r="P40" s="654"/>
      <c r="Q40" s="655"/>
      <c r="R40" s="656">
        <v>678801</v>
      </c>
      <c r="S40" s="657"/>
      <c r="T40" s="657"/>
      <c r="U40" s="657"/>
      <c r="V40" s="657"/>
      <c r="W40" s="657"/>
      <c r="X40" s="657"/>
      <c r="Y40" s="658"/>
      <c r="Z40" s="659">
        <v>8</v>
      </c>
      <c r="AA40" s="659"/>
      <c r="AB40" s="659"/>
      <c r="AC40" s="659"/>
      <c r="AD40" s="660" t="s">
        <v>127</v>
      </c>
      <c r="AE40" s="660"/>
      <c r="AF40" s="660"/>
      <c r="AG40" s="660"/>
      <c r="AH40" s="660"/>
      <c r="AI40" s="660"/>
      <c r="AJ40" s="660"/>
      <c r="AK40" s="660"/>
      <c r="AL40" s="661" t="s">
        <v>127</v>
      </c>
      <c r="AM40" s="662"/>
      <c r="AN40" s="662"/>
      <c r="AO40" s="663"/>
      <c r="AQ40" s="722" t="s">
        <v>340</v>
      </c>
      <c r="AR40" s="723"/>
      <c r="AS40" s="723"/>
      <c r="AT40" s="723"/>
      <c r="AU40" s="723"/>
      <c r="AV40" s="723"/>
      <c r="AW40" s="723"/>
      <c r="AX40" s="723"/>
      <c r="AY40" s="724"/>
      <c r="AZ40" s="656" t="s">
        <v>127</v>
      </c>
      <c r="BA40" s="657"/>
      <c r="BB40" s="657"/>
      <c r="BC40" s="657"/>
      <c r="BD40" s="683"/>
      <c r="BE40" s="683"/>
      <c r="BF40" s="702"/>
      <c r="BG40" s="706" t="s">
        <v>341</v>
      </c>
      <c r="BH40" s="707"/>
      <c r="BI40" s="707"/>
      <c r="BJ40" s="707"/>
      <c r="BK40" s="707"/>
      <c r="BL40" s="359"/>
      <c r="BM40" s="654" t="s">
        <v>342</v>
      </c>
      <c r="BN40" s="654"/>
      <c r="BO40" s="654"/>
      <c r="BP40" s="654"/>
      <c r="BQ40" s="654"/>
      <c r="BR40" s="654"/>
      <c r="BS40" s="654"/>
      <c r="BT40" s="654"/>
      <c r="BU40" s="655"/>
      <c r="BV40" s="656">
        <v>101</v>
      </c>
      <c r="BW40" s="657"/>
      <c r="BX40" s="657"/>
      <c r="BY40" s="657"/>
      <c r="BZ40" s="657"/>
      <c r="CA40" s="657"/>
      <c r="CB40" s="666"/>
      <c r="CD40" s="653" t="s">
        <v>343</v>
      </c>
      <c r="CE40" s="654"/>
      <c r="CF40" s="654"/>
      <c r="CG40" s="654"/>
      <c r="CH40" s="654"/>
      <c r="CI40" s="654"/>
      <c r="CJ40" s="654"/>
      <c r="CK40" s="654"/>
      <c r="CL40" s="654"/>
      <c r="CM40" s="654"/>
      <c r="CN40" s="654"/>
      <c r="CO40" s="654"/>
      <c r="CP40" s="654"/>
      <c r="CQ40" s="655"/>
      <c r="CR40" s="656">
        <v>195025</v>
      </c>
      <c r="CS40" s="657"/>
      <c r="CT40" s="657"/>
      <c r="CU40" s="657"/>
      <c r="CV40" s="657"/>
      <c r="CW40" s="657"/>
      <c r="CX40" s="657"/>
      <c r="CY40" s="658"/>
      <c r="CZ40" s="661">
        <v>2.4</v>
      </c>
      <c r="DA40" s="685"/>
      <c r="DB40" s="685"/>
      <c r="DC40" s="691"/>
      <c r="DD40" s="665">
        <v>49825</v>
      </c>
      <c r="DE40" s="657"/>
      <c r="DF40" s="657"/>
      <c r="DG40" s="657"/>
      <c r="DH40" s="657"/>
      <c r="DI40" s="657"/>
      <c r="DJ40" s="657"/>
      <c r="DK40" s="658"/>
      <c r="DL40" s="665">
        <v>49825</v>
      </c>
      <c r="DM40" s="657"/>
      <c r="DN40" s="657"/>
      <c r="DO40" s="657"/>
      <c r="DP40" s="657"/>
      <c r="DQ40" s="657"/>
      <c r="DR40" s="657"/>
      <c r="DS40" s="657"/>
      <c r="DT40" s="657"/>
      <c r="DU40" s="657"/>
      <c r="DV40" s="658"/>
      <c r="DW40" s="661">
        <v>1</v>
      </c>
      <c r="DX40" s="685"/>
      <c r="DY40" s="685"/>
      <c r="DZ40" s="685"/>
      <c r="EA40" s="685"/>
      <c r="EB40" s="685"/>
      <c r="EC40" s="686"/>
    </row>
    <row r="41" spans="2:133" ht="11.25" customHeight="1" x14ac:dyDescent="0.15">
      <c r="B41" s="653" t="s">
        <v>344</v>
      </c>
      <c r="C41" s="654"/>
      <c r="D41" s="654"/>
      <c r="E41" s="654"/>
      <c r="F41" s="654"/>
      <c r="G41" s="654"/>
      <c r="H41" s="654"/>
      <c r="I41" s="654"/>
      <c r="J41" s="654"/>
      <c r="K41" s="654"/>
      <c r="L41" s="654"/>
      <c r="M41" s="654"/>
      <c r="N41" s="654"/>
      <c r="O41" s="654"/>
      <c r="P41" s="654"/>
      <c r="Q41" s="655"/>
      <c r="R41" s="656" t="s">
        <v>127</v>
      </c>
      <c r="S41" s="657"/>
      <c r="T41" s="657"/>
      <c r="U41" s="657"/>
      <c r="V41" s="657"/>
      <c r="W41" s="657"/>
      <c r="X41" s="657"/>
      <c r="Y41" s="658"/>
      <c r="Z41" s="659" t="s">
        <v>127</v>
      </c>
      <c r="AA41" s="659"/>
      <c r="AB41" s="659"/>
      <c r="AC41" s="659"/>
      <c r="AD41" s="660" t="s">
        <v>127</v>
      </c>
      <c r="AE41" s="660"/>
      <c r="AF41" s="660"/>
      <c r="AG41" s="660"/>
      <c r="AH41" s="660"/>
      <c r="AI41" s="660"/>
      <c r="AJ41" s="660"/>
      <c r="AK41" s="660"/>
      <c r="AL41" s="661" t="s">
        <v>127</v>
      </c>
      <c r="AM41" s="662"/>
      <c r="AN41" s="662"/>
      <c r="AO41" s="663"/>
      <c r="AQ41" s="722" t="s">
        <v>345</v>
      </c>
      <c r="AR41" s="723"/>
      <c r="AS41" s="723"/>
      <c r="AT41" s="723"/>
      <c r="AU41" s="723"/>
      <c r="AV41" s="723"/>
      <c r="AW41" s="723"/>
      <c r="AX41" s="723"/>
      <c r="AY41" s="724"/>
      <c r="AZ41" s="656">
        <v>122618</v>
      </c>
      <c r="BA41" s="657"/>
      <c r="BB41" s="657"/>
      <c r="BC41" s="657"/>
      <c r="BD41" s="683"/>
      <c r="BE41" s="683"/>
      <c r="BF41" s="702"/>
      <c r="BG41" s="706"/>
      <c r="BH41" s="707"/>
      <c r="BI41" s="707"/>
      <c r="BJ41" s="707"/>
      <c r="BK41" s="707"/>
      <c r="BL41" s="359"/>
      <c r="BM41" s="654" t="s">
        <v>346</v>
      </c>
      <c r="BN41" s="654"/>
      <c r="BO41" s="654"/>
      <c r="BP41" s="654"/>
      <c r="BQ41" s="654"/>
      <c r="BR41" s="654"/>
      <c r="BS41" s="654"/>
      <c r="BT41" s="654"/>
      <c r="BU41" s="655"/>
      <c r="BV41" s="656" t="s">
        <v>127</v>
      </c>
      <c r="BW41" s="657"/>
      <c r="BX41" s="657"/>
      <c r="BY41" s="657"/>
      <c r="BZ41" s="657"/>
      <c r="CA41" s="657"/>
      <c r="CB41" s="666"/>
      <c r="CD41" s="653" t="s">
        <v>347</v>
      </c>
      <c r="CE41" s="654"/>
      <c r="CF41" s="654"/>
      <c r="CG41" s="654"/>
      <c r="CH41" s="654"/>
      <c r="CI41" s="654"/>
      <c r="CJ41" s="654"/>
      <c r="CK41" s="654"/>
      <c r="CL41" s="654"/>
      <c r="CM41" s="654"/>
      <c r="CN41" s="654"/>
      <c r="CO41" s="654"/>
      <c r="CP41" s="654"/>
      <c r="CQ41" s="655"/>
      <c r="CR41" s="656" t="s">
        <v>127</v>
      </c>
      <c r="CS41" s="683"/>
      <c r="CT41" s="683"/>
      <c r="CU41" s="683"/>
      <c r="CV41" s="683"/>
      <c r="CW41" s="683"/>
      <c r="CX41" s="683"/>
      <c r="CY41" s="684"/>
      <c r="CZ41" s="661" t="s">
        <v>127</v>
      </c>
      <c r="DA41" s="685"/>
      <c r="DB41" s="685"/>
      <c r="DC41" s="691"/>
      <c r="DD41" s="665" t="s">
        <v>127</v>
      </c>
      <c r="DE41" s="683"/>
      <c r="DF41" s="683"/>
      <c r="DG41" s="683"/>
      <c r="DH41" s="683"/>
      <c r="DI41" s="683"/>
      <c r="DJ41" s="683"/>
      <c r="DK41" s="684"/>
      <c r="DL41" s="731"/>
      <c r="DM41" s="732"/>
      <c r="DN41" s="732"/>
      <c r="DO41" s="732"/>
      <c r="DP41" s="732"/>
      <c r="DQ41" s="732"/>
      <c r="DR41" s="732"/>
      <c r="DS41" s="732"/>
      <c r="DT41" s="732"/>
      <c r="DU41" s="732"/>
      <c r="DV41" s="733"/>
      <c r="DW41" s="725"/>
      <c r="DX41" s="726"/>
      <c r="DY41" s="726"/>
      <c r="DZ41" s="726"/>
      <c r="EA41" s="726"/>
      <c r="EB41" s="726"/>
      <c r="EC41" s="727"/>
    </row>
    <row r="42" spans="2:133" ht="11.25" customHeight="1" x14ac:dyDescent="0.15">
      <c r="B42" s="653" t="s">
        <v>348</v>
      </c>
      <c r="C42" s="654"/>
      <c r="D42" s="654"/>
      <c r="E42" s="654"/>
      <c r="F42" s="654"/>
      <c r="G42" s="654"/>
      <c r="H42" s="654"/>
      <c r="I42" s="654"/>
      <c r="J42" s="654"/>
      <c r="K42" s="654"/>
      <c r="L42" s="654"/>
      <c r="M42" s="654"/>
      <c r="N42" s="654"/>
      <c r="O42" s="654"/>
      <c r="P42" s="654"/>
      <c r="Q42" s="655"/>
      <c r="R42" s="656" t="s">
        <v>127</v>
      </c>
      <c r="S42" s="657"/>
      <c r="T42" s="657"/>
      <c r="U42" s="657"/>
      <c r="V42" s="657"/>
      <c r="W42" s="657"/>
      <c r="X42" s="657"/>
      <c r="Y42" s="658"/>
      <c r="Z42" s="659" t="s">
        <v>127</v>
      </c>
      <c r="AA42" s="659"/>
      <c r="AB42" s="659"/>
      <c r="AC42" s="659"/>
      <c r="AD42" s="660" t="s">
        <v>127</v>
      </c>
      <c r="AE42" s="660"/>
      <c r="AF42" s="660"/>
      <c r="AG42" s="660"/>
      <c r="AH42" s="660"/>
      <c r="AI42" s="660"/>
      <c r="AJ42" s="660"/>
      <c r="AK42" s="660"/>
      <c r="AL42" s="661" t="s">
        <v>127</v>
      </c>
      <c r="AM42" s="662"/>
      <c r="AN42" s="662"/>
      <c r="AO42" s="663"/>
      <c r="AQ42" s="728" t="s">
        <v>349</v>
      </c>
      <c r="AR42" s="729"/>
      <c r="AS42" s="729"/>
      <c r="AT42" s="729"/>
      <c r="AU42" s="729"/>
      <c r="AV42" s="729"/>
      <c r="AW42" s="729"/>
      <c r="AX42" s="729"/>
      <c r="AY42" s="730"/>
      <c r="AZ42" s="734">
        <v>489202</v>
      </c>
      <c r="BA42" s="735"/>
      <c r="BB42" s="735"/>
      <c r="BC42" s="735"/>
      <c r="BD42" s="715"/>
      <c r="BE42" s="715"/>
      <c r="BF42" s="717"/>
      <c r="BG42" s="708"/>
      <c r="BH42" s="709"/>
      <c r="BI42" s="709"/>
      <c r="BJ42" s="709"/>
      <c r="BK42" s="709"/>
      <c r="BL42" s="357"/>
      <c r="BM42" s="675" t="s">
        <v>350</v>
      </c>
      <c r="BN42" s="675"/>
      <c r="BO42" s="675"/>
      <c r="BP42" s="675"/>
      <c r="BQ42" s="675"/>
      <c r="BR42" s="675"/>
      <c r="BS42" s="675"/>
      <c r="BT42" s="675"/>
      <c r="BU42" s="676"/>
      <c r="BV42" s="734">
        <v>319</v>
      </c>
      <c r="BW42" s="735"/>
      <c r="BX42" s="735"/>
      <c r="BY42" s="735"/>
      <c r="BZ42" s="735"/>
      <c r="CA42" s="735"/>
      <c r="CB42" s="741"/>
      <c r="CD42" s="653" t="s">
        <v>351</v>
      </c>
      <c r="CE42" s="654"/>
      <c r="CF42" s="654"/>
      <c r="CG42" s="654"/>
      <c r="CH42" s="654"/>
      <c r="CI42" s="654"/>
      <c r="CJ42" s="654"/>
      <c r="CK42" s="654"/>
      <c r="CL42" s="654"/>
      <c r="CM42" s="654"/>
      <c r="CN42" s="654"/>
      <c r="CO42" s="654"/>
      <c r="CP42" s="654"/>
      <c r="CQ42" s="655"/>
      <c r="CR42" s="656">
        <v>902007</v>
      </c>
      <c r="CS42" s="683"/>
      <c r="CT42" s="683"/>
      <c r="CU42" s="683"/>
      <c r="CV42" s="683"/>
      <c r="CW42" s="683"/>
      <c r="CX42" s="683"/>
      <c r="CY42" s="684"/>
      <c r="CZ42" s="661">
        <v>11</v>
      </c>
      <c r="DA42" s="685"/>
      <c r="DB42" s="685"/>
      <c r="DC42" s="691"/>
      <c r="DD42" s="665">
        <v>217974</v>
      </c>
      <c r="DE42" s="683"/>
      <c r="DF42" s="683"/>
      <c r="DG42" s="683"/>
      <c r="DH42" s="683"/>
      <c r="DI42" s="683"/>
      <c r="DJ42" s="683"/>
      <c r="DK42" s="684"/>
      <c r="DL42" s="731"/>
      <c r="DM42" s="732"/>
      <c r="DN42" s="732"/>
      <c r="DO42" s="732"/>
      <c r="DP42" s="732"/>
      <c r="DQ42" s="732"/>
      <c r="DR42" s="732"/>
      <c r="DS42" s="732"/>
      <c r="DT42" s="732"/>
      <c r="DU42" s="732"/>
      <c r="DV42" s="733"/>
      <c r="DW42" s="725"/>
      <c r="DX42" s="726"/>
      <c r="DY42" s="726"/>
      <c r="DZ42" s="726"/>
      <c r="EA42" s="726"/>
      <c r="EB42" s="726"/>
      <c r="EC42" s="727"/>
    </row>
    <row r="43" spans="2:133" ht="11.25" customHeight="1" x14ac:dyDescent="0.15">
      <c r="B43" s="653" t="s">
        <v>352</v>
      </c>
      <c r="C43" s="654"/>
      <c r="D43" s="654"/>
      <c r="E43" s="654"/>
      <c r="F43" s="654"/>
      <c r="G43" s="654"/>
      <c r="H43" s="654"/>
      <c r="I43" s="654"/>
      <c r="J43" s="654"/>
      <c r="K43" s="654"/>
      <c r="L43" s="654"/>
      <c r="M43" s="654"/>
      <c r="N43" s="654"/>
      <c r="O43" s="654"/>
      <c r="P43" s="654"/>
      <c r="Q43" s="655"/>
      <c r="R43" s="656">
        <v>181401</v>
      </c>
      <c r="S43" s="657"/>
      <c r="T43" s="657"/>
      <c r="U43" s="657"/>
      <c r="V43" s="657"/>
      <c r="W43" s="657"/>
      <c r="X43" s="657"/>
      <c r="Y43" s="658"/>
      <c r="Z43" s="659">
        <v>2.1</v>
      </c>
      <c r="AA43" s="659"/>
      <c r="AB43" s="659"/>
      <c r="AC43" s="659"/>
      <c r="AD43" s="660" t="s">
        <v>127</v>
      </c>
      <c r="AE43" s="660"/>
      <c r="AF43" s="660"/>
      <c r="AG43" s="660"/>
      <c r="AH43" s="660"/>
      <c r="AI43" s="660"/>
      <c r="AJ43" s="660"/>
      <c r="AK43" s="660"/>
      <c r="AL43" s="661" t="s">
        <v>127</v>
      </c>
      <c r="AM43" s="662"/>
      <c r="AN43" s="662"/>
      <c r="AO43" s="663"/>
      <c r="CD43" s="653" t="s">
        <v>353</v>
      </c>
      <c r="CE43" s="654"/>
      <c r="CF43" s="654"/>
      <c r="CG43" s="654"/>
      <c r="CH43" s="654"/>
      <c r="CI43" s="654"/>
      <c r="CJ43" s="654"/>
      <c r="CK43" s="654"/>
      <c r="CL43" s="654"/>
      <c r="CM43" s="654"/>
      <c r="CN43" s="654"/>
      <c r="CO43" s="654"/>
      <c r="CP43" s="654"/>
      <c r="CQ43" s="655"/>
      <c r="CR43" s="656">
        <v>31237</v>
      </c>
      <c r="CS43" s="683"/>
      <c r="CT43" s="683"/>
      <c r="CU43" s="683"/>
      <c r="CV43" s="683"/>
      <c r="CW43" s="683"/>
      <c r="CX43" s="683"/>
      <c r="CY43" s="684"/>
      <c r="CZ43" s="661">
        <v>0.4</v>
      </c>
      <c r="DA43" s="685"/>
      <c r="DB43" s="685"/>
      <c r="DC43" s="691"/>
      <c r="DD43" s="665">
        <v>31237</v>
      </c>
      <c r="DE43" s="683"/>
      <c r="DF43" s="683"/>
      <c r="DG43" s="683"/>
      <c r="DH43" s="683"/>
      <c r="DI43" s="683"/>
      <c r="DJ43" s="683"/>
      <c r="DK43" s="684"/>
      <c r="DL43" s="731"/>
      <c r="DM43" s="732"/>
      <c r="DN43" s="732"/>
      <c r="DO43" s="732"/>
      <c r="DP43" s="732"/>
      <c r="DQ43" s="732"/>
      <c r="DR43" s="732"/>
      <c r="DS43" s="732"/>
      <c r="DT43" s="732"/>
      <c r="DU43" s="732"/>
      <c r="DV43" s="733"/>
      <c r="DW43" s="725"/>
      <c r="DX43" s="726"/>
      <c r="DY43" s="726"/>
      <c r="DZ43" s="726"/>
      <c r="EA43" s="726"/>
      <c r="EB43" s="726"/>
      <c r="EC43" s="727"/>
    </row>
    <row r="44" spans="2:133" ht="11.25" customHeight="1" x14ac:dyDescent="0.15">
      <c r="B44" s="674" t="s">
        <v>354</v>
      </c>
      <c r="C44" s="675"/>
      <c r="D44" s="675"/>
      <c r="E44" s="675"/>
      <c r="F44" s="675"/>
      <c r="G44" s="675"/>
      <c r="H44" s="675"/>
      <c r="I44" s="675"/>
      <c r="J44" s="675"/>
      <c r="K44" s="675"/>
      <c r="L44" s="675"/>
      <c r="M44" s="675"/>
      <c r="N44" s="675"/>
      <c r="O44" s="675"/>
      <c r="P44" s="675"/>
      <c r="Q44" s="676"/>
      <c r="R44" s="734">
        <v>8530488</v>
      </c>
      <c r="S44" s="735"/>
      <c r="T44" s="735"/>
      <c r="U44" s="735"/>
      <c r="V44" s="735"/>
      <c r="W44" s="735"/>
      <c r="X44" s="735"/>
      <c r="Y44" s="736"/>
      <c r="Z44" s="737">
        <v>100</v>
      </c>
      <c r="AA44" s="737"/>
      <c r="AB44" s="737"/>
      <c r="AC44" s="737"/>
      <c r="AD44" s="738">
        <v>4877631</v>
      </c>
      <c r="AE44" s="738"/>
      <c r="AF44" s="738"/>
      <c r="AG44" s="738"/>
      <c r="AH44" s="738"/>
      <c r="AI44" s="738"/>
      <c r="AJ44" s="738"/>
      <c r="AK44" s="738"/>
      <c r="AL44" s="739">
        <v>100</v>
      </c>
      <c r="AM44" s="716"/>
      <c r="AN44" s="716"/>
      <c r="AO44" s="740"/>
      <c r="CD44" s="694" t="s">
        <v>301</v>
      </c>
      <c r="CE44" s="695"/>
      <c r="CF44" s="653" t="s">
        <v>355</v>
      </c>
      <c r="CG44" s="654"/>
      <c r="CH44" s="654"/>
      <c r="CI44" s="654"/>
      <c r="CJ44" s="654"/>
      <c r="CK44" s="654"/>
      <c r="CL44" s="654"/>
      <c r="CM44" s="654"/>
      <c r="CN44" s="654"/>
      <c r="CO44" s="654"/>
      <c r="CP44" s="654"/>
      <c r="CQ44" s="655"/>
      <c r="CR44" s="656">
        <v>800259</v>
      </c>
      <c r="CS44" s="657"/>
      <c r="CT44" s="657"/>
      <c r="CU44" s="657"/>
      <c r="CV44" s="657"/>
      <c r="CW44" s="657"/>
      <c r="CX44" s="657"/>
      <c r="CY44" s="658"/>
      <c r="CZ44" s="661">
        <v>9.8000000000000007</v>
      </c>
      <c r="DA44" s="662"/>
      <c r="DB44" s="662"/>
      <c r="DC44" s="668"/>
      <c r="DD44" s="665">
        <v>212966</v>
      </c>
      <c r="DE44" s="657"/>
      <c r="DF44" s="657"/>
      <c r="DG44" s="657"/>
      <c r="DH44" s="657"/>
      <c r="DI44" s="657"/>
      <c r="DJ44" s="657"/>
      <c r="DK44" s="658"/>
      <c r="DL44" s="731"/>
      <c r="DM44" s="732"/>
      <c r="DN44" s="732"/>
      <c r="DO44" s="732"/>
      <c r="DP44" s="732"/>
      <c r="DQ44" s="732"/>
      <c r="DR44" s="732"/>
      <c r="DS44" s="732"/>
      <c r="DT44" s="732"/>
      <c r="DU44" s="732"/>
      <c r="DV44" s="733"/>
      <c r="DW44" s="725"/>
      <c r="DX44" s="726"/>
      <c r="DY44" s="726"/>
      <c r="DZ44" s="726"/>
      <c r="EA44" s="726"/>
      <c r="EB44" s="726"/>
      <c r="EC44" s="727"/>
    </row>
    <row r="45" spans="2:133" ht="11.25" customHeight="1" x14ac:dyDescent="0.15">
      <c r="CD45" s="696"/>
      <c r="CE45" s="697"/>
      <c r="CF45" s="653" t="s">
        <v>356</v>
      </c>
      <c r="CG45" s="654"/>
      <c r="CH45" s="654"/>
      <c r="CI45" s="654"/>
      <c r="CJ45" s="654"/>
      <c r="CK45" s="654"/>
      <c r="CL45" s="654"/>
      <c r="CM45" s="654"/>
      <c r="CN45" s="654"/>
      <c r="CO45" s="654"/>
      <c r="CP45" s="654"/>
      <c r="CQ45" s="655"/>
      <c r="CR45" s="656">
        <v>457324</v>
      </c>
      <c r="CS45" s="683"/>
      <c r="CT45" s="683"/>
      <c r="CU45" s="683"/>
      <c r="CV45" s="683"/>
      <c r="CW45" s="683"/>
      <c r="CX45" s="683"/>
      <c r="CY45" s="684"/>
      <c r="CZ45" s="661">
        <v>5.6</v>
      </c>
      <c r="DA45" s="685"/>
      <c r="DB45" s="685"/>
      <c r="DC45" s="691"/>
      <c r="DD45" s="665">
        <v>35306</v>
      </c>
      <c r="DE45" s="683"/>
      <c r="DF45" s="683"/>
      <c r="DG45" s="683"/>
      <c r="DH45" s="683"/>
      <c r="DI45" s="683"/>
      <c r="DJ45" s="683"/>
      <c r="DK45" s="684"/>
      <c r="DL45" s="731"/>
      <c r="DM45" s="732"/>
      <c r="DN45" s="732"/>
      <c r="DO45" s="732"/>
      <c r="DP45" s="732"/>
      <c r="DQ45" s="732"/>
      <c r="DR45" s="732"/>
      <c r="DS45" s="732"/>
      <c r="DT45" s="732"/>
      <c r="DU45" s="732"/>
      <c r="DV45" s="733"/>
      <c r="DW45" s="725"/>
      <c r="DX45" s="726"/>
      <c r="DY45" s="726"/>
      <c r="DZ45" s="726"/>
      <c r="EA45" s="726"/>
      <c r="EB45" s="726"/>
      <c r="EC45" s="727"/>
    </row>
    <row r="46" spans="2:133" ht="11.25" customHeight="1" x14ac:dyDescent="0.15">
      <c r="B46" s="211" t="s">
        <v>357</v>
      </c>
      <c r="CD46" s="696"/>
      <c r="CE46" s="697"/>
      <c r="CF46" s="653" t="s">
        <v>358</v>
      </c>
      <c r="CG46" s="654"/>
      <c r="CH46" s="654"/>
      <c r="CI46" s="654"/>
      <c r="CJ46" s="654"/>
      <c r="CK46" s="654"/>
      <c r="CL46" s="654"/>
      <c r="CM46" s="654"/>
      <c r="CN46" s="654"/>
      <c r="CO46" s="654"/>
      <c r="CP46" s="654"/>
      <c r="CQ46" s="655"/>
      <c r="CR46" s="656">
        <v>312004</v>
      </c>
      <c r="CS46" s="657"/>
      <c r="CT46" s="657"/>
      <c r="CU46" s="657"/>
      <c r="CV46" s="657"/>
      <c r="CW46" s="657"/>
      <c r="CX46" s="657"/>
      <c r="CY46" s="658"/>
      <c r="CZ46" s="661">
        <v>3.8</v>
      </c>
      <c r="DA46" s="662"/>
      <c r="DB46" s="662"/>
      <c r="DC46" s="668"/>
      <c r="DD46" s="665">
        <v>168629</v>
      </c>
      <c r="DE46" s="657"/>
      <c r="DF46" s="657"/>
      <c r="DG46" s="657"/>
      <c r="DH46" s="657"/>
      <c r="DI46" s="657"/>
      <c r="DJ46" s="657"/>
      <c r="DK46" s="658"/>
      <c r="DL46" s="731"/>
      <c r="DM46" s="732"/>
      <c r="DN46" s="732"/>
      <c r="DO46" s="732"/>
      <c r="DP46" s="732"/>
      <c r="DQ46" s="732"/>
      <c r="DR46" s="732"/>
      <c r="DS46" s="732"/>
      <c r="DT46" s="732"/>
      <c r="DU46" s="732"/>
      <c r="DV46" s="733"/>
      <c r="DW46" s="725"/>
      <c r="DX46" s="726"/>
      <c r="DY46" s="726"/>
      <c r="DZ46" s="726"/>
      <c r="EA46" s="726"/>
      <c r="EB46" s="726"/>
      <c r="EC46" s="727"/>
    </row>
    <row r="47" spans="2:133" ht="11.25" customHeight="1" x14ac:dyDescent="0.15">
      <c r="B47" s="752" t="s">
        <v>359</v>
      </c>
      <c r="C47" s="752"/>
      <c r="D47" s="752"/>
      <c r="E47" s="752"/>
      <c r="F47" s="752"/>
      <c r="G47" s="752"/>
      <c r="H47" s="752"/>
      <c r="I47" s="752"/>
      <c r="J47" s="752"/>
      <c r="K47" s="752"/>
      <c r="L47" s="752"/>
      <c r="M47" s="752"/>
      <c r="N47" s="752"/>
      <c r="O47" s="752"/>
      <c r="P47" s="752"/>
      <c r="Q47" s="752"/>
      <c r="R47" s="752"/>
      <c r="S47" s="752"/>
      <c r="T47" s="752"/>
      <c r="U47" s="752"/>
      <c r="V47" s="752"/>
      <c r="W47" s="752"/>
      <c r="X47" s="752"/>
      <c r="Y47" s="752"/>
      <c r="Z47" s="752"/>
      <c r="AA47" s="752"/>
      <c r="AB47" s="752"/>
      <c r="AC47" s="752"/>
      <c r="AD47" s="752"/>
      <c r="AE47" s="752"/>
      <c r="AF47" s="752"/>
      <c r="AG47" s="752"/>
      <c r="AH47" s="752"/>
      <c r="AI47" s="752"/>
      <c r="AJ47" s="752"/>
      <c r="AK47" s="752"/>
      <c r="AL47" s="752"/>
      <c r="AM47" s="752"/>
      <c r="AN47" s="752"/>
      <c r="AO47" s="752"/>
      <c r="AP47" s="752"/>
      <c r="AQ47" s="752"/>
      <c r="AR47" s="752"/>
      <c r="AS47" s="752"/>
      <c r="AT47" s="752"/>
      <c r="AU47" s="752"/>
      <c r="AV47" s="752"/>
      <c r="AW47" s="752"/>
      <c r="AX47" s="752"/>
      <c r="AY47" s="752"/>
      <c r="AZ47" s="752"/>
      <c r="BA47" s="752"/>
      <c r="BB47" s="752"/>
      <c r="BC47" s="752"/>
      <c r="BD47" s="752"/>
      <c r="BE47" s="752"/>
      <c r="BF47" s="752"/>
      <c r="BG47" s="752"/>
      <c r="BH47" s="752"/>
      <c r="BI47" s="752"/>
      <c r="BJ47" s="752"/>
      <c r="BK47" s="752"/>
      <c r="BL47" s="752"/>
      <c r="BM47" s="752"/>
      <c r="BN47" s="752"/>
      <c r="BO47" s="752"/>
      <c r="BP47" s="752"/>
      <c r="BQ47" s="752"/>
      <c r="BR47" s="752"/>
      <c r="BS47" s="752"/>
      <c r="BT47" s="752"/>
      <c r="BU47" s="752"/>
      <c r="BV47" s="752"/>
      <c r="BW47" s="752"/>
      <c r="BX47" s="752"/>
      <c r="BY47" s="752"/>
      <c r="BZ47" s="752"/>
      <c r="CA47" s="752"/>
      <c r="CB47" s="752"/>
      <c r="CD47" s="696"/>
      <c r="CE47" s="697"/>
      <c r="CF47" s="653" t="s">
        <v>360</v>
      </c>
      <c r="CG47" s="654"/>
      <c r="CH47" s="654"/>
      <c r="CI47" s="654"/>
      <c r="CJ47" s="654"/>
      <c r="CK47" s="654"/>
      <c r="CL47" s="654"/>
      <c r="CM47" s="654"/>
      <c r="CN47" s="654"/>
      <c r="CO47" s="654"/>
      <c r="CP47" s="654"/>
      <c r="CQ47" s="655"/>
      <c r="CR47" s="656">
        <v>101748</v>
      </c>
      <c r="CS47" s="683"/>
      <c r="CT47" s="683"/>
      <c r="CU47" s="683"/>
      <c r="CV47" s="683"/>
      <c r="CW47" s="683"/>
      <c r="CX47" s="683"/>
      <c r="CY47" s="684"/>
      <c r="CZ47" s="661">
        <v>1.2</v>
      </c>
      <c r="DA47" s="685"/>
      <c r="DB47" s="685"/>
      <c r="DC47" s="691"/>
      <c r="DD47" s="665">
        <v>5008</v>
      </c>
      <c r="DE47" s="683"/>
      <c r="DF47" s="683"/>
      <c r="DG47" s="683"/>
      <c r="DH47" s="683"/>
      <c r="DI47" s="683"/>
      <c r="DJ47" s="683"/>
      <c r="DK47" s="684"/>
      <c r="DL47" s="731"/>
      <c r="DM47" s="732"/>
      <c r="DN47" s="732"/>
      <c r="DO47" s="732"/>
      <c r="DP47" s="732"/>
      <c r="DQ47" s="732"/>
      <c r="DR47" s="732"/>
      <c r="DS47" s="732"/>
      <c r="DT47" s="732"/>
      <c r="DU47" s="732"/>
      <c r="DV47" s="733"/>
      <c r="DW47" s="725"/>
      <c r="DX47" s="726"/>
      <c r="DY47" s="726"/>
      <c r="DZ47" s="726"/>
      <c r="EA47" s="726"/>
      <c r="EB47" s="726"/>
      <c r="EC47" s="727"/>
    </row>
    <row r="48" spans="2:133" x14ac:dyDescent="0.15">
      <c r="B48" s="752" t="s">
        <v>361</v>
      </c>
      <c r="C48" s="752"/>
      <c r="D48" s="752"/>
      <c r="E48" s="752"/>
      <c r="F48" s="752"/>
      <c r="G48" s="752"/>
      <c r="H48" s="752"/>
      <c r="I48" s="752"/>
      <c r="J48" s="752"/>
      <c r="K48" s="752"/>
      <c r="L48" s="752"/>
      <c r="M48" s="752"/>
      <c r="N48" s="752"/>
      <c r="O48" s="752"/>
      <c r="P48" s="752"/>
      <c r="Q48" s="752"/>
      <c r="R48" s="752"/>
      <c r="S48" s="752"/>
      <c r="T48" s="752"/>
      <c r="U48" s="752"/>
      <c r="V48" s="752"/>
      <c r="W48" s="752"/>
      <c r="X48" s="752"/>
      <c r="Y48" s="752"/>
      <c r="Z48" s="752"/>
      <c r="AA48" s="752"/>
      <c r="AB48" s="752"/>
      <c r="AC48" s="752"/>
      <c r="AD48" s="752"/>
      <c r="AE48" s="752"/>
      <c r="AF48" s="752"/>
      <c r="AG48" s="752"/>
      <c r="AH48" s="752"/>
      <c r="AI48" s="752"/>
      <c r="AJ48" s="752"/>
      <c r="AK48" s="752"/>
      <c r="AL48" s="752"/>
      <c r="AM48" s="752"/>
      <c r="AN48" s="752"/>
      <c r="AO48" s="752"/>
      <c r="AP48" s="752"/>
      <c r="AQ48" s="752"/>
      <c r="AR48" s="752"/>
      <c r="AS48" s="752"/>
      <c r="AT48" s="752"/>
      <c r="AU48" s="752"/>
      <c r="AV48" s="752"/>
      <c r="AW48" s="752"/>
      <c r="AX48" s="752"/>
      <c r="AY48" s="752"/>
      <c r="AZ48" s="752"/>
      <c r="BA48" s="752"/>
      <c r="BB48" s="752"/>
      <c r="BC48" s="752"/>
      <c r="BD48" s="752"/>
      <c r="BE48" s="752"/>
      <c r="BF48" s="752"/>
      <c r="BG48" s="752"/>
      <c r="BH48" s="752"/>
      <c r="BI48" s="752"/>
      <c r="BJ48" s="752"/>
      <c r="BK48" s="752"/>
      <c r="BL48" s="752"/>
      <c r="BM48" s="752"/>
      <c r="BN48" s="752"/>
      <c r="BO48" s="752"/>
      <c r="BP48" s="752"/>
      <c r="BQ48" s="752"/>
      <c r="BR48" s="752"/>
      <c r="BS48" s="752"/>
      <c r="BT48" s="752"/>
      <c r="BU48" s="752"/>
      <c r="BV48" s="752"/>
      <c r="BW48" s="752"/>
      <c r="BX48" s="752"/>
      <c r="BY48" s="752"/>
      <c r="BZ48" s="752"/>
      <c r="CA48" s="752"/>
      <c r="CB48" s="752"/>
      <c r="CD48" s="698"/>
      <c r="CE48" s="699"/>
      <c r="CF48" s="653" t="s">
        <v>362</v>
      </c>
      <c r="CG48" s="654"/>
      <c r="CH48" s="654"/>
      <c r="CI48" s="654"/>
      <c r="CJ48" s="654"/>
      <c r="CK48" s="654"/>
      <c r="CL48" s="654"/>
      <c r="CM48" s="654"/>
      <c r="CN48" s="654"/>
      <c r="CO48" s="654"/>
      <c r="CP48" s="654"/>
      <c r="CQ48" s="655"/>
      <c r="CR48" s="656" t="s">
        <v>127</v>
      </c>
      <c r="CS48" s="657"/>
      <c r="CT48" s="657"/>
      <c r="CU48" s="657"/>
      <c r="CV48" s="657"/>
      <c r="CW48" s="657"/>
      <c r="CX48" s="657"/>
      <c r="CY48" s="658"/>
      <c r="CZ48" s="661" t="s">
        <v>127</v>
      </c>
      <c r="DA48" s="662"/>
      <c r="DB48" s="662"/>
      <c r="DC48" s="668"/>
      <c r="DD48" s="665" t="s">
        <v>127</v>
      </c>
      <c r="DE48" s="657"/>
      <c r="DF48" s="657"/>
      <c r="DG48" s="657"/>
      <c r="DH48" s="657"/>
      <c r="DI48" s="657"/>
      <c r="DJ48" s="657"/>
      <c r="DK48" s="658"/>
      <c r="DL48" s="731"/>
      <c r="DM48" s="732"/>
      <c r="DN48" s="732"/>
      <c r="DO48" s="732"/>
      <c r="DP48" s="732"/>
      <c r="DQ48" s="732"/>
      <c r="DR48" s="732"/>
      <c r="DS48" s="732"/>
      <c r="DT48" s="732"/>
      <c r="DU48" s="732"/>
      <c r="DV48" s="733"/>
      <c r="DW48" s="725"/>
      <c r="DX48" s="726"/>
      <c r="DY48" s="726"/>
      <c r="DZ48" s="726"/>
      <c r="EA48" s="726"/>
      <c r="EB48" s="726"/>
      <c r="EC48" s="727"/>
    </row>
    <row r="49" spans="2:133" ht="11.25" customHeight="1" x14ac:dyDescent="0.15">
      <c r="B49" s="360"/>
      <c r="CD49" s="674" t="s">
        <v>363</v>
      </c>
      <c r="CE49" s="675"/>
      <c r="CF49" s="675"/>
      <c r="CG49" s="675"/>
      <c r="CH49" s="675"/>
      <c r="CI49" s="675"/>
      <c r="CJ49" s="675"/>
      <c r="CK49" s="675"/>
      <c r="CL49" s="675"/>
      <c r="CM49" s="675"/>
      <c r="CN49" s="675"/>
      <c r="CO49" s="675"/>
      <c r="CP49" s="675"/>
      <c r="CQ49" s="676"/>
      <c r="CR49" s="734">
        <v>8199788</v>
      </c>
      <c r="CS49" s="715"/>
      <c r="CT49" s="715"/>
      <c r="CU49" s="715"/>
      <c r="CV49" s="715"/>
      <c r="CW49" s="715"/>
      <c r="CX49" s="715"/>
      <c r="CY49" s="742"/>
      <c r="CZ49" s="739">
        <v>100</v>
      </c>
      <c r="DA49" s="743"/>
      <c r="DB49" s="743"/>
      <c r="DC49" s="744"/>
      <c r="DD49" s="745">
        <v>5875323</v>
      </c>
      <c r="DE49" s="715"/>
      <c r="DF49" s="715"/>
      <c r="DG49" s="715"/>
      <c r="DH49" s="715"/>
      <c r="DI49" s="715"/>
      <c r="DJ49" s="715"/>
      <c r="DK49" s="742"/>
      <c r="DL49" s="746"/>
      <c r="DM49" s="747"/>
      <c r="DN49" s="747"/>
      <c r="DO49" s="747"/>
      <c r="DP49" s="747"/>
      <c r="DQ49" s="747"/>
      <c r="DR49" s="747"/>
      <c r="DS49" s="747"/>
      <c r="DT49" s="747"/>
      <c r="DU49" s="747"/>
      <c r="DV49" s="748"/>
      <c r="DW49" s="749"/>
      <c r="DX49" s="750"/>
      <c r="DY49" s="750"/>
      <c r="DZ49" s="750"/>
      <c r="EA49" s="750"/>
      <c r="EB49" s="750"/>
      <c r="EC49" s="751"/>
    </row>
    <row r="50" spans="2:133" hidden="1" x14ac:dyDescent="0.15">
      <c r="B50" s="360"/>
    </row>
  </sheetData>
  <sheetProtection algorithmName="SHA-512" hashValue="QPw8Y9mt4lrSdQ7x6HKae86IHAczqxm8UaJV3jfbuc4MTucwWedOT4uEMcswWe8oUrHbLkGfPmYA0TaI0QnViw==" saltValue="mz0xpVYskru0eAqijXwXa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5" zoomScaleNormal="85" zoomScaleSheetLayoutView="70" workbookViewId="0">
      <selection activeCell="AA80" sqref="AA80:AE80"/>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1122" t="s">
        <v>364</v>
      </c>
      <c r="B2" s="1122"/>
      <c r="C2" s="1122"/>
      <c r="D2" s="1122"/>
      <c r="E2" s="1122"/>
      <c r="F2" s="1122"/>
      <c r="G2" s="1122"/>
      <c r="H2" s="1122"/>
      <c r="I2" s="1122"/>
      <c r="J2" s="1122"/>
      <c r="K2" s="1122"/>
      <c r="L2" s="1122"/>
      <c r="M2" s="1122"/>
      <c r="N2" s="1122"/>
      <c r="O2" s="1122"/>
      <c r="P2" s="1122"/>
      <c r="Q2" s="1122"/>
      <c r="R2" s="1122"/>
      <c r="S2" s="1122"/>
      <c r="T2" s="1122"/>
      <c r="U2" s="1122"/>
      <c r="V2" s="1122"/>
      <c r="W2" s="1122"/>
      <c r="X2" s="1122"/>
      <c r="Y2" s="1122"/>
      <c r="Z2" s="1122"/>
      <c r="AA2" s="1122"/>
      <c r="AB2" s="1122"/>
      <c r="AC2" s="1122"/>
      <c r="AD2" s="1122"/>
      <c r="AE2" s="1122"/>
      <c r="AF2" s="1122"/>
      <c r="AG2" s="1122"/>
      <c r="AH2" s="1122"/>
      <c r="AI2" s="1122"/>
      <c r="AJ2" s="1122"/>
      <c r="AK2" s="1122"/>
      <c r="AL2" s="1122"/>
      <c r="AM2" s="1122"/>
      <c r="AN2" s="1122"/>
      <c r="AO2" s="1122"/>
      <c r="AP2" s="1122"/>
      <c r="AQ2" s="1122"/>
      <c r="AR2" s="1122"/>
      <c r="AS2" s="1122"/>
      <c r="AT2" s="1122"/>
      <c r="AU2" s="1122"/>
      <c r="AV2" s="1122"/>
      <c r="AW2" s="1122"/>
      <c r="AX2" s="1122"/>
      <c r="AY2" s="1122"/>
      <c r="AZ2" s="1122"/>
      <c r="BA2" s="1122"/>
      <c r="BB2" s="1122"/>
      <c r="BC2" s="1122"/>
      <c r="BD2" s="1122"/>
      <c r="BE2" s="1122"/>
      <c r="BF2" s="1122"/>
      <c r="BG2" s="1122"/>
      <c r="BH2" s="1122"/>
      <c r="BI2" s="1122"/>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123" t="s">
        <v>365</v>
      </c>
      <c r="DK2" s="1124"/>
      <c r="DL2" s="1124"/>
      <c r="DM2" s="1124"/>
      <c r="DN2" s="1124"/>
      <c r="DO2" s="1125"/>
      <c r="DP2" s="219"/>
      <c r="DQ2" s="1123" t="s">
        <v>366</v>
      </c>
      <c r="DR2" s="1124"/>
      <c r="DS2" s="1124"/>
      <c r="DT2" s="1124"/>
      <c r="DU2" s="1124"/>
      <c r="DV2" s="1124"/>
      <c r="DW2" s="1124"/>
      <c r="DX2" s="1124"/>
      <c r="DY2" s="1124"/>
      <c r="DZ2" s="1125"/>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1091" t="s">
        <v>367</v>
      </c>
      <c r="B4" s="1091"/>
      <c r="C4" s="1091"/>
      <c r="D4" s="1091"/>
      <c r="E4" s="1091"/>
      <c r="F4" s="1091"/>
      <c r="G4" s="1091"/>
      <c r="H4" s="1091"/>
      <c r="I4" s="1091"/>
      <c r="J4" s="1091"/>
      <c r="K4" s="1091"/>
      <c r="L4" s="1091"/>
      <c r="M4" s="1091"/>
      <c r="N4" s="1091"/>
      <c r="O4" s="1091"/>
      <c r="P4" s="1091"/>
      <c r="Q4" s="1091"/>
      <c r="R4" s="1091"/>
      <c r="S4" s="1091"/>
      <c r="T4" s="1091"/>
      <c r="U4" s="1091"/>
      <c r="V4" s="1091"/>
      <c r="W4" s="1091"/>
      <c r="X4" s="1091"/>
      <c r="Y4" s="1091"/>
      <c r="Z4" s="1091"/>
      <c r="AA4" s="1091"/>
      <c r="AB4" s="1091"/>
      <c r="AC4" s="1091"/>
      <c r="AD4" s="1091"/>
      <c r="AE4" s="1091"/>
      <c r="AF4" s="1091"/>
      <c r="AG4" s="1091"/>
      <c r="AH4" s="1091"/>
      <c r="AI4" s="1091"/>
      <c r="AJ4" s="1091"/>
      <c r="AK4" s="1091"/>
      <c r="AL4" s="1091"/>
      <c r="AM4" s="1091"/>
      <c r="AN4" s="1091"/>
      <c r="AO4" s="1091"/>
      <c r="AP4" s="1091"/>
      <c r="AQ4" s="1091"/>
      <c r="AR4" s="1091"/>
      <c r="AS4" s="1091"/>
      <c r="AT4" s="1091"/>
      <c r="AU4" s="1091"/>
      <c r="AV4" s="1091"/>
      <c r="AW4" s="1091"/>
      <c r="AX4" s="1091"/>
      <c r="AY4" s="1091"/>
      <c r="AZ4" s="223"/>
      <c r="BA4" s="223"/>
      <c r="BB4" s="223"/>
      <c r="BC4" s="223"/>
      <c r="BD4" s="223"/>
      <c r="BE4" s="224"/>
      <c r="BF4" s="224"/>
      <c r="BG4" s="224"/>
      <c r="BH4" s="224"/>
      <c r="BI4" s="224"/>
      <c r="BJ4" s="224"/>
      <c r="BK4" s="224"/>
      <c r="BL4" s="224"/>
      <c r="BM4" s="224"/>
      <c r="BN4" s="224"/>
      <c r="BO4" s="224"/>
      <c r="BP4" s="224"/>
      <c r="BQ4" s="762" t="s">
        <v>368</v>
      </c>
      <c r="BR4" s="762"/>
      <c r="BS4" s="762"/>
      <c r="BT4" s="762"/>
      <c r="BU4" s="762"/>
      <c r="BV4" s="762"/>
      <c r="BW4" s="762"/>
      <c r="BX4" s="762"/>
      <c r="BY4" s="762"/>
      <c r="BZ4" s="762"/>
      <c r="CA4" s="762"/>
      <c r="CB4" s="762"/>
      <c r="CC4" s="762"/>
      <c r="CD4" s="762"/>
      <c r="CE4" s="762"/>
      <c r="CF4" s="762"/>
      <c r="CG4" s="762"/>
      <c r="CH4" s="762"/>
      <c r="CI4" s="762"/>
      <c r="CJ4" s="762"/>
      <c r="CK4" s="762"/>
      <c r="CL4" s="762"/>
      <c r="CM4" s="762"/>
      <c r="CN4" s="762"/>
      <c r="CO4" s="762"/>
      <c r="CP4" s="762"/>
      <c r="CQ4" s="762"/>
      <c r="CR4" s="762"/>
      <c r="CS4" s="762"/>
      <c r="CT4" s="762"/>
      <c r="CU4" s="762"/>
      <c r="CV4" s="762"/>
      <c r="CW4" s="762"/>
      <c r="CX4" s="762"/>
      <c r="CY4" s="762"/>
      <c r="CZ4" s="762"/>
      <c r="DA4" s="762"/>
      <c r="DB4" s="762"/>
      <c r="DC4" s="762"/>
      <c r="DD4" s="762"/>
      <c r="DE4" s="762"/>
      <c r="DF4" s="762"/>
      <c r="DG4" s="762"/>
      <c r="DH4" s="762"/>
      <c r="DI4" s="762"/>
      <c r="DJ4" s="762"/>
      <c r="DK4" s="762"/>
      <c r="DL4" s="762"/>
      <c r="DM4" s="762"/>
      <c r="DN4" s="762"/>
      <c r="DO4" s="762"/>
      <c r="DP4" s="762"/>
      <c r="DQ4" s="762"/>
      <c r="DR4" s="762"/>
      <c r="DS4" s="762"/>
      <c r="DT4" s="762"/>
      <c r="DU4" s="762"/>
      <c r="DV4" s="762"/>
      <c r="DW4" s="762"/>
      <c r="DX4" s="762"/>
      <c r="DY4" s="762"/>
      <c r="DZ4" s="762"/>
      <c r="EA4" s="225"/>
    </row>
    <row r="5" spans="1:131" s="226" customFormat="1" ht="26.25" customHeight="1" x14ac:dyDescent="0.15">
      <c r="A5" s="1027" t="s">
        <v>369</v>
      </c>
      <c r="B5" s="1028"/>
      <c r="C5" s="1028"/>
      <c r="D5" s="1028"/>
      <c r="E5" s="1028"/>
      <c r="F5" s="1028"/>
      <c r="G5" s="1028"/>
      <c r="H5" s="1028"/>
      <c r="I5" s="1028"/>
      <c r="J5" s="1028"/>
      <c r="K5" s="1028"/>
      <c r="L5" s="1028"/>
      <c r="M5" s="1028"/>
      <c r="N5" s="1028"/>
      <c r="O5" s="1028"/>
      <c r="P5" s="1029"/>
      <c r="Q5" s="1033" t="s">
        <v>370</v>
      </c>
      <c r="R5" s="1034"/>
      <c r="S5" s="1034"/>
      <c r="T5" s="1034"/>
      <c r="U5" s="1035"/>
      <c r="V5" s="1033" t="s">
        <v>371</v>
      </c>
      <c r="W5" s="1034"/>
      <c r="X5" s="1034"/>
      <c r="Y5" s="1034"/>
      <c r="Z5" s="1035"/>
      <c r="AA5" s="1033" t="s">
        <v>372</v>
      </c>
      <c r="AB5" s="1034"/>
      <c r="AC5" s="1034"/>
      <c r="AD5" s="1034"/>
      <c r="AE5" s="1034"/>
      <c r="AF5" s="1126" t="s">
        <v>373</v>
      </c>
      <c r="AG5" s="1034"/>
      <c r="AH5" s="1034"/>
      <c r="AI5" s="1034"/>
      <c r="AJ5" s="1047"/>
      <c r="AK5" s="1034" t="s">
        <v>374</v>
      </c>
      <c r="AL5" s="1034"/>
      <c r="AM5" s="1034"/>
      <c r="AN5" s="1034"/>
      <c r="AO5" s="1035"/>
      <c r="AP5" s="1033" t="s">
        <v>375</v>
      </c>
      <c r="AQ5" s="1034"/>
      <c r="AR5" s="1034"/>
      <c r="AS5" s="1034"/>
      <c r="AT5" s="1035"/>
      <c r="AU5" s="1033" t="s">
        <v>376</v>
      </c>
      <c r="AV5" s="1034"/>
      <c r="AW5" s="1034"/>
      <c r="AX5" s="1034"/>
      <c r="AY5" s="1047"/>
      <c r="AZ5" s="223"/>
      <c r="BA5" s="223"/>
      <c r="BB5" s="223"/>
      <c r="BC5" s="223"/>
      <c r="BD5" s="223"/>
      <c r="BE5" s="224"/>
      <c r="BF5" s="224"/>
      <c r="BG5" s="224"/>
      <c r="BH5" s="224"/>
      <c r="BI5" s="224"/>
      <c r="BJ5" s="224"/>
      <c r="BK5" s="224"/>
      <c r="BL5" s="224"/>
      <c r="BM5" s="224"/>
      <c r="BN5" s="224"/>
      <c r="BO5" s="224"/>
      <c r="BP5" s="224"/>
      <c r="BQ5" s="1027" t="s">
        <v>377</v>
      </c>
      <c r="BR5" s="1028"/>
      <c r="BS5" s="1028"/>
      <c r="BT5" s="1028"/>
      <c r="BU5" s="1028"/>
      <c r="BV5" s="1028"/>
      <c r="BW5" s="1028"/>
      <c r="BX5" s="1028"/>
      <c r="BY5" s="1028"/>
      <c r="BZ5" s="1028"/>
      <c r="CA5" s="1028"/>
      <c r="CB5" s="1028"/>
      <c r="CC5" s="1028"/>
      <c r="CD5" s="1028"/>
      <c r="CE5" s="1028"/>
      <c r="CF5" s="1028"/>
      <c r="CG5" s="1029"/>
      <c r="CH5" s="1033" t="s">
        <v>378</v>
      </c>
      <c r="CI5" s="1034"/>
      <c r="CJ5" s="1034"/>
      <c r="CK5" s="1034"/>
      <c r="CL5" s="1035"/>
      <c r="CM5" s="1033" t="s">
        <v>379</v>
      </c>
      <c r="CN5" s="1034"/>
      <c r="CO5" s="1034"/>
      <c r="CP5" s="1034"/>
      <c r="CQ5" s="1035"/>
      <c r="CR5" s="1033" t="s">
        <v>380</v>
      </c>
      <c r="CS5" s="1034"/>
      <c r="CT5" s="1034"/>
      <c r="CU5" s="1034"/>
      <c r="CV5" s="1035"/>
      <c r="CW5" s="1033" t="s">
        <v>381</v>
      </c>
      <c r="CX5" s="1034"/>
      <c r="CY5" s="1034"/>
      <c r="CZ5" s="1034"/>
      <c r="DA5" s="1035"/>
      <c r="DB5" s="1033" t="s">
        <v>382</v>
      </c>
      <c r="DC5" s="1034"/>
      <c r="DD5" s="1034"/>
      <c r="DE5" s="1034"/>
      <c r="DF5" s="1035"/>
      <c r="DG5" s="1116" t="s">
        <v>383</v>
      </c>
      <c r="DH5" s="1117"/>
      <c r="DI5" s="1117"/>
      <c r="DJ5" s="1117"/>
      <c r="DK5" s="1118"/>
      <c r="DL5" s="1116" t="s">
        <v>384</v>
      </c>
      <c r="DM5" s="1117"/>
      <c r="DN5" s="1117"/>
      <c r="DO5" s="1117"/>
      <c r="DP5" s="1118"/>
      <c r="DQ5" s="1033" t="s">
        <v>385</v>
      </c>
      <c r="DR5" s="1034"/>
      <c r="DS5" s="1034"/>
      <c r="DT5" s="1034"/>
      <c r="DU5" s="1035"/>
      <c r="DV5" s="1033" t="s">
        <v>376</v>
      </c>
      <c r="DW5" s="1034"/>
      <c r="DX5" s="1034"/>
      <c r="DY5" s="1034"/>
      <c r="DZ5" s="1047"/>
      <c r="EA5" s="225"/>
    </row>
    <row r="6" spans="1:131" s="226" customFormat="1" ht="26.25" customHeight="1" thickBot="1" x14ac:dyDescent="0.2">
      <c r="A6" s="1030"/>
      <c r="B6" s="1031"/>
      <c r="C6" s="1031"/>
      <c r="D6" s="1031"/>
      <c r="E6" s="1031"/>
      <c r="F6" s="1031"/>
      <c r="G6" s="1031"/>
      <c r="H6" s="1031"/>
      <c r="I6" s="1031"/>
      <c r="J6" s="1031"/>
      <c r="K6" s="1031"/>
      <c r="L6" s="1031"/>
      <c r="M6" s="1031"/>
      <c r="N6" s="1031"/>
      <c r="O6" s="1031"/>
      <c r="P6" s="1032"/>
      <c r="Q6" s="1036"/>
      <c r="R6" s="1037"/>
      <c r="S6" s="1037"/>
      <c r="T6" s="1037"/>
      <c r="U6" s="1038"/>
      <c r="V6" s="1036"/>
      <c r="W6" s="1037"/>
      <c r="X6" s="1037"/>
      <c r="Y6" s="1037"/>
      <c r="Z6" s="1038"/>
      <c r="AA6" s="1036"/>
      <c r="AB6" s="1037"/>
      <c r="AC6" s="1037"/>
      <c r="AD6" s="1037"/>
      <c r="AE6" s="1037"/>
      <c r="AF6" s="1127"/>
      <c r="AG6" s="1037"/>
      <c r="AH6" s="1037"/>
      <c r="AI6" s="1037"/>
      <c r="AJ6" s="1048"/>
      <c r="AK6" s="1037"/>
      <c r="AL6" s="1037"/>
      <c r="AM6" s="1037"/>
      <c r="AN6" s="1037"/>
      <c r="AO6" s="1038"/>
      <c r="AP6" s="1036"/>
      <c r="AQ6" s="1037"/>
      <c r="AR6" s="1037"/>
      <c r="AS6" s="1037"/>
      <c r="AT6" s="1038"/>
      <c r="AU6" s="1036"/>
      <c r="AV6" s="1037"/>
      <c r="AW6" s="1037"/>
      <c r="AX6" s="1037"/>
      <c r="AY6" s="1048"/>
      <c r="AZ6" s="223"/>
      <c r="BA6" s="223"/>
      <c r="BB6" s="223"/>
      <c r="BC6" s="223"/>
      <c r="BD6" s="223"/>
      <c r="BE6" s="224"/>
      <c r="BF6" s="224"/>
      <c r="BG6" s="224"/>
      <c r="BH6" s="224"/>
      <c r="BI6" s="224"/>
      <c r="BJ6" s="224"/>
      <c r="BK6" s="224"/>
      <c r="BL6" s="224"/>
      <c r="BM6" s="224"/>
      <c r="BN6" s="224"/>
      <c r="BO6" s="224"/>
      <c r="BP6" s="224"/>
      <c r="BQ6" s="1030"/>
      <c r="BR6" s="1031"/>
      <c r="BS6" s="1031"/>
      <c r="BT6" s="1031"/>
      <c r="BU6" s="1031"/>
      <c r="BV6" s="1031"/>
      <c r="BW6" s="1031"/>
      <c r="BX6" s="1031"/>
      <c r="BY6" s="1031"/>
      <c r="BZ6" s="1031"/>
      <c r="CA6" s="1031"/>
      <c r="CB6" s="1031"/>
      <c r="CC6" s="1031"/>
      <c r="CD6" s="1031"/>
      <c r="CE6" s="1031"/>
      <c r="CF6" s="1031"/>
      <c r="CG6" s="1032"/>
      <c r="CH6" s="1036"/>
      <c r="CI6" s="1037"/>
      <c r="CJ6" s="1037"/>
      <c r="CK6" s="1037"/>
      <c r="CL6" s="1038"/>
      <c r="CM6" s="1036"/>
      <c r="CN6" s="1037"/>
      <c r="CO6" s="1037"/>
      <c r="CP6" s="1037"/>
      <c r="CQ6" s="1038"/>
      <c r="CR6" s="1036"/>
      <c r="CS6" s="1037"/>
      <c r="CT6" s="1037"/>
      <c r="CU6" s="1037"/>
      <c r="CV6" s="1038"/>
      <c r="CW6" s="1036"/>
      <c r="CX6" s="1037"/>
      <c r="CY6" s="1037"/>
      <c r="CZ6" s="1037"/>
      <c r="DA6" s="1038"/>
      <c r="DB6" s="1036"/>
      <c r="DC6" s="1037"/>
      <c r="DD6" s="1037"/>
      <c r="DE6" s="1037"/>
      <c r="DF6" s="1038"/>
      <c r="DG6" s="1119"/>
      <c r="DH6" s="1120"/>
      <c r="DI6" s="1120"/>
      <c r="DJ6" s="1120"/>
      <c r="DK6" s="1121"/>
      <c r="DL6" s="1119"/>
      <c r="DM6" s="1120"/>
      <c r="DN6" s="1120"/>
      <c r="DO6" s="1120"/>
      <c r="DP6" s="1121"/>
      <c r="DQ6" s="1036"/>
      <c r="DR6" s="1037"/>
      <c r="DS6" s="1037"/>
      <c r="DT6" s="1037"/>
      <c r="DU6" s="1038"/>
      <c r="DV6" s="1036"/>
      <c r="DW6" s="1037"/>
      <c r="DX6" s="1037"/>
      <c r="DY6" s="1037"/>
      <c r="DZ6" s="1048"/>
      <c r="EA6" s="225"/>
    </row>
    <row r="7" spans="1:131" s="226" customFormat="1" ht="26.25" customHeight="1" thickTop="1" x14ac:dyDescent="0.15">
      <c r="A7" s="227">
        <v>1</v>
      </c>
      <c r="B7" s="1079" t="s">
        <v>386</v>
      </c>
      <c r="C7" s="1080"/>
      <c r="D7" s="1080"/>
      <c r="E7" s="1080"/>
      <c r="F7" s="1080"/>
      <c r="G7" s="1080"/>
      <c r="H7" s="1080"/>
      <c r="I7" s="1080"/>
      <c r="J7" s="1080"/>
      <c r="K7" s="1080"/>
      <c r="L7" s="1080"/>
      <c r="M7" s="1080"/>
      <c r="N7" s="1080"/>
      <c r="O7" s="1080"/>
      <c r="P7" s="1081"/>
      <c r="Q7" s="1134">
        <v>8525</v>
      </c>
      <c r="R7" s="1135"/>
      <c r="S7" s="1135"/>
      <c r="T7" s="1135"/>
      <c r="U7" s="1135"/>
      <c r="V7" s="1135">
        <v>8194</v>
      </c>
      <c r="W7" s="1135"/>
      <c r="X7" s="1135"/>
      <c r="Y7" s="1135"/>
      <c r="Z7" s="1135"/>
      <c r="AA7" s="1135">
        <v>331</v>
      </c>
      <c r="AB7" s="1135"/>
      <c r="AC7" s="1135"/>
      <c r="AD7" s="1135"/>
      <c r="AE7" s="1136"/>
      <c r="AF7" s="1137">
        <v>310</v>
      </c>
      <c r="AG7" s="1138"/>
      <c r="AH7" s="1138"/>
      <c r="AI7" s="1138"/>
      <c r="AJ7" s="1139"/>
      <c r="AK7" s="1140">
        <v>94</v>
      </c>
      <c r="AL7" s="1141"/>
      <c r="AM7" s="1141"/>
      <c r="AN7" s="1141"/>
      <c r="AO7" s="1141"/>
      <c r="AP7" s="1141">
        <v>8034</v>
      </c>
      <c r="AQ7" s="1141"/>
      <c r="AR7" s="1141"/>
      <c r="AS7" s="1141"/>
      <c r="AT7" s="1141"/>
      <c r="AU7" s="1142"/>
      <c r="AV7" s="1142"/>
      <c r="AW7" s="1142"/>
      <c r="AX7" s="1142"/>
      <c r="AY7" s="1143"/>
      <c r="AZ7" s="223"/>
      <c r="BA7" s="223"/>
      <c r="BB7" s="223"/>
      <c r="BC7" s="223"/>
      <c r="BD7" s="223"/>
      <c r="BE7" s="224"/>
      <c r="BF7" s="224"/>
      <c r="BG7" s="224"/>
      <c r="BH7" s="224"/>
      <c r="BI7" s="224"/>
      <c r="BJ7" s="224"/>
      <c r="BK7" s="224"/>
      <c r="BL7" s="224"/>
      <c r="BM7" s="224"/>
      <c r="BN7" s="224"/>
      <c r="BO7" s="224"/>
      <c r="BP7" s="224"/>
      <c r="BQ7" s="227">
        <v>1</v>
      </c>
      <c r="BR7" s="228"/>
      <c r="BS7" s="1131" t="s">
        <v>593</v>
      </c>
      <c r="BT7" s="1132"/>
      <c r="BU7" s="1132"/>
      <c r="BV7" s="1132"/>
      <c r="BW7" s="1132"/>
      <c r="BX7" s="1132"/>
      <c r="BY7" s="1132"/>
      <c r="BZ7" s="1132"/>
      <c r="CA7" s="1132"/>
      <c r="CB7" s="1132"/>
      <c r="CC7" s="1132"/>
      <c r="CD7" s="1132"/>
      <c r="CE7" s="1132"/>
      <c r="CF7" s="1132"/>
      <c r="CG7" s="1144"/>
      <c r="CH7" s="1128">
        <v>-1</v>
      </c>
      <c r="CI7" s="1129"/>
      <c r="CJ7" s="1129"/>
      <c r="CK7" s="1129"/>
      <c r="CL7" s="1130"/>
      <c r="CM7" s="1128">
        <v>103</v>
      </c>
      <c r="CN7" s="1129"/>
      <c r="CO7" s="1129"/>
      <c r="CP7" s="1129"/>
      <c r="CQ7" s="1130"/>
      <c r="CR7" s="1128">
        <v>3</v>
      </c>
      <c r="CS7" s="1129"/>
      <c r="CT7" s="1129"/>
      <c r="CU7" s="1129"/>
      <c r="CV7" s="1130"/>
      <c r="CW7" s="1128" t="s">
        <v>579</v>
      </c>
      <c r="CX7" s="1129"/>
      <c r="CY7" s="1129"/>
      <c r="CZ7" s="1129"/>
      <c r="DA7" s="1130"/>
      <c r="DB7" s="1128" t="s">
        <v>579</v>
      </c>
      <c r="DC7" s="1129"/>
      <c r="DD7" s="1129"/>
      <c r="DE7" s="1129"/>
      <c r="DF7" s="1130"/>
      <c r="DG7" s="1128" t="s">
        <v>579</v>
      </c>
      <c r="DH7" s="1129"/>
      <c r="DI7" s="1129"/>
      <c r="DJ7" s="1129"/>
      <c r="DK7" s="1130"/>
      <c r="DL7" s="1128" t="s">
        <v>579</v>
      </c>
      <c r="DM7" s="1129"/>
      <c r="DN7" s="1129"/>
      <c r="DO7" s="1129"/>
      <c r="DP7" s="1130"/>
      <c r="DQ7" s="1128" t="s">
        <v>579</v>
      </c>
      <c r="DR7" s="1129"/>
      <c r="DS7" s="1129"/>
      <c r="DT7" s="1129"/>
      <c r="DU7" s="1130"/>
      <c r="DV7" s="1131"/>
      <c r="DW7" s="1132"/>
      <c r="DX7" s="1132"/>
      <c r="DY7" s="1132"/>
      <c r="DZ7" s="1133"/>
      <c r="EA7" s="225"/>
    </row>
    <row r="8" spans="1:131" s="226" customFormat="1" ht="26.25" customHeight="1" x14ac:dyDescent="0.15">
      <c r="A8" s="229">
        <v>2</v>
      </c>
      <c r="B8" s="1062" t="s">
        <v>387</v>
      </c>
      <c r="C8" s="1063"/>
      <c r="D8" s="1063"/>
      <c r="E8" s="1063"/>
      <c r="F8" s="1063"/>
      <c r="G8" s="1063"/>
      <c r="H8" s="1063"/>
      <c r="I8" s="1063"/>
      <c r="J8" s="1063"/>
      <c r="K8" s="1063"/>
      <c r="L8" s="1063"/>
      <c r="M8" s="1063"/>
      <c r="N8" s="1063"/>
      <c r="O8" s="1063"/>
      <c r="P8" s="1064"/>
      <c r="Q8" s="1070">
        <v>104</v>
      </c>
      <c r="R8" s="1071"/>
      <c r="S8" s="1071"/>
      <c r="T8" s="1071"/>
      <c r="U8" s="1071"/>
      <c r="V8" s="1071">
        <v>104</v>
      </c>
      <c r="W8" s="1071"/>
      <c r="X8" s="1071"/>
      <c r="Y8" s="1071"/>
      <c r="Z8" s="1071"/>
      <c r="AA8" s="1071" t="s">
        <v>579</v>
      </c>
      <c r="AB8" s="1071"/>
      <c r="AC8" s="1071"/>
      <c r="AD8" s="1071"/>
      <c r="AE8" s="1072"/>
      <c r="AF8" s="1067" t="s">
        <v>388</v>
      </c>
      <c r="AG8" s="1068"/>
      <c r="AH8" s="1068"/>
      <c r="AI8" s="1068"/>
      <c r="AJ8" s="1069"/>
      <c r="AK8" s="1112" t="s">
        <v>579</v>
      </c>
      <c r="AL8" s="1113"/>
      <c r="AM8" s="1113"/>
      <c r="AN8" s="1113"/>
      <c r="AO8" s="1113"/>
      <c r="AP8" s="1113" t="s">
        <v>579</v>
      </c>
      <c r="AQ8" s="1113"/>
      <c r="AR8" s="1113"/>
      <c r="AS8" s="1113"/>
      <c r="AT8" s="1113"/>
      <c r="AU8" s="1114"/>
      <c r="AV8" s="1114"/>
      <c r="AW8" s="1114"/>
      <c r="AX8" s="1114"/>
      <c r="AY8" s="1115"/>
      <c r="AZ8" s="223"/>
      <c r="BA8" s="223"/>
      <c r="BB8" s="223"/>
      <c r="BC8" s="223"/>
      <c r="BD8" s="223"/>
      <c r="BE8" s="224"/>
      <c r="BF8" s="224"/>
      <c r="BG8" s="224"/>
      <c r="BH8" s="224"/>
      <c r="BI8" s="224"/>
      <c r="BJ8" s="224"/>
      <c r="BK8" s="224"/>
      <c r="BL8" s="224"/>
      <c r="BM8" s="224"/>
      <c r="BN8" s="224"/>
      <c r="BO8" s="224"/>
      <c r="BP8" s="224"/>
      <c r="BQ8" s="229">
        <v>2</v>
      </c>
      <c r="BR8" s="230"/>
      <c r="BS8" s="1024"/>
      <c r="BT8" s="1025"/>
      <c r="BU8" s="1025"/>
      <c r="BV8" s="1025"/>
      <c r="BW8" s="1025"/>
      <c r="BX8" s="1025"/>
      <c r="BY8" s="1025"/>
      <c r="BZ8" s="1025"/>
      <c r="CA8" s="1025"/>
      <c r="CB8" s="1025"/>
      <c r="CC8" s="1025"/>
      <c r="CD8" s="1025"/>
      <c r="CE8" s="1025"/>
      <c r="CF8" s="1025"/>
      <c r="CG8" s="1046"/>
      <c r="CH8" s="1021"/>
      <c r="CI8" s="1022"/>
      <c r="CJ8" s="1022"/>
      <c r="CK8" s="1022"/>
      <c r="CL8" s="1023"/>
      <c r="CM8" s="1021"/>
      <c r="CN8" s="1022"/>
      <c r="CO8" s="1022"/>
      <c r="CP8" s="1022"/>
      <c r="CQ8" s="1023"/>
      <c r="CR8" s="1021"/>
      <c r="CS8" s="1022"/>
      <c r="CT8" s="1022"/>
      <c r="CU8" s="1022"/>
      <c r="CV8" s="1023"/>
      <c r="CW8" s="1021"/>
      <c r="CX8" s="1022"/>
      <c r="CY8" s="1022"/>
      <c r="CZ8" s="1022"/>
      <c r="DA8" s="1023"/>
      <c r="DB8" s="1021"/>
      <c r="DC8" s="1022"/>
      <c r="DD8" s="1022"/>
      <c r="DE8" s="1022"/>
      <c r="DF8" s="1023"/>
      <c r="DG8" s="1021"/>
      <c r="DH8" s="1022"/>
      <c r="DI8" s="1022"/>
      <c r="DJ8" s="1022"/>
      <c r="DK8" s="1023"/>
      <c r="DL8" s="1021"/>
      <c r="DM8" s="1022"/>
      <c r="DN8" s="1022"/>
      <c r="DO8" s="1022"/>
      <c r="DP8" s="1023"/>
      <c r="DQ8" s="1021"/>
      <c r="DR8" s="1022"/>
      <c r="DS8" s="1022"/>
      <c r="DT8" s="1022"/>
      <c r="DU8" s="1023"/>
      <c r="DV8" s="1024"/>
      <c r="DW8" s="1025"/>
      <c r="DX8" s="1025"/>
      <c r="DY8" s="1025"/>
      <c r="DZ8" s="1026"/>
      <c r="EA8" s="225"/>
    </row>
    <row r="9" spans="1:131" s="226" customFormat="1" ht="26.25" customHeight="1" x14ac:dyDescent="0.15">
      <c r="A9" s="229">
        <v>3</v>
      </c>
      <c r="B9" s="1062"/>
      <c r="C9" s="1063"/>
      <c r="D9" s="1063"/>
      <c r="E9" s="1063"/>
      <c r="F9" s="1063"/>
      <c r="G9" s="1063"/>
      <c r="H9" s="1063"/>
      <c r="I9" s="1063"/>
      <c r="J9" s="1063"/>
      <c r="K9" s="1063"/>
      <c r="L9" s="1063"/>
      <c r="M9" s="1063"/>
      <c r="N9" s="1063"/>
      <c r="O9" s="1063"/>
      <c r="P9" s="1064"/>
      <c r="Q9" s="1070"/>
      <c r="R9" s="1071"/>
      <c r="S9" s="1071"/>
      <c r="T9" s="1071"/>
      <c r="U9" s="1071"/>
      <c r="V9" s="1071"/>
      <c r="W9" s="1071"/>
      <c r="X9" s="1071"/>
      <c r="Y9" s="1071"/>
      <c r="Z9" s="1071"/>
      <c r="AA9" s="1071"/>
      <c r="AB9" s="1071"/>
      <c r="AC9" s="1071"/>
      <c r="AD9" s="1071"/>
      <c r="AE9" s="1072"/>
      <c r="AF9" s="1067"/>
      <c r="AG9" s="1068"/>
      <c r="AH9" s="1068"/>
      <c r="AI9" s="1068"/>
      <c r="AJ9" s="1069"/>
      <c r="AK9" s="1112"/>
      <c r="AL9" s="1113"/>
      <c r="AM9" s="1113"/>
      <c r="AN9" s="1113"/>
      <c r="AO9" s="1113"/>
      <c r="AP9" s="1113"/>
      <c r="AQ9" s="1113"/>
      <c r="AR9" s="1113"/>
      <c r="AS9" s="1113"/>
      <c r="AT9" s="1113"/>
      <c r="AU9" s="1114"/>
      <c r="AV9" s="1114"/>
      <c r="AW9" s="1114"/>
      <c r="AX9" s="1114"/>
      <c r="AY9" s="1115"/>
      <c r="AZ9" s="223"/>
      <c r="BA9" s="223"/>
      <c r="BB9" s="223"/>
      <c r="BC9" s="223"/>
      <c r="BD9" s="223"/>
      <c r="BE9" s="224"/>
      <c r="BF9" s="224"/>
      <c r="BG9" s="224"/>
      <c r="BH9" s="224"/>
      <c r="BI9" s="224"/>
      <c r="BJ9" s="224"/>
      <c r="BK9" s="224"/>
      <c r="BL9" s="224"/>
      <c r="BM9" s="224"/>
      <c r="BN9" s="224"/>
      <c r="BO9" s="224"/>
      <c r="BP9" s="224"/>
      <c r="BQ9" s="229">
        <v>3</v>
      </c>
      <c r="BR9" s="230"/>
      <c r="BS9" s="1024"/>
      <c r="BT9" s="1025"/>
      <c r="BU9" s="1025"/>
      <c r="BV9" s="1025"/>
      <c r="BW9" s="1025"/>
      <c r="BX9" s="1025"/>
      <c r="BY9" s="1025"/>
      <c r="BZ9" s="1025"/>
      <c r="CA9" s="1025"/>
      <c r="CB9" s="1025"/>
      <c r="CC9" s="1025"/>
      <c r="CD9" s="1025"/>
      <c r="CE9" s="1025"/>
      <c r="CF9" s="1025"/>
      <c r="CG9" s="1046"/>
      <c r="CH9" s="1021"/>
      <c r="CI9" s="1022"/>
      <c r="CJ9" s="1022"/>
      <c r="CK9" s="1022"/>
      <c r="CL9" s="1023"/>
      <c r="CM9" s="1021"/>
      <c r="CN9" s="1022"/>
      <c r="CO9" s="1022"/>
      <c r="CP9" s="1022"/>
      <c r="CQ9" s="1023"/>
      <c r="CR9" s="1021"/>
      <c r="CS9" s="1022"/>
      <c r="CT9" s="1022"/>
      <c r="CU9" s="1022"/>
      <c r="CV9" s="1023"/>
      <c r="CW9" s="1021"/>
      <c r="CX9" s="1022"/>
      <c r="CY9" s="1022"/>
      <c r="CZ9" s="1022"/>
      <c r="DA9" s="1023"/>
      <c r="DB9" s="1021"/>
      <c r="DC9" s="1022"/>
      <c r="DD9" s="1022"/>
      <c r="DE9" s="1022"/>
      <c r="DF9" s="1023"/>
      <c r="DG9" s="1021"/>
      <c r="DH9" s="1022"/>
      <c r="DI9" s="1022"/>
      <c r="DJ9" s="1022"/>
      <c r="DK9" s="1023"/>
      <c r="DL9" s="1021"/>
      <c r="DM9" s="1022"/>
      <c r="DN9" s="1022"/>
      <c r="DO9" s="1022"/>
      <c r="DP9" s="1023"/>
      <c r="DQ9" s="1021"/>
      <c r="DR9" s="1022"/>
      <c r="DS9" s="1022"/>
      <c r="DT9" s="1022"/>
      <c r="DU9" s="1023"/>
      <c r="DV9" s="1024"/>
      <c r="DW9" s="1025"/>
      <c r="DX9" s="1025"/>
      <c r="DY9" s="1025"/>
      <c r="DZ9" s="1026"/>
      <c r="EA9" s="225"/>
    </row>
    <row r="10" spans="1:131" s="226" customFormat="1" ht="26.25" customHeight="1" x14ac:dyDescent="0.15">
      <c r="A10" s="229">
        <v>4</v>
      </c>
      <c r="B10" s="1062"/>
      <c r="C10" s="1063"/>
      <c r="D10" s="1063"/>
      <c r="E10" s="1063"/>
      <c r="F10" s="1063"/>
      <c r="G10" s="1063"/>
      <c r="H10" s="1063"/>
      <c r="I10" s="1063"/>
      <c r="J10" s="1063"/>
      <c r="K10" s="1063"/>
      <c r="L10" s="1063"/>
      <c r="M10" s="1063"/>
      <c r="N10" s="1063"/>
      <c r="O10" s="1063"/>
      <c r="P10" s="1064"/>
      <c r="Q10" s="1070"/>
      <c r="R10" s="1071"/>
      <c r="S10" s="1071"/>
      <c r="T10" s="1071"/>
      <c r="U10" s="1071"/>
      <c r="V10" s="1071"/>
      <c r="W10" s="1071"/>
      <c r="X10" s="1071"/>
      <c r="Y10" s="1071"/>
      <c r="Z10" s="1071"/>
      <c r="AA10" s="1071"/>
      <c r="AB10" s="1071"/>
      <c r="AC10" s="1071"/>
      <c r="AD10" s="1071"/>
      <c r="AE10" s="1072"/>
      <c r="AF10" s="1067"/>
      <c r="AG10" s="1068"/>
      <c r="AH10" s="1068"/>
      <c r="AI10" s="1068"/>
      <c r="AJ10" s="1069"/>
      <c r="AK10" s="1112"/>
      <c r="AL10" s="1113"/>
      <c r="AM10" s="1113"/>
      <c r="AN10" s="1113"/>
      <c r="AO10" s="1113"/>
      <c r="AP10" s="1113"/>
      <c r="AQ10" s="1113"/>
      <c r="AR10" s="1113"/>
      <c r="AS10" s="1113"/>
      <c r="AT10" s="1113"/>
      <c r="AU10" s="1114"/>
      <c r="AV10" s="1114"/>
      <c r="AW10" s="1114"/>
      <c r="AX10" s="1114"/>
      <c r="AY10" s="1115"/>
      <c r="AZ10" s="223"/>
      <c r="BA10" s="223"/>
      <c r="BB10" s="223"/>
      <c r="BC10" s="223"/>
      <c r="BD10" s="223"/>
      <c r="BE10" s="224"/>
      <c r="BF10" s="224"/>
      <c r="BG10" s="224"/>
      <c r="BH10" s="224"/>
      <c r="BI10" s="224"/>
      <c r="BJ10" s="224"/>
      <c r="BK10" s="224"/>
      <c r="BL10" s="224"/>
      <c r="BM10" s="224"/>
      <c r="BN10" s="224"/>
      <c r="BO10" s="224"/>
      <c r="BP10" s="224"/>
      <c r="BQ10" s="229">
        <v>4</v>
      </c>
      <c r="BR10" s="230"/>
      <c r="BS10" s="1024"/>
      <c r="BT10" s="1025"/>
      <c r="BU10" s="1025"/>
      <c r="BV10" s="1025"/>
      <c r="BW10" s="1025"/>
      <c r="BX10" s="1025"/>
      <c r="BY10" s="1025"/>
      <c r="BZ10" s="1025"/>
      <c r="CA10" s="1025"/>
      <c r="CB10" s="1025"/>
      <c r="CC10" s="1025"/>
      <c r="CD10" s="1025"/>
      <c r="CE10" s="1025"/>
      <c r="CF10" s="1025"/>
      <c r="CG10" s="1046"/>
      <c r="CH10" s="1021"/>
      <c r="CI10" s="1022"/>
      <c r="CJ10" s="1022"/>
      <c r="CK10" s="1022"/>
      <c r="CL10" s="1023"/>
      <c r="CM10" s="1021"/>
      <c r="CN10" s="1022"/>
      <c r="CO10" s="1022"/>
      <c r="CP10" s="1022"/>
      <c r="CQ10" s="1023"/>
      <c r="CR10" s="1021"/>
      <c r="CS10" s="1022"/>
      <c r="CT10" s="1022"/>
      <c r="CU10" s="1022"/>
      <c r="CV10" s="1023"/>
      <c r="CW10" s="1021"/>
      <c r="CX10" s="1022"/>
      <c r="CY10" s="1022"/>
      <c r="CZ10" s="1022"/>
      <c r="DA10" s="1023"/>
      <c r="DB10" s="1021"/>
      <c r="DC10" s="1022"/>
      <c r="DD10" s="1022"/>
      <c r="DE10" s="1022"/>
      <c r="DF10" s="1023"/>
      <c r="DG10" s="1021"/>
      <c r="DH10" s="1022"/>
      <c r="DI10" s="1022"/>
      <c r="DJ10" s="1022"/>
      <c r="DK10" s="1023"/>
      <c r="DL10" s="1021"/>
      <c r="DM10" s="1022"/>
      <c r="DN10" s="1022"/>
      <c r="DO10" s="1022"/>
      <c r="DP10" s="1023"/>
      <c r="DQ10" s="1021"/>
      <c r="DR10" s="1022"/>
      <c r="DS10" s="1022"/>
      <c r="DT10" s="1022"/>
      <c r="DU10" s="1023"/>
      <c r="DV10" s="1024"/>
      <c r="DW10" s="1025"/>
      <c r="DX10" s="1025"/>
      <c r="DY10" s="1025"/>
      <c r="DZ10" s="1026"/>
      <c r="EA10" s="225"/>
    </row>
    <row r="11" spans="1:131" s="226" customFormat="1" ht="26.25" customHeight="1" x14ac:dyDescent="0.15">
      <c r="A11" s="229">
        <v>5</v>
      </c>
      <c r="B11" s="1062"/>
      <c r="C11" s="1063"/>
      <c r="D11" s="1063"/>
      <c r="E11" s="1063"/>
      <c r="F11" s="1063"/>
      <c r="G11" s="1063"/>
      <c r="H11" s="1063"/>
      <c r="I11" s="1063"/>
      <c r="J11" s="1063"/>
      <c r="K11" s="1063"/>
      <c r="L11" s="1063"/>
      <c r="M11" s="1063"/>
      <c r="N11" s="1063"/>
      <c r="O11" s="1063"/>
      <c r="P11" s="1064"/>
      <c r="Q11" s="1070"/>
      <c r="R11" s="1071"/>
      <c r="S11" s="1071"/>
      <c r="T11" s="1071"/>
      <c r="U11" s="1071"/>
      <c r="V11" s="1071"/>
      <c r="W11" s="1071"/>
      <c r="X11" s="1071"/>
      <c r="Y11" s="1071"/>
      <c r="Z11" s="1071"/>
      <c r="AA11" s="1071"/>
      <c r="AB11" s="1071"/>
      <c r="AC11" s="1071"/>
      <c r="AD11" s="1071"/>
      <c r="AE11" s="1072"/>
      <c r="AF11" s="1067"/>
      <c r="AG11" s="1068"/>
      <c r="AH11" s="1068"/>
      <c r="AI11" s="1068"/>
      <c r="AJ11" s="1069"/>
      <c r="AK11" s="1112"/>
      <c r="AL11" s="1113"/>
      <c r="AM11" s="1113"/>
      <c r="AN11" s="1113"/>
      <c r="AO11" s="1113"/>
      <c r="AP11" s="1113"/>
      <c r="AQ11" s="1113"/>
      <c r="AR11" s="1113"/>
      <c r="AS11" s="1113"/>
      <c r="AT11" s="1113"/>
      <c r="AU11" s="1114"/>
      <c r="AV11" s="1114"/>
      <c r="AW11" s="1114"/>
      <c r="AX11" s="1114"/>
      <c r="AY11" s="1115"/>
      <c r="AZ11" s="223"/>
      <c r="BA11" s="223"/>
      <c r="BB11" s="223"/>
      <c r="BC11" s="223"/>
      <c r="BD11" s="223"/>
      <c r="BE11" s="224"/>
      <c r="BF11" s="224"/>
      <c r="BG11" s="224"/>
      <c r="BH11" s="224"/>
      <c r="BI11" s="224"/>
      <c r="BJ11" s="224"/>
      <c r="BK11" s="224"/>
      <c r="BL11" s="224"/>
      <c r="BM11" s="224"/>
      <c r="BN11" s="224"/>
      <c r="BO11" s="224"/>
      <c r="BP11" s="224"/>
      <c r="BQ11" s="229">
        <v>5</v>
      </c>
      <c r="BR11" s="230"/>
      <c r="BS11" s="1024"/>
      <c r="BT11" s="1025"/>
      <c r="BU11" s="1025"/>
      <c r="BV11" s="1025"/>
      <c r="BW11" s="1025"/>
      <c r="BX11" s="1025"/>
      <c r="BY11" s="1025"/>
      <c r="BZ11" s="1025"/>
      <c r="CA11" s="1025"/>
      <c r="CB11" s="1025"/>
      <c r="CC11" s="1025"/>
      <c r="CD11" s="1025"/>
      <c r="CE11" s="1025"/>
      <c r="CF11" s="1025"/>
      <c r="CG11" s="1046"/>
      <c r="CH11" s="1021"/>
      <c r="CI11" s="1022"/>
      <c r="CJ11" s="1022"/>
      <c r="CK11" s="1022"/>
      <c r="CL11" s="1023"/>
      <c r="CM11" s="1021"/>
      <c r="CN11" s="1022"/>
      <c r="CO11" s="1022"/>
      <c r="CP11" s="1022"/>
      <c r="CQ11" s="1023"/>
      <c r="CR11" s="1021"/>
      <c r="CS11" s="1022"/>
      <c r="CT11" s="1022"/>
      <c r="CU11" s="1022"/>
      <c r="CV11" s="1023"/>
      <c r="CW11" s="1021"/>
      <c r="CX11" s="1022"/>
      <c r="CY11" s="1022"/>
      <c r="CZ11" s="1022"/>
      <c r="DA11" s="1023"/>
      <c r="DB11" s="1021"/>
      <c r="DC11" s="1022"/>
      <c r="DD11" s="1022"/>
      <c r="DE11" s="1022"/>
      <c r="DF11" s="1023"/>
      <c r="DG11" s="1021"/>
      <c r="DH11" s="1022"/>
      <c r="DI11" s="1022"/>
      <c r="DJ11" s="1022"/>
      <c r="DK11" s="1023"/>
      <c r="DL11" s="1021"/>
      <c r="DM11" s="1022"/>
      <c r="DN11" s="1022"/>
      <c r="DO11" s="1022"/>
      <c r="DP11" s="1023"/>
      <c r="DQ11" s="1021"/>
      <c r="DR11" s="1022"/>
      <c r="DS11" s="1022"/>
      <c r="DT11" s="1022"/>
      <c r="DU11" s="1023"/>
      <c r="DV11" s="1024"/>
      <c r="DW11" s="1025"/>
      <c r="DX11" s="1025"/>
      <c r="DY11" s="1025"/>
      <c r="DZ11" s="1026"/>
      <c r="EA11" s="225"/>
    </row>
    <row r="12" spans="1:131" s="226" customFormat="1" ht="26.25" customHeight="1" x14ac:dyDescent="0.15">
      <c r="A12" s="229">
        <v>6</v>
      </c>
      <c r="B12" s="1062"/>
      <c r="C12" s="1063"/>
      <c r="D12" s="1063"/>
      <c r="E12" s="1063"/>
      <c r="F12" s="1063"/>
      <c r="G12" s="1063"/>
      <c r="H12" s="1063"/>
      <c r="I12" s="1063"/>
      <c r="J12" s="1063"/>
      <c r="K12" s="1063"/>
      <c r="L12" s="1063"/>
      <c r="M12" s="1063"/>
      <c r="N12" s="1063"/>
      <c r="O12" s="1063"/>
      <c r="P12" s="1064"/>
      <c r="Q12" s="1070"/>
      <c r="R12" s="1071"/>
      <c r="S12" s="1071"/>
      <c r="T12" s="1071"/>
      <c r="U12" s="1071"/>
      <c r="V12" s="1071"/>
      <c r="W12" s="1071"/>
      <c r="X12" s="1071"/>
      <c r="Y12" s="1071"/>
      <c r="Z12" s="1071"/>
      <c r="AA12" s="1071"/>
      <c r="AB12" s="1071"/>
      <c r="AC12" s="1071"/>
      <c r="AD12" s="1071"/>
      <c r="AE12" s="1072"/>
      <c r="AF12" s="1067"/>
      <c r="AG12" s="1068"/>
      <c r="AH12" s="1068"/>
      <c r="AI12" s="1068"/>
      <c r="AJ12" s="1069"/>
      <c r="AK12" s="1112"/>
      <c r="AL12" s="1113"/>
      <c r="AM12" s="1113"/>
      <c r="AN12" s="1113"/>
      <c r="AO12" s="1113"/>
      <c r="AP12" s="1113"/>
      <c r="AQ12" s="1113"/>
      <c r="AR12" s="1113"/>
      <c r="AS12" s="1113"/>
      <c r="AT12" s="1113"/>
      <c r="AU12" s="1114"/>
      <c r="AV12" s="1114"/>
      <c r="AW12" s="1114"/>
      <c r="AX12" s="1114"/>
      <c r="AY12" s="1115"/>
      <c r="AZ12" s="223"/>
      <c r="BA12" s="223"/>
      <c r="BB12" s="223"/>
      <c r="BC12" s="223"/>
      <c r="BD12" s="223"/>
      <c r="BE12" s="224"/>
      <c r="BF12" s="224"/>
      <c r="BG12" s="224"/>
      <c r="BH12" s="224"/>
      <c r="BI12" s="224"/>
      <c r="BJ12" s="224"/>
      <c r="BK12" s="224"/>
      <c r="BL12" s="224"/>
      <c r="BM12" s="224"/>
      <c r="BN12" s="224"/>
      <c r="BO12" s="224"/>
      <c r="BP12" s="224"/>
      <c r="BQ12" s="229">
        <v>6</v>
      </c>
      <c r="BR12" s="230"/>
      <c r="BS12" s="1024"/>
      <c r="BT12" s="1025"/>
      <c r="BU12" s="1025"/>
      <c r="BV12" s="1025"/>
      <c r="BW12" s="1025"/>
      <c r="BX12" s="1025"/>
      <c r="BY12" s="1025"/>
      <c r="BZ12" s="1025"/>
      <c r="CA12" s="1025"/>
      <c r="CB12" s="1025"/>
      <c r="CC12" s="1025"/>
      <c r="CD12" s="1025"/>
      <c r="CE12" s="1025"/>
      <c r="CF12" s="1025"/>
      <c r="CG12" s="1046"/>
      <c r="CH12" s="1021"/>
      <c r="CI12" s="1022"/>
      <c r="CJ12" s="1022"/>
      <c r="CK12" s="1022"/>
      <c r="CL12" s="1023"/>
      <c r="CM12" s="1021"/>
      <c r="CN12" s="1022"/>
      <c r="CO12" s="1022"/>
      <c r="CP12" s="1022"/>
      <c r="CQ12" s="1023"/>
      <c r="CR12" s="1021"/>
      <c r="CS12" s="1022"/>
      <c r="CT12" s="1022"/>
      <c r="CU12" s="1022"/>
      <c r="CV12" s="1023"/>
      <c r="CW12" s="1021"/>
      <c r="CX12" s="1022"/>
      <c r="CY12" s="1022"/>
      <c r="CZ12" s="1022"/>
      <c r="DA12" s="1023"/>
      <c r="DB12" s="1021"/>
      <c r="DC12" s="1022"/>
      <c r="DD12" s="1022"/>
      <c r="DE12" s="1022"/>
      <c r="DF12" s="1023"/>
      <c r="DG12" s="1021"/>
      <c r="DH12" s="1022"/>
      <c r="DI12" s="1022"/>
      <c r="DJ12" s="1022"/>
      <c r="DK12" s="1023"/>
      <c r="DL12" s="1021"/>
      <c r="DM12" s="1022"/>
      <c r="DN12" s="1022"/>
      <c r="DO12" s="1022"/>
      <c r="DP12" s="1023"/>
      <c r="DQ12" s="1021"/>
      <c r="DR12" s="1022"/>
      <c r="DS12" s="1022"/>
      <c r="DT12" s="1022"/>
      <c r="DU12" s="1023"/>
      <c r="DV12" s="1024"/>
      <c r="DW12" s="1025"/>
      <c r="DX12" s="1025"/>
      <c r="DY12" s="1025"/>
      <c r="DZ12" s="1026"/>
      <c r="EA12" s="225"/>
    </row>
    <row r="13" spans="1:131" s="226" customFormat="1" ht="26.25" customHeight="1" x14ac:dyDescent="0.15">
      <c r="A13" s="229">
        <v>7</v>
      </c>
      <c r="B13" s="1062"/>
      <c r="C13" s="1063"/>
      <c r="D13" s="1063"/>
      <c r="E13" s="1063"/>
      <c r="F13" s="1063"/>
      <c r="G13" s="1063"/>
      <c r="H13" s="1063"/>
      <c r="I13" s="1063"/>
      <c r="J13" s="1063"/>
      <c r="K13" s="1063"/>
      <c r="L13" s="1063"/>
      <c r="M13" s="1063"/>
      <c r="N13" s="1063"/>
      <c r="O13" s="1063"/>
      <c r="P13" s="1064"/>
      <c r="Q13" s="1070"/>
      <c r="R13" s="1071"/>
      <c r="S13" s="1071"/>
      <c r="T13" s="1071"/>
      <c r="U13" s="1071"/>
      <c r="V13" s="1071"/>
      <c r="W13" s="1071"/>
      <c r="X13" s="1071"/>
      <c r="Y13" s="1071"/>
      <c r="Z13" s="1071"/>
      <c r="AA13" s="1071"/>
      <c r="AB13" s="1071"/>
      <c r="AC13" s="1071"/>
      <c r="AD13" s="1071"/>
      <c r="AE13" s="1072"/>
      <c r="AF13" s="1067"/>
      <c r="AG13" s="1068"/>
      <c r="AH13" s="1068"/>
      <c r="AI13" s="1068"/>
      <c r="AJ13" s="1069"/>
      <c r="AK13" s="1112"/>
      <c r="AL13" s="1113"/>
      <c r="AM13" s="1113"/>
      <c r="AN13" s="1113"/>
      <c r="AO13" s="1113"/>
      <c r="AP13" s="1113"/>
      <c r="AQ13" s="1113"/>
      <c r="AR13" s="1113"/>
      <c r="AS13" s="1113"/>
      <c r="AT13" s="1113"/>
      <c r="AU13" s="1114"/>
      <c r="AV13" s="1114"/>
      <c r="AW13" s="1114"/>
      <c r="AX13" s="1114"/>
      <c r="AY13" s="1115"/>
      <c r="AZ13" s="223"/>
      <c r="BA13" s="223"/>
      <c r="BB13" s="223"/>
      <c r="BC13" s="223"/>
      <c r="BD13" s="223"/>
      <c r="BE13" s="224"/>
      <c r="BF13" s="224"/>
      <c r="BG13" s="224"/>
      <c r="BH13" s="224"/>
      <c r="BI13" s="224"/>
      <c r="BJ13" s="224"/>
      <c r="BK13" s="224"/>
      <c r="BL13" s="224"/>
      <c r="BM13" s="224"/>
      <c r="BN13" s="224"/>
      <c r="BO13" s="224"/>
      <c r="BP13" s="224"/>
      <c r="BQ13" s="229">
        <v>7</v>
      </c>
      <c r="BR13" s="230"/>
      <c r="BS13" s="1024"/>
      <c r="BT13" s="1025"/>
      <c r="BU13" s="1025"/>
      <c r="BV13" s="1025"/>
      <c r="BW13" s="1025"/>
      <c r="BX13" s="1025"/>
      <c r="BY13" s="1025"/>
      <c r="BZ13" s="1025"/>
      <c r="CA13" s="1025"/>
      <c r="CB13" s="1025"/>
      <c r="CC13" s="1025"/>
      <c r="CD13" s="1025"/>
      <c r="CE13" s="1025"/>
      <c r="CF13" s="1025"/>
      <c r="CG13" s="1046"/>
      <c r="CH13" s="1021"/>
      <c r="CI13" s="1022"/>
      <c r="CJ13" s="1022"/>
      <c r="CK13" s="1022"/>
      <c r="CL13" s="1023"/>
      <c r="CM13" s="1021"/>
      <c r="CN13" s="1022"/>
      <c r="CO13" s="1022"/>
      <c r="CP13" s="1022"/>
      <c r="CQ13" s="1023"/>
      <c r="CR13" s="1021"/>
      <c r="CS13" s="1022"/>
      <c r="CT13" s="1022"/>
      <c r="CU13" s="1022"/>
      <c r="CV13" s="1023"/>
      <c r="CW13" s="1021"/>
      <c r="CX13" s="1022"/>
      <c r="CY13" s="1022"/>
      <c r="CZ13" s="1022"/>
      <c r="DA13" s="1023"/>
      <c r="DB13" s="1021"/>
      <c r="DC13" s="1022"/>
      <c r="DD13" s="1022"/>
      <c r="DE13" s="1022"/>
      <c r="DF13" s="1023"/>
      <c r="DG13" s="1021"/>
      <c r="DH13" s="1022"/>
      <c r="DI13" s="1022"/>
      <c r="DJ13" s="1022"/>
      <c r="DK13" s="1023"/>
      <c r="DL13" s="1021"/>
      <c r="DM13" s="1022"/>
      <c r="DN13" s="1022"/>
      <c r="DO13" s="1022"/>
      <c r="DP13" s="1023"/>
      <c r="DQ13" s="1021"/>
      <c r="DR13" s="1022"/>
      <c r="DS13" s="1022"/>
      <c r="DT13" s="1022"/>
      <c r="DU13" s="1023"/>
      <c r="DV13" s="1024"/>
      <c r="DW13" s="1025"/>
      <c r="DX13" s="1025"/>
      <c r="DY13" s="1025"/>
      <c r="DZ13" s="1026"/>
      <c r="EA13" s="225"/>
    </row>
    <row r="14" spans="1:131" s="226" customFormat="1" ht="26.25" customHeight="1" x14ac:dyDescent="0.15">
      <c r="A14" s="229">
        <v>8</v>
      </c>
      <c r="B14" s="1062"/>
      <c r="C14" s="1063"/>
      <c r="D14" s="1063"/>
      <c r="E14" s="1063"/>
      <c r="F14" s="1063"/>
      <c r="G14" s="1063"/>
      <c r="H14" s="1063"/>
      <c r="I14" s="1063"/>
      <c r="J14" s="1063"/>
      <c r="K14" s="1063"/>
      <c r="L14" s="1063"/>
      <c r="M14" s="1063"/>
      <c r="N14" s="1063"/>
      <c r="O14" s="1063"/>
      <c r="P14" s="1064"/>
      <c r="Q14" s="1070"/>
      <c r="R14" s="1071"/>
      <c r="S14" s="1071"/>
      <c r="T14" s="1071"/>
      <c r="U14" s="1071"/>
      <c r="V14" s="1071"/>
      <c r="W14" s="1071"/>
      <c r="X14" s="1071"/>
      <c r="Y14" s="1071"/>
      <c r="Z14" s="1071"/>
      <c r="AA14" s="1071"/>
      <c r="AB14" s="1071"/>
      <c r="AC14" s="1071"/>
      <c r="AD14" s="1071"/>
      <c r="AE14" s="1072"/>
      <c r="AF14" s="1067"/>
      <c r="AG14" s="1068"/>
      <c r="AH14" s="1068"/>
      <c r="AI14" s="1068"/>
      <c r="AJ14" s="1069"/>
      <c r="AK14" s="1112"/>
      <c r="AL14" s="1113"/>
      <c r="AM14" s="1113"/>
      <c r="AN14" s="1113"/>
      <c r="AO14" s="1113"/>
      <c r="AP14" s="1113"/>
      <c r="AQ14" s="1113"/>
      <c r="AR14" s="1113"/>
      <c r="AS14" s="1113"/>
      <c r="AT14" s="1113"/>
      <c r="AU14" s="1114"/>
      <c r="AV14" s="1114"/>
      <c r="AW14" s="1114"/>
      <c r="AX14" s="1114"/>
      <c r="AY14" s="1115"/>
      <c r="AZ14" s="223"/>
      <c r="BA14" s="223"/>
      <c r="BB14" s="223"/>
      <c r="BC14" s="223"/>
      <c r="BD14" s="223"/>
      <c r="BE14" s="224"/>
      <c r="BF14" s="224"/>
      <c r="BG14" s="224"/>
      <c r="BH14" s="224"/>
      <c r="BI14" s="224"/>
      <c r="BJ14" s="224"/>
      <c r="BK14" s="224"/>
      <c r="BL14" s="224"/>
      <c r="BM14" s="224"/>
      <c r="BN14" s="224"/>
      <c r="BO14" s="224"/>
      <c r="BP14" s="224"/>
      <c r="BQ14" s="229">
        <v>8</v>
      </c>
      <c r="BR14" s="230"/>
      <c r="BS14" s="1024"/>
      <c r="BT14" s="1025"/>
      <c r="BU14" s="1025"/>
      <c r="BV14" s="1025"/>
      <c r="BW14" s="1025"/>
      <c r="BX14" s="1025"/>
      <c r="BY14" s="1025"/>
      <c r="BZ14" s="1025"/>
      <c r="CA14" s="1025"/>
      <c r="CB14" s="1025"/>
      <c r="CC14" s="1025"/>
      <c r="CD14" s="1025"/>
      <c r="CE14" s="1025"/>
      <c r="CF14" s="1025"/>
      <c r="CG14" s="1046"/>
      <c r="CH14" s="1021"/>
      <c r="CI14" s="1022"/>
      <c r="CJ14" s="1022"/>
      <c r="CK14" s="1022"/>
      <c r="CL14" s="1023"/>
      <c r="CM14" s="1021"/>
      <c r="CN14" s="1022"/>
      <c r="CO14" s="1022"/>
      <c r="CP14" s="1022"/>
      <c r="CQ14" s="1023"/>
      <c r="CR14" s="1021"/>
      <c r="CS14" s="1022"/>
      <c r="CT14" s="1022"/>
      <c r="CU14" s="1022"/>
      <c r="CV14" s="1023"/>
      <c r="CW14" s="1021"/>
      <c r="CX14" s="1022"/>
      <c r="CY14" s="1022"/>
      <c r="CZ14" s="1022"/>
      <c r="DA14" s="1023"/>
      <c r="DB14" s="1021"/>
      <c r="DC14" s="1022"/>
      <c r="DD14" s="1022"/>
      <c r="DE14" s="1022"/>
      <c r="DF14" s="1023"/>
      <c r="DG14" s="1021"/>
      <c r="DH14" s="1022"/>
      <c r="DI14" s="1022"/>
      <c r="DJ14" s="1022"/>
      <c r="DK14" s="1023"/>
      <c r="DL14" s="1021"/>
      <c r="DM14" s="1022"/>
      <c r="DN14" s="1022"/>
      <c r="DO14" s="1022"/>
      <c r="DP14" s="1023"/>
      <c r="DQ14" s="1021"/>
      <c r="DR14" s="1022"/>
      <c r="DS14" s="1022"/>
      <c r="DT14" s="1022"/>
      <c r="DU14" s="1023"/>
      <c r="DV14" s="1024"/>
      <c r="DW14" s="1025"/>
      <c r="DX14" s="1025"/>
      <c r="DY14" s="1025"/>
      <c r="DZ14" s="1026"/>
      <c r="EA14" s="225"/>
    </row>
    <row r="15" spans="1:131" s="226" customFormat="1" ht="26.25" customHeight="1" x14ac:dyDescent="0.15">
      <c r="A15" s="229">
        <v>9</v>
      </c>
      <c r="B15" s="1062"/>
      <c r="C15" s="1063"/>
      <c r="D15" s="1063"/>
      <c r="E15" s="1063"/>
      <c r="F15" s="1063"/>
      <c r="G15" s="1063"/>
      <c r="H15" s="1063"/>
      <c r="I15" s="1063"/>
      <c r="J15" s="1063"/>
      <c r="K15" s="1063"/>
      <c r="L15" s="1063"/>
      <c r="M15" s="1063"/>
      <c r="N15" s="1063"/>
      <c r="O15" s="1063"/>
      <c r="P15" s="1064"/>
      <c r="Q15" s="1070"/>
      <c r="R15" s="1071"/>
      <c r="S15" s="1071"/>
      <c r="T15" s="1071"/>
      <c r="U15" s="1071"/>
      <c r="V15" s="1071"/>
      <c r="W15" s="1071"/>
      <c r="X15" s="1071"/>
      <c r="Y15" s="1071"/>
      <c r="Z15" s="1071"/>
      <c r="AA15" s="1071"/>
      <c r="AB15" s="1071"/>
      <c r="AC15" s="1071"/>
      <c r="AD15" s="1071"/>
      <c r="AE15" s="1072"/>
      <c r="AF15" s="1067"/>
      <c r="AG15" s="1068"/>
      <c r="AH15" s="1068"/>
      <c r="AI15" s="1068"/>
      <c r="AJ15" s="1069"/>
      <c r="AK15" s="1112"/>
      <c r="AL15" s="1113"/>
      <c r="AM15" s="1113"/>
      <c r="AN15" s="1113"/>
      <c r="AO15" s="1113"/>
      <c r="AP15" s="1113"/>
      <c r="AQ15" s="1113"/>
      <c r="AR15" s="1113"/>
      <c r="AS15" s="1113"/>
      <c r="AT15" s="1113"/>
      <c r="AU15" s="1114"/>
      <c r="AV15" s="1114"/>
      <c r="AW15" s="1114"/>
      <c r="AX15" s="1114"/>
      <c r="AY15" s="1115"/>
      <c r="AZ15" s="223"/>
      <c r="BA15" s="223"/>
      <c r="BB15" s="223"/>
      <c r="BC15" s="223"/>
      <c r="BD15" s="223"/>
      <c r="BE15" s="224"/>
      <c r="BF15" s="224"/>
      <c r="BG15" s="224"/>
      <c r="BH15" s="224"/>
      <c r="BI15" s="224"/>
      <c r="BJ15" s="224"/>
      <c r="BK15" s="224"/>
      <c r="BL15" s="224"/>
      <c r="BM15" s="224"/>
      <c r="BN15" s="224"/>
      <c r="BO15" s="224"/>
      <c r="BP15" s="224"/>
      <c r="BQ15" s="229">
        <v>9</v>
      </c>
      <c r="BR15" s="230"/>
      <c r="BS15" s="1024"/>
      <c r="BT15" s="1025"/>
      <c r="BU15" s="1025"/>
      <c r="BV15" s="1025"/>
      <c r="BW15" s="1025"/>
      <c r="BX15" s="1025"/>
      <c r="BY15" s="1025"/>
      <c r="BZ15" s="1025"/>
      <c r="CA15" s="1025"/>
      <c r="CB15" s="1025"/>
      <c r="CC15" s="1025"/>
      <c r="CD15" s="1025"/>
      <c r="CE15" s="1025"/>
      <c r="CF15" s="1025"/>
      <c r="CG15" s="1046"/>
      <c r="CH15" s="1021"/>
      <c r="CI15" s="1022"/>
      <c r="CJ15" s="1022"/>
      <c r="CK15" s="1022"/>
      <c r="CL15" s="1023"/>
      <c r="CM15" s="1021"/>
      <c r="CN15" s="1022"/>
      <c r="CO15" s="1022"/>
      <c r="CP15" s="1022"/>
      <c r="CQ15" s="1023"/>
      <c r="CR15" s="1021"/>
      <c r="CS15" s="1022"/>
      <c r="CT15" s="1022"/>
      <c r="CU15" s="1022"/>
      <c r="CV15" s="1023"/>
      <c r="CW15" s="1021"/>
      <c r="CX15" s="1022"/>
      <c r="CY15" s="1022"/>
      <c r="CZ15" s="1022"/>
      <c r="DA15" s="1023"/>
      <c r="DB15" s="1021"/>
      <c r="DC15" s="1022"/>
      <c r="DD15" s="1022"/>
      <c r="DE15" s="1022"/>
      <c r="DF15" s="1023"/>
      <c r="DG15" s="1021"/>
      <c r="DH15" s="1022"/>
      <c r="DI15" s="1022"/>
      <c r="DJ15" s="1022"/>
      <c r="DK15" s="1023"/>
      <c r="DL15" s="1021"/>
      <c r="DM15" s="1022"/>
      <c r="DN15" s="1022"/>
      <c r="DO15" s="1022"/>
      <c r="DP15" s="1023"/>
      <c r="DQ15" s="1021"/>
      <c r="DR15" s="1022"/>
      <c r="DS15" s="1022"/>
      <c r="DT15" s="1022"/>
      <c r="DU15" s="1023"/>
      <c r="DV15" s="1024"/>
      <c r="DW15" s="1025"/>
      <c r="DX15" s="1025"/>
      <c r="DY15" s="1025"/>
      <c r="DZ15" s="1026"/>
      <c r="EA15" s="225"/>
    </row>
    <row r="16" spans="1:131" s="226" customFormat="1" ht="26.25" customHeight="1" x14ac:dyDescent="0.15">
      <c r="A16" s="229">
        <v>10</v>
      </c>
      <c r="B16" s="1062"/>
      <c r="C16" s="1063"/>
      <c r="D16" s="1063"/>
      <c r="E16" s="1063"/>
      <c r="F16" s="1063"/>
      <c r="G16" s="1063"/>
      <c r="H16" s="1063"/>
      <c r="I16" s="1063"/>
      <c r="J16" s="1063"/>
      <c r="K16" s="1063"/>
      <c r="L16" s="1063"/>
      <c r="M16" s="1063"/>
      <c r="N16" s="1063"/>
      <c r="O16" s="1063"/>
      <c r="P16" s="1064"/>
      <c r="Q16" s="1070"/>
      <c r="R16" s="1071"/>
      <c r="S16" s="1071"/>
      <c r="T16" s="1071"/>
      <c r="U16" s="1071"/>
      <c r="V16" s="1071"/>
      <c r="W16" s="1071"/>
      <c r="X16" s="1071"/>
      <c r="Y16" s="1071"/>
      <c r="Z16" s="1071"/>
      <c r="AA16" s="1071"/>
      <c r="AB16" s="1071"/>
      <c r="AC16" s="1071"/>
      <c r="AD16" s="1071"/>
      <c r="AE16" s="1072"/>
      <c r="AF16" s="1067"/>
      <c r="AG16" s="1068"/>
      <c r="AH16" s="1068"/>
      <c r="AI16" s="1068"/>
      <c r="AJ16" s="1069"/>
      <c r="AK16" s="1112"/>
      <c r="AL16" s="1113"/>
      <c r="AM16" s="1113"/>
      <c r="AN16" s="1113"/>
      <c r="AO16" s="1113"/>
      <c r="AP16" s="1113"/>
      <c r="AQ16" s="1113"/>
      <c r="AR16" s="1113"/>
      <c r="AS16" s="1113"/>
      <c r="AT16" s="1113"/>
      <c r="AU16" s="1114"/>
      <c r="AV16" s="1114"/>
      <c r="AW16" s="1114"/>
      <c r="AX16" s="1114"/>
      <c r="AY16" s="1115"/>
      <c r="AZ16" s="223"/>
      <c r="BA16" s="223"/>
      <c r="BB16" s="223"/>
      <c r="BC16" s="223"/>
      <c r="BD16" s="223"/>
      <c r="BE16" s="224"/>
      <c r="BF16" s="224"/>
      <c r="BG16" s="224"/>
      <c r="BH16" s="224"/>
      <c r="BI16" s="224"/>
      <c r="BJ16" s="224"/>
      <c r="BK16" s="224"/>
      <c r="BL16" s="224"/>
      <c r="BM16" s="224"/>
      <c r="BN16" s="224"/>
      <c r="BO16" s="224"/>
      <c r="BP16" s="224"/>
      <c r="BQ16" s="229">
        <v>10</v>
      </c>
      <c r="BR16" s="230"/>
      <c r="BS16" s="1024"/>
      <c r="BT16" s="1025"/>
      <c r="BU16" s="1025"/>
      <c r="BV16" s="1025"/>
      <c r="BW16" s="1025"/>
      <c r="BX16" s="1025"/>
      <c r="BY16" s="1025"/>
      <c r="BZ16" s="1025"/>
      <c r="CA16" s="1025"/>
      <c r="CB16" s="1025"/>
      <c r="CC16" s="1025"/>
      <c r="CD16" s="1025"/>
      <c r="CE16" s="1025"/>
      <c r="CF16" s="1025"/>
      <c r="CG16" s="1046"/>
      <c r="CH16" s="1021"/>
      <c r="CI16" s="1022"/>
      <c r="CJ16" s="1022"/>
      <c r="CK16" s="1022"/>
      <c r="CL16" s="1023"/>
      <c r="CM16" s="1021"/>
      <c r="CN16" s="1022"/>
      <c r="CO16" s="1022"/>
      <c r="CP16" s="1022"/>
      <c r="CQ16" s="1023"/>
      <c r="CR16" s="1021"/>
      <c r="CS16" s="1022"/>
      <c r="CT16" s="1022"/>
      <c r="CU16" s="1022"/>
      <c r="CV16" s="1023"/>
      <c r="CW16" s="1021"/>
      <c r="CX16" s="1022"/>
      <c r="CY16" s="1022"/>
      <c r="CZ16" s="1022"/>
      <c r="DA16" s="1023"/>
      <c r="DB16" s="1021"/>
      <c r="DC16" s="1022"/>
      <c r="DD16" s="1022"/>
      <c r="DE16" s="1022"/>
      <c r="DF16" s="1023"/>
      <c r="DG16" s="1021"/>
      <c r="DH16" s="1022"/>
      <c r="DI16" s="1022"/>
      <c r="DJ16" s="1022"/>
      <c r="DK16" s="1023"/>
      <c r="DL16" s="1021"/>
      <c r="DM16" s="1022"/>
      <c r="DN16" s="1022"/>
      <c r="DO16" s="1022"/>
      <c r="DP16" s="1023"/>
      <c r="DQ16" s="1021"/>
      <c r="DR16" s="1022"/>
      <c r="DS16" s="1022"/>
      <c r="DT16" s="1022"/>
      <c r="DU16" s="1023"/>
      <c r="DV16" s="1024"/>
      <c r="DW16" s="1025"/>
      <c r="DX16" s="1025"/>
      <c r="DY16" s="1025"/>
      <c r="DZ16" s="1026"/>
      <c r="EA16" s="225"/>
    </row>
    <row r="17" spans="1:131" s="226" customFormat="1" ht="26.25" customHeight="1" x14ac:dyDescent="0.15">
      <c r="A17" s="229">
        <v>11</v>
      </c>
      <c r="B17" s="1062"/>
      <c r="C17" s="1063"/>
      <c r="D17" s="1063"/>
      <c r="E17" s="1063"/>
      <c r="F17" s="1063"/>
      <c r="G17" s="1063"/>
      <c r="H17" s="1063"/>
      <c r="I17" s="1063"/>
      <c r="J17" s="1063"/>
      <c r="K17" s="1063"/>
      <c r="L17" s="1063"/>
      <c r="M17" s="1063"/>
      <c r="N17" s="1063"/>
      <c r="O17" s="1063"/>
      <c r="P17" s="1064"/>
      <c r="Q17" s="1070"/>
      <c r="R17" s="1071"/>
      <c r="S17" s="1071"/>
      <c r="T17" s="1071"/>
      <c r="U17" s="1071"/>
      <c r="V17" s="1071"/>
      <c r="W17" s="1071"/>
      <c r="X17" s="1071"/>
      <c r="Y17" s="1071"/>
      <c r="Z17" s="1071"/>
      <c r="AA17" s="1071"/>
      <c r="AB17" s="1071"/>
      <c r="AC17" s="1071"/>
      <c r="AD17" s="1071"/>
      <c r="AE17" s="1072"/>
      <c r="AF17" s="1067"/>
      <c r="AG17" s="1068"/>
      <c r="AH17" s="1068"/>
      <c r="AI17" s="1068"/>
      <c r="AJ17" s="1069"/>
      <c r="AK17" s="1112"/>
      <c r="AL17" s="1113"/>
      <c r="AM17" s="1113"/>
      <c r="AN17" s="1113"/>
      <c r="AO17" s="1113"/>
      <c r="AP17" s="1113"/>
      <c r="AQ17" s="1113"/>
      <c r="AR17" s="1113"/>
      <c r="AS17" s="1113"/>
      <c r="AT17" s="1113"/>
      <c r="AU17" s="1114"/>
      <c r="AV17" s="1114"/>
      <c r="AW17" s="1114"/>
      <c r="AX17" s="1114"/>
      <c r="AY17" s="1115"/>
      <c r="AZ17" s="223"/>
      <c r="BA17" s="223"/>
      <c r="BB17" s="223"/>
      <c r="BC17" s="223"/>
      <c r="BD17" s="223"/>
      <c r="BE17" s="224"/>
      <c r="BF17" s="224"/>
      <c r="BG17" s="224"/>
      <c r="BH17" s="224"/>
      <c r="BI17" s="224"/>
      <c r="BJ17" s="224"/>
      <c r="BK17" s="224"/>
      <c r="BL17" s="224"/>
      <c r="BM17" s="224"/>
      <c r="BN17" s="224"/>
      <c r="BO17" s="224"/>
      <c r="BP17" s="224"/>
      <c r="BQ17" s="229">
        <v>11</v>
      </c>
      <c r="BR17" s="230"/>
      <c r="BS17" s="1024"/>
      <c r="BT17" s="1025"/>
      <c r="BU17" s="1025"/>
      <c r="BV17" s="1025"/>
      <c r="BW17" s="1025"/>
      <c r="BX17" s="1025"/>
      <c r="BY17" s="1025"/>
      <c r="BZ17" s="1025"/>
      <c r="CA17" s="1025"/>
      <c r="CB17" s="1025"/>
      <c r="CC17" s="1025"/>
      <c r="CD17" s="1025"/>
      <c r="CE17" s="1025"/>
      <c r="CF17" s="1025"/>
      <c r="CG17" s="1046"/>
      <c r="CH17" s="1021"/>
      <c r="CI17" s="1022"/>
      <c r="CJ17" s="1022"/>
      <c r="CK17" s="1022"/>
      <c r="CL17" s="1023"/>
      <c r="CM17" s="1021"/>
      <c r="CN17" s="1022"/>
      <c r="CO17" s="1022"/>
      <c r="CP17" s="1022"/>
      <c r="CQ17" s="1023"/>
      <c r="CR17" s="1021"/>
      <c r="CS17" s="1022"/>
      <c r="CT17" s="1022"/>
      <c r="CU17" s="1022"/>
      <c r="CV17" s="1023"/>
      <c r="CW17" s="1021"/>
      <c r="CX17" s="1022"/>
      <c r="CY17" s="1022"/>
      <c r="CZ17" s="1022"/>
      <c r="DA17" s="1023"/>
      <c r="DB17" s="1021"/>
      <c r="DC17" s="1022"/>
      <c r="DD17" s="1022"/>
      <c r="DE17" s="1022"/>
      <c r="DF17" s="1023"/>
      <c r="DG17" s="1021"/>
      <c r="DH17" s="1022"/>
      <c r="DI17" s="1022"/>
      <c r="DJ17" s="1022"/>
      <c r="DK17" s="1023"/>
      <c r="DL17" s="1021"/>
      <c r="DM17" s="1022"/>
      <c r="DN17" s="1022"/>
      <c r="DO17" s="1022"/>
      <c r="DP17" s="1023"/>
      <c r="DQ17" s="1021"/>
      <c r="DR17" s="1022"/>
      <c r="DS17" s="1022"/>
      <c r="DT17" s="1022"/>
      <c r="DU17" s="1023"/>
      <c r="DV17" s="1024"/>
      <c r="DW17" s="1025"/>
      <c r="DX17" s="1025"/>
      <c r="DY17" s="1025"/>
      <c r="DZ17" s="1026"/>
      <c r="EA17" s="225"/>
    </row>
    <row r="18" spans="1:131" s="226" customFormat="1" ht="26.25" customHeight="1" x14ac:dyDescent="0.15">
      <c r="A18" s="229">
        <v>12</v>
      </c>
      <c r="B18" s="1062"/>
      <c r="C18" s="1063"/>
      <c r="D18" s="1063"/>
      <c r="E18" s="1063"/>
      <c r="F18" s="1063"/>
      <c r="G18" s="1063"/>
      <c r="H18" s="1063"/>
      <c r="I18" s="1063"/>
      <c r="J18" s="1063"/>
      <c r="K18" s="1063"/>
      <c r="L18" s="1063"/>
      <c r="M18" s="1063"/>
      <c r="N18" s="1063"/>
      <c r="O18" s="1063"/>
      <c r="P18" s="1064"/>
      <c r="Q18" s="1070"/>
      <c r="R18" s="1071"/>
      <c r="S18" s="1071"/>
      <c r="T18" s="1071"/>
      <c r="U18" s="1071"/>
      <c r="V18" s="1071"/>
      <c r="W18" s="1071"/>
      <c r="X18" s="1071"/>
      <c r="Y18" s="1071"/>
      <c r="Z18" s="1071"/>
      <c r="AA18" s="1071"/>
      <c r="AB18" s="1071"/>
      <c r="AC18" s="1071"/>
      <c r="AD18" s="1071"/>
      <c r="AE18" s="1072"/>
      <c r="AF18" s="1067"/>
      <c r="AG18" s="1068"/>
      <c r="AH18" s="1068"/>
      <c r="AI18" s="1068"/>
      <c r="AJ18" s="1069"/>
      <c r="AK18" s="1112"/>
      <c r="AL18" s="1113"/>
      <c r="AM18" s="1113"/>
      <c r="AN18" s="1113"/>
      <c r="AO18" s="1113"/>
      <c r="AP18" s="1113"/>
      <c r="AQ18" s="1113"/>
      <c r="AR18" s="1113"/>
      <c r="AS18" s="1113"/>
      <c r="AT18" s="1113"/>
      <c r="AU18" s="1114"/>
      <c r="AV18" s="1114"/>
      <c r="AW18" s="1114"/>
      <c r="AX18" s="1114"/>
      <c r="AY18" s="1115"/>
      <c r="AZ18" s="223"/>
      <c r="BA18" s="223"/>
      <c r="BB18" s="223"/>
      <c r="BC18" s="223"/>
      <c r="BD18" s="223"/>
      <c r="BE18" s="224"/>
      <c r="BF18" s="224"/>
      <c r="BG18" s="224"/>
      <c r="BH18" s="224"/>
      <c r="BI18" s="224"/>
      <c r="BJ18" s="224"/>
      <c r="BK18" s="224"/>
      <c r="BL18" s="224"/>
      <c r="BM18" s="224"/>
      <c r="BN18" s="224"/>
      <c r="BO18" s="224"/>
      <c r="BP18" s="224"/>
      <c r="BQ18" s="229">
        <v>12</v>
      </c>
      <c r="BR18" s="230"/>
      <c r="BS18" s="1024"/>
      <c r="BT18" s="1025"/>
      <c r="BU18" s="1025"/>
      <c r="BV18" s="1025"/>
      <c r="BW18" s="1025"/>
      <c r="BX18" s="1025"/>
      <c r="BY18" s="1025"/>
      <c r="BZ18" s="1025"/>
      <c r="CA18" s="1025"/>
      <c r="CB18" s="1025"/>
      <c r="CC18" s="1025"/>
      <c r="CD18" s="1025"/>
      <c r="CE18" s="1025"/>
      <c r="CF18" s="1025"/>
      <c r="CG18" s="1046"/>
      <c r="CH18" s="1021"/>
      <c r="CI18" s="1022"/>
      <c r="CJ18" s="1022"/>
      <c r="CK18" s="1022"/>
      <c r="CL18" s="1023"/>
      <c r="CM18" s="1021"/>
      <c r="CN18" s="1022"/>
      <c r="CO18" s="1022"/>
      <c r="CP18" s="1022"/>
      <c r="CQ18" s="1023"/>
      <c r="CR18" s="1021"/>
      <c r="CS18" s="1022"/>
      <c r="CT18" s="1022"/>
      <c r="CU18" s="1022"/>
      <c r="CV18" s="1023"/>
      <c r="CW18" s="1021"/>
      <c r="CX18" s="1022"/>
      <c r="CY18" s="1022"/>
      <c r="CZ18" s="1022"/>
      <c r="DA18" s="1023"/>
      <c r="DB18" s="1021"/>
      <c r="DC18" s="1022"/>
      <c r="DD18" s="1022"/>
      <c r="DE18" s="1022"/>
      <c r="DF18" s="1023"/>
      <c r="DG18" s="1021"/>
      <c r="DH18" s="1022"/>
      <c r="DI18" s="1022"/>
      <c r="DJ18" s="1022"/>
      <c r="DK18" s="1023"/>
      <c r="DL18" s="1021"/>
      <c r="DM18" s="1022"/>
      <c r="DN18" s="1022"/>
      <c r="DO18" s="1022"/>
      <c r="DP18" s="1023"/>
      <c r="DQ18" s="1021"/>
      <c r="DR18" s="1022"/>
      <c r="DS18" s="1022"/>
      <c r="DT18" s="1022"/>
      <c r="DU18" s="1023"/>
      <c r="DV18" s="1024"/>
      <c r="DW18" s="1025"/>
      <c r="DX18" s="1025"/>
      <c r="DY18" s="1025"/>
      <c r="DZ18" s="1026"/>
      <c r="EA18" s="225"/>
    </row>
    <row r="19" spans="1:131" s="226" customFormat="1" ht="26.25" customHeight="1" x14ac:dyDescent="0.15">
      <c r="A19" s="229">
        <v>13</v>
      </c>
      <c r="B19" s="1062"/>
      <c r="C19" s="1063"/>
      <c r="D19" s="1063"/>
      <c r="E19" s="1063"/>
      <c r="F19" s="1063"/>
      <c r="G19" s="1063"/>
      <c r="H19" s="1063"/>
      <c r="I19" s="1063"/>
      <c r="J19" s="1063"/>
      <c r="K19" s="1063"/>
      <c r="L19" s="1063"/>
      <c r="M19" s="1063"/>
      <c r="N19" s="1063"/>
      <c r="O19" s="1063"/>
      <c r="P19" s="1064"/>
      <c r="Q19" s="1070"/>
      <c r="R19" s="1071"/>
      <c r="S19" s="1071"/>
      <c r="T19" s="1071"/>
      <c r="U19" s="1071"/>
      <c r="V19" s="1071"/>
      <c r="W19" s="1071"/>
      <c r="X19" s="1071"/>
      <c r="Y19" s="1071"/>
      <c r="Z19" s="1071"/>
      <c r="AA19" s="1071"/>
      <c r="AB19" s="1071"/>
      <c r="AC19" s="1071"/>
      <c r="AD19" s="1071"/>
      <c r="AE19" s="1072"/>
      <c r="AF19" s="1067"/>
      <c r="AG19" s="1068"/>
      <c r="AH19" s="1068"/>
      <c r="AI19" s="1068"/>
      <c r="AJ19" s="1069"/>
      <c r="AK19" s="1112"/>
      <c r="AL19" s="1113"/>
      <c r="AM19" s="1113"/>
      <c r="AN19" s="1113"/>
      <c r="AO19" s="1113"/>
      <c r="AP19" s="1113"/>
      <c r="AQ19" s="1113"/>
      <c r="AR19" s="1113"/>
      <c r="AS19" s="1113"/>
      <c r="AT19" s="1113"/>
      <c r="AU19" s="1114"/>
      <c r="AV19" s="1114"/>
      <c r="AW19" s="1114"/>
      <c r="AX19" s="1114"/>
      <c r="AY19" s="1115"/>
      <c r="AZ19" s="223"/>
      <c r="BA19" s="223"/>
      <c r="BB19" s="223"/>
      <c r="BC19" s="223"/>
      <c r="BD19" s="223"/>
      <c r="BE19" s="224"/>
      <c r="BF19" s="224"/>
      <c r="BG19" s="224"/>
      <c r="BH19" s="224"/>
      <c r="BI19" s="224"/>
      <c r="BJ19" s="224"/>
      <c r="BK19" s="224"/>
      <c r="BL19" s="224"/>
      <c r="BM19" s="224"/>
      <c r="BN19" s="224"/>
      <c r="BO19" s="224"/>
      <c r="BP19" s="224"/>
      <c r="BQ19" s="229">
        <v>13</v>
      </c>
      <c r="BR19" s="230"/>
      <c r="BS19" s="1024"/>
      <c r="BT19" s="1025"/>
      <c r="BU19" s="1025"/>
      <c r="BV19" s="1025"/>
      <c r="BW19" s="1025"/>
      <c r="BX19" s="1025"/>
      <c r="BY19" s="1025"/>
      <c r="BZ19" s="1025"/>
      <c r="CA19" s="1025"/>
      <c r="CB19" s="1025"/>
      <c r="CC19" s="1025"/>
      <c r="CD19" s="1025"/>
      <c r="CE19" s="1025"/>
      <c r="CF19" s="1025"/>
      <c r="CG19" s="1046"/>
      <c r="CH19" s="1021"/>
      <c r="CI19" s="1022"/>
      <c r="CJ19" s="1022"/>
      <c r="CK19" s="1022"/>
      <c r="CL19" s="1023"/>
      <c r="CM19" s="1021"/>
      <c r="CN19" s="1022"/>
      <c r="CO19" s="1022"/>
      <c r="CP19" s="1022"/>
      <c r="CQ19" s="1023"/>
      <c r="CR19" s="1021"/>
      <c r="CS19" s="1022"/>
      <c r="CT19" s="1022"/>
      <c r="CU19" s="1022"/>
      <c r="CV19" s="1023"/>
      <c r="CW19" s="1021"/>
      <c r="CX19" s="1022"/>
      <c r="CY19" s="1022"/>
      <c r="CZ19" s="1022"/>
      <c r="DA19" s="1023"/>
      <c r="DB19" s="1021"/>
      <c r="DC19" s="1022"/>
      <c r="DD19" s="1022"/>
      <c r="DE19" s="1022"/>
      <c r="DF19" s="1023"/>
      <c r="DG19" s="1021"/>
      <c r="DH19" s="1022"/>
      <c r="DI19" s="1022"/>
      <c r="DJ19" s="1022"/>
      <c r="DK19" s="1023"/>
      <c r="DL19" s="1021"/>
      <c r="DM19" s="1022"/>
      <c r="DN19" s="1022"/>
      <c r="DO19" s="1022"/>
      <c r="DP19" s="1023"/>
      <c r="DQ19" s="1021"/>
      <c r="DR19" s="1022"/>
      <c r="DS19" s="1022"/>
      <c r="DT19" s="1022"/>
      <c r="DU19" s="1023"/>
      <c r="DV19" s="1024"/>
      <c r="DW19" s="1025"/>
      <c r="DX19" s="1025"/>
      <c r="DY19" s="1025"/>
      <c r="DZ19" s="1026"/>
      <c r="EA19" s="225"/>
    </row>
    <row r="20" spans="1:131" s="226" customFormat="1" ht="26.25" customHeight="1" x14ac:dyDescent="0.15">
      <c r="A20" s="229">
        <v>14</v>
      </c>
      <c r="B20" s="1062"/>
      <c r="C20" s="1063"/>
      <c r="D20" s="1063"/>
      <c r="E20" s="1063"/>
      <c r="F20" s="1063"/>
      <c r="G20" s="1063"/>
      <c r="H20" s="1063"/>
      <c r="I20" s="1063"/>
      <c r="J20" s="1063"/>
      <c r="K20" s="1063"/>
      <c r="L20" s="1063"/>
      <c r="M20" s="1063"/>
      <c r="N20" s="1063"/>
      <c r="O20" s="1063"/>
      <c r="P20" s="1064"/>
      <c r="Q20" s="1070"/>
      <c r="R20" s="1071"/>
      <c r="S20" s="1071"/>
      <c r="T20" s="1071"/>
      <c r="U20" s="1071"/>
      <c r="V20" s="1071"/>
      <c r="W20" s="1071"/>
      <c r="X20" s="1071"/>
      <c r="Y20" s="1071"/>
      <c r="Z20" s="1071"/>
      <c r="AA20" s="1071"/>
      <c r="AB20" s="1071"/>
      <c r="AC20" s="1071"/>
      <c r="AD20" s="1071"/>
      <c r="AE20" s="1072"/>
      <c r="AF20" s="1067"/>
      <c r="AG20" s="1068"/>
      <c r="AH20" s="1068"/>
      <c r="AI20" s="1068"/>
      <c r="AJ20" s="1069"/>
      <c r="AK20" s="1112"/>
      <c r="AL20" s="1113"/>
      <c r="AM20" s="1113"/>
      <c r="AN20" s="1113"/>
      <c r="AO20" s="1113"/>
      <c r="AP20" s="1113"/>
      <c r="AQ20" s="1113"/>
      <c r="AR20" s="1113"/>
      <c r="AS20" s="1113"/>
      <c r="AT20" s="1113"/>
      <c r="AU20" s="1114"/>
      <c r="AV20" s="1114"/>
      <c r="AW20" s="1114"/>
      <c r="AX20" s="1114"/>
      <c r="AY20" s="1115"/>
      <c r="AZ20" s="223"/>
      <c r="BA20" s="223"/>
      <c r="BB20" s="223"/>
      <c r="BC20" s="223"/>
      <c r="BD20" s="223"/>
      <c r="BE20" s="224"/>
      <c r="BF20" s="224"/>
      <c r="BG20" s="224"/>
      <c r="BH20" s="224"/>
      <c r="BI20" s="224"/>
      <c r="BJ20" s="224"/>
      <c r="BK20" s="224"/>
      <c r="BL20" s="224"/>
      <c r="BM20" s="224"/>
      <c r="BN20" s="224"/>
      <c r="BO20" s="224"/>
      <c r="BP20" s="224"/>
      <c r="BQ20" s="229">
        <v>14</v>
      </c>
      <c r="BR20" s="230"/>
      <c r="BS20" s="1024"/>
      <c r="BT20" s="1025"/>
      <c r="BU20" s="1025"/>
      <c r="BV20" s="1025"/>
      <c r="BW20" s="1025"/>
      <c r="BX20" s="1025"/>
      <c r="BY20" s="1025"/>
      <c r="BZ20" s="1025"/>
      <c r="CA20" s="1025"/>
      <c r="CB20" s="1025"/>
      <c r="CC20" s="1025"/>
      <c r="CD20" s="1025"/>
      <c r="CE20" s="1025"/>
      <c r="CF20" s="1025"/>
      <c r="CG20" s="1046"/>
      <c r="CH20" s="1021"/>
      <c r="CI20" s="1022"/>
      <c r="CJ20" s="1022"/>
      <c r="CK20" s="1022"/>
      <c r="CL20" s="1023"/>
      <c r="CM20" s="1021"/>
      <c r="CN20" s="1022"/>
      <c r="CO20" s="1022"/>
      <c r="CP20" s="1022"/>
      <c r="CQ20" s="1023"/>
      <c r="CR20" s="1021"/>
      <c r="CS20" s="1022"/>
      <c r="CT20" s="1022"/>
      <c r="CU20" s="1022"/>
      <c r="CV20" s="1023"/>
      <c r="CW20" s="1021"/>
      <c r="CX20" s="1022"/>
      <c r="CY20" s="1022"/>
      <c r="CZ20" s="1022"/>
      <c r="DA20" s="1023"/>
      <c r="DB20" s="1021"/>
      <c r="DC20" s="1022"/>
      <c r="DD20" s="1022"/>
      <c r="DE20" s="1022"/>
      <c r="DF20" s="1023"/>
      <c r="DG20" s="1021"/>
      <c r="DH20" s="1022"/>
      <c r="DI20" s="1022"/>
      <c r="DJ20" s="1022"/>
      <c r="DK20" s="1023"/>
      <c r="DL20" s="1021"/>
      <c r="DM20" s="1022"/>
      <c r="DN20" s="1022"/>
      <c r="DO20" s="1022"/>
      <c r="DP20" s="1023"/>
      <c r="DQ20" s="1021"/>
      <c r="DR20" s="1022"/>
      <c r="DS20" s="1022"/>
      <c r="DT20" s="1022"/>
      <c r="DU20" s="1023"/>
      <c r="DV20" s="1024"/>
      <c r="DW20" s="1025"/>
      <c r="DX20" s="1025"/>
      <c r="DY20" s="1025"/>
      <c r="DZ20" s="1026"/>
      <c r="EA20" s="225"/>
    </row>
    <row r="21" spans="1:131" s="226" customFormat="1" ht="26.25" customHeight="1" thickBot="1" x14ac:dyDescent="0.2">
      <c r="A21" s="229">
        <v>15</v>
      </c>
      <c r="B21" s="1062"/>
      <c r="C21" s="1063"/>
      <c r="D21" s="1063"/>
      <c r="E21" s="1063"/>
      <c r="F21" s="1063"/>
      <c r="G21" s="1063"/>
      <c r="H21" s="1063"/>
      <c r="I21" s="1063"/>
      <c r="J21" s="1063"/>
      <c r="K21" s="1063"/>
      <c r="L21" s="1063"/>
      <c r="M21" s="1063"/>
      <c r="N21" s="1063"/>
      <c r="O21" s="1063"/>
      <c r="P21" s="1064"/>
      <c r="Q21" s="1070"/>
      <c r="R21" s="1071"/>
      <c r="S21" s="1071"/>
      <c r="T21" s="1071"/>
      <c r="U21" s="1071"/>
      <c r="V21" s="1071"/>
      <c r="W21" s="1071"/>
      <c r="X21" s="1071"/>
      <c r="Y21" s="1071"/>
      <c r="Z21" s="1071"/>
      <c r="AA21" s="1071"/>
      <c r="AB21" s="1071"/>
      <c r="AC21" s="1071"/>
      <c r="AD21" s="1071"/>
      <c r="AE21" s="1072"/>
      <c r="AF21" s="1067"/>
      <c r="AG21" s="1068"/>
      <c r="AH21" s="1068"/>
      <c r="AI21" s="1068"/>
      <c r="AJ21" s="1069"/>
      <c r="AK21" s="1112"/>
      <c r="AL21" s="1113"/>
      <c r="AM21" s="1113"/>
      <c r="AN21" s="1113"/>
      <c r="AO21" s="1113"/>
      <c r="AP21" s="1113"/>
      <c r="AQ21" s="1113"/>
      <c r="AR21" s="1113"/>
      <c r="AS21" s="1113"/>
      <c r="AT21" s="1113"/>
      <c r="AU21" s="1114"/>
      <c r="AV21" s="1114"/>
      <c r="AW21" s="1114"/>
      <c r="AX21" s="1114"/>
      <c r="AY21" s="1115"/>
      <c r="AZ21" s="223"/>
      <c r="BA21" s="223"/>
      <c r="BB21" s="223"/>
      <c r="BC21" s="223"/>
      <c r="BD21" s="223"/>
      <c r="BE21" s="224"/>
      <c r="BF21" s="224"/>
      <c r="BG21" s="224"/>
      <c r="BH21" s="224"/>
      <c r="BI21" s="224"/>
      <c r="BJ21" s="224"/>
      <c r="BK21" s="224"/>
      <c r="BL21" s="224"/>
      <c r="BM21" s="224"/>
      <c r="BN21" s="224"/>
      <c r="BO21" s="224"/>
      <c r="BP21" s="224"/>
      <c r="BQ21" s="229">
        <v>15</v>
      </c>
      <c r="BR21" s="230"/>
      <c r="BS21" s="1024"/>
      <c r="BT21" s="1025"/>
      <c r="BU21" s="1025"/>
      <c r="BV21" s="1025"/>
      <c r="BW21" s="1025"/>
      <c r="BX21" s="1025"/>
      <c r="BY21" s="1025"/>
      <c r="BZ21" s="1025"/>
      <c r="CA21" s="1025"/>
      <c r="CB21" s="1025"/>
      <c r="CC21" s="1025"/>
      <c r="CD21" s="1025"/>
      <c r="CE21" s="1025"/>
      <c r="CF21" s="1025"/>
      <c r="CG21" s="1046"/>
      <c r="CH21" s="1021"/>
      <c r="CI21" s="1022"/>
      <c r="CJ21" s="1022"/>
      <c r="CK21" s="1022"/>
      <c r="CL21" s="1023"/>
      <c r="CM21" s="1021"/>
      <c r="CN21" s="1022"/>
      <c r="CO21" s="1022"/>
      <c r="CP21" s="1022"/>
      <c r="CQ21" s="1023"/>
      <c r="CR21" s="1021"/>
      <c r="CS21" s="1022"/>
      <c r="CT21" s="1022"/>
      <c r="CU21" s="1022"/>
      <c r="CV21" s="1023"/>
      <c r="CW21" s="1021"/>
      <c r="CX21" s="1022"/>
      <c r="CY21" s="1022"/>
      <c r="CZ21" s="1022"/>
      <c r="DA21" s="1023"/>
      <c r="DB21" s="1021"/>
      <c r="DC21" s="1022"/>
      <c r="DD21" s="1022"/>
      <c r="DE21" s="1022"/>
      <c r="DF21" s="1023"/>
      <c r="DG21" s="1021"/>
      <c r="DH21" s="1022"/>
      <c r="DI21" s="1022"/>
      <c r="DJ21" s="1022"/>
      <c r="DK21" s="1023"/>
      <c r="DL21" s="1021"/>
      <c r="DM21" s="1022"/>
      <c r="DN21" s="1022"/>
      <c r="DO21" s="1022"/>
      <c r="DP21" s="1023"/>
      <c r="DQ21" s="1021"/>
      <c r="DR21" s="1022"/>
      <c r="DS21" s="1022"/>
      <c r="DT21" s="1022"/>
      <c r="DU21" s="1023"/>
      <c r="DV21" s="1024"/>
      <c r="DW21" s="1025"/>
      <c r="DX21" s="1025"/>
      <c r="DY21" s="1025"/>
      <c r="DZ21" s="1026"/>
      <c r="EA21" s="225"/>
    </row>
    <row r="22" spans="1:131" s="226" customFormat="1" ht="26.25" customHeight="1" x14ac:dyDescent="0.15">
      <c r="A22" s="229">
        <v>16</v>
      </c>
      <c r="B22" s="1062"/>
      <c r="C22" s="1063"/>
      <c r="D22" s="1063"/>
      <c r="E22" s="1063"/>
      <c r="F22" s="1063"/>
      <c r="G22" s="1063"/>
      <c r="H22" s="1063"/>
      <c r="I22" s="1063"/>
      <c r="J22" s="1063"/>
      <c r="K22" s="1063"/>
      <c r="L22" s="1063"/>
      <c r="M22" s="1063"/>
      <c r="N22" s="1063"/>
      <c r="O22" s="1063"/>
      <c r="P22" s="1064"/>
      <c r="Q22" s="1105"/>
      <c r="R22" s="1106"/>
      <c r="S22" s="1106"/>
      <c r="T22" s="1106"/>
      <c r="U22" s="1106"/>
      <c r="V22" s="1106"/>
      <c r="W22" s="1106"/>
      <c r="X22" s="1106"/>
      <c r="Y22" s="1106"/>
      <c r="Z22" s="1106"/>
      <c r="AA22" s="1106"/>
      <c r="AB22" s="1106"/>
      <c r="AC22" s="1106"/>
      <c r="AD22" s="1106"/>
      <c r="AE22" s="1107"/>
      <c r="AF22" s="1067"/>
      <c r="AG22" s="1068"/>
      <c r="AH22" s="1068"/>
      <c r="AI22" s="1068"/>
      <c r="AJ22" s="1069"/>
      <c r="AK22" s="1108"/>
      <c r="AL22" s="1109"/>
      <c r="AM22" s="1109"/>
      <c r="AN22" s="1109"/>
      <c r="AO22" s="1109"/>
      <c r="AP22" s="1109"/>
      <c r="AQ22" s="1109"/>
      <c r="AR22" s="1109"/>
      <c r="AS22" s="1109"/>
      <c r="AT22" s="1109"/>
      <c r="AU22" s="1110"/>
      <c r="AV22" s="1110"/>
      <c r="AW22" s="1110"/>
      <c r="AX22" s="1110"/>
      <c r="AY22" s="1111"/>
      <c r="AZ22" s="1060" t="s">
        <v>389</v>
      </c>
      <c r="BA22" s="1060"/>
      <c r="BB22" s="1060"/>
      <c r="BC22" s="1060"/>
      <c r="BD22" s="1061"/>
      <c r="BE22" s="224"/>
      <c r="BF22" s="224"/>
      <c r="BG22" s="224"/>
      <c r="BH22" s="224"/>
      <c r="BI22" s="224"/>
      <c r="BJ22" s="224"/>
      <c r="BK22" s="224"/>
      <c r="BL22" s="224"/>
      <c r="BM22" s="224"/>
      <c r="BN22" s="224"/>
      <c r="BO22" s="224"/>
      <c r="BP22" s="224"/>
      <c r="BQ22" s="229">
        <v>16</v>
      </c>
      <c r="BR22" s="230"/>
      <c r="BS22" s="1024"/>
      <c r="BT22" s="1025"/>
      <c r="BU22" s="1025"/>
      <c r="BV22" s="1025"/>
      <c r="BW22" s="1025"/>
      <c r="BX22" s="1025"/>
      <c r="BY22" s="1025"/>
      <c r="BZ22" s="1025"/>
      <c r="CA22" s="1025"/>
      <c r="CB22" s="1025"/>
      <c r="CC22" s="1025"/>
      <c r="CD22" s="1025"/>
      <c r="CE22" s="1025"/>
      <c r="CF22" s="1025"/>
      <c r="CG22" s="1046"/>
      <c r="CH22" s="1021"/>
      <c r="CI22" s="1022"/>
      <c r="CJ22" s="1022"/>
      <c r="CK22" s="1022"/>
      <c r="CL22" s="1023"/>
      <c r="CM22" s="1021"/>
      <c r="CN22" s="1022"/>
      <c r="CO22" s="1022"/>
      <c r="CP22" s="1022"/>
      <c r="CQ22" s="1023"/>
      <c r="CR22" s="1021"/>
      <c r="CS22" s="1022"/>
      <c r="CT22" s="1022"/>
      <c r="CU22" s="1022"/>
      <c r="CV22" s="1023"/>
      <c r="CW22" s="1021"/>
      <c r="CX22" s="1022"/>
      <c r="CY22" s="1022"/>
      <c r="CZ22" s="1022"/>
      <c r="DA22" s="1023"/>
      <c r="DB22" s="1021"/>
      <c r="DC22" s="1022"/>
      <c r="DD22" s="1022"/>
      <c r="DE22" s="1022"/>
      <c r="DF22" s="1023"/>
      <c r="DG22" s="1021"/>
      <c r="DH22" s="1022"/>
      <c r="DI22" s="1022"/>
      <c r="DJ22" s="1022"/>
      <c r="DK22" s="1023"/>
      <c r="DL22" s="1021"/>
      <c r="DM22" s="1022"/>
      <c r="DN22" s="1022"/>
      <c r="DO22" s="1022"/>
      <c r="DP22" s="1023"/>
      <c r="DQ22" s="1021"/>
      <c r="DR22" s="1022"/>
      <c r="DS22" s="1022"/>
      <c r="DT22" s="1022"/>
      <c r="DU22" s="1023"/>
      <c r="DV22" s="1024"/>
      <c r="DW22" s="1025"/>
      <c r="DX22" s="1025"/>
      <c r="DY22" s="1025"/>
      <c r="DZ22" s="1026"/>
      <c r="EA22" s="225"/>
    </row>
    <row r="23" spans="1:131" s="226" customFormat="1" ht="26.25" customHeight="1" thickBot="1" x14ac:dyDescent="0.2">
      <c r="A23" s="231" t="s">
        <v>390</v>
      </c>
      <c r="B23" s="969" t="s">
        <v>391</v>
      </c>
      <c r="C23" s="970"/>
      <c r="D23" s="970"/>
      <c r="E23" s="970"/>
      <c r="F23" s="970"/>
      <c r="G23" s="970"/>
      <c r="H23" s="970"/>
      <c r="I23" s="970"/>
      <c r="J23" s="970"/>
      <c r="K23" s="970"/>
      <c r="L23" s="970"/>
      <c r="M23" s="970"/>
      <c r="N23" s="970"/>
      <c r="O23" s="970"/>
      <c r="P23" s="980"/>
      <c r="Q23" s="1099">
        <v>8530</v>
      </c>
      <c r="R23" s="1093"/>
      <c r="S23" s="1093"/>
      <c r="T23" s="1093"/>
      <c r="U23" s="1093"/>
      <c r="V23" s="1093">
        <v>8200</v>
      </c>
      <c r="W23" s="1093"/>
      <c r="X23" s="1093"/>
      <c r="Y23" s="1093"/>
      <c r="Z23" s="1093"/>
      <c r="AA23" s="1093">
        <v>331</v>
      </c>
      <c r="AB23" s="1093"/>
      <c r="AC23" s="1093"/>
      <c r="AD23" s="1093"/>
      <c r="AE23" s="1100"/>
      <c r="AF23" s="1101">
        <v>310</v>
      </c>
      <c r="AG23" s="1093"/>
      <c r="AH23" s="1093"/>
      <c r="AI23" s="1093"/>
      <c r="AJ23" s="1102"/>
      <c r="AK23" s="1103"/>
      <c r="AL23" s="1104"/>
      <c r="AM23" s="1104"/>
      <c r="AN23" s="1104"/>
      <c r="AO23" s="1104"/>
      <c r="AP23" s="1093">
        <v>8034</v>
      </c>
      <c r="AQ23" s="1093"/>
      <c r="AR23" s="1093"/>
      <c r="AS23" s="1093"/>
      <c r="AT23" s="1093"/>
      <c r="AU23" s="1094"/>
      <c r="AV23" s="1094"/>
      <c r="AW23" s="1094"/>
      <c r="AX23" s="1094"/>
      <c r="AY23" s="1095"/>
      <c r="AZ23" s="1096" t="s">
        <v>392</v>
      </c>
      <c r="BA23" s="1097"/>
      <c r="BB23" s="1097"/>
      <c r="BC23" s="1097"/>
      <c r="BD23" s="1098"/>
      <c r="BE23" s="224"/>
      <c r="BF23" s="224"/>
      <c r="BG23" s="224"/>
      <c r="BH23" s="224"/>
      <c r="BI23" s="224"/>
      <c r="BJ23" s="224"/>
      <c r="BK23" s="224"/>
      <c r="BL23" s="224"/>
      <c r="BM23" s="224"/>
      <c r="BN23" s="224"/>
      <c r="BO23" s="224"/>
      <c r="BP23" s="224"/>
      <c r="BQ23" s="229">
        <v>17</v>
      </c>
      <c r="BR23" s="230"/>
      <c r="BS23" s="1024"/>
      <c r="BT23" s="1025"/>
      <c r="BU23" s="1025"/>
      <c r="BV23" s="1025"/>
      <c r="BW23" s="1025"/>
      <c r="BX23" s="1025"/>
      <c r="BY23" s="1025"/>
      <c r="BZ23" s="1025"/>
      <c r="CA23" s="1025"/>
      <c r="CB23" s="1025"/>
      <c r="CC23" s="1025"/>
      <c r="CD23" s="1025"/>
      <c r="CE23" s="1025"/>
      <c r="CF23" s="1025"/>
      <c r="CG23" s="1046"/>
      <c r="CH23" s="1021"/>
      <c r="CI23" s="1022"/>
      <c r="CJ23" s="1022"/>
      <c r="CK23" s="1022"/>
      <c r="CL23" s="1023"/>
      <c r="CM23" s="1021"/>
      <c r="CN23" s="1022"/>
      <c r="CO23" s="1022"/>
      <c r="CP23" s="1022"/>
      <c r="CQ23" s="1023"/>
      <c r="CR23" s="1021"/>
      <c r="CS23" s="1022"/>
      <c r="CT23" s="1022"/>
      <c r="CU23" s="1022"/>
      <c r="CV23" s="1023"/>
      <c r="CW23" s="1021"/>
      <c r="CX23" s="1022"/>
      <c r="CY23" s="1022"/>
      <c r="CZ23" s="1022"/>
      <c r="DA23" s="1023"/>
      <c r="DB23" s="1021"/>
      <c r="DC23" s="1022"/>
      <c r="DD23" s="1022"/>
      <c r="DE23" s="1022"/>
      <c r="DF23" s="1023"/>
      <c r="DG23" s="1021"/>
      <c r="DH23" s="1022"/>
      <c r="DI23" s="1022"/>
      <c r="DJ23" s="1022"/>
      <c r="DK23" s="1023"/>
      <c r="DL23" s="1021"/>
      <c r="DM23" s="1022"/>
      <c r="DN23" s="1022"/>
      <c r="DO23" s="1022"/>
      <c r="DP23" s="1023"/>
      <c r="DQ23" s="1021"/>
      <c r="DR23" s="1022"/>
      <c r="DS23" s="1022"/>
      <c r="DT23" s="1022"/>
      <c r="DU23" s="1023"/>
      <c r="DV23" s="1024"/>
      <c r="DW23" s="1025"/>
      <c r="DX23" s="1025"/>
      <c r="DY23" s="1025"/>
      <c r="DZ23" s="1026"/>
      <c r="EA23" s="225"/>
    </row>
    <row r="24" spans="1:131" s="226" customFormat="1" ht="26.25" customHeight="1" x14ac:dyDescent="0.15">
      <c r="A24" s="1092" t="s">
        <v>393</v>
      </c>
      <c r="B24" s="1092"/>
      <c r="C24" s="1092"/>
      <c r="D24" s="1092"/>
      <c r="E24" s="1092"/>
      <c r="F24" s="1092"/>
      <c r="G24" s="1092"/>
      <c r="H24" s="1092"/>
      <c r="I24" s="1092"/>
      <c r="J24" s="1092"/>
      <c r="K24" s="1092"/>
      <c r="L24" s="1092"/>
      <c r="M24" s="1092"/>
      <c r="N24" s="1092"/>
      <c r="O24" s="1092"/>
      <c r="P24" s="1092"/>
      <c r="Q24" s="1092"/>
      <c r="R24" s="1092"/>
      <c r="S24" s="1092"/>
      <c r="T24" s="1092"/>
      <c r="U24" s="1092"/>
      <c r="V24" s="1092"/>
      <c r="W24" s="1092"/>
      <c r="X24" s="1092"/>
      <c r="Y24" s="1092"/>
      <c r="Z24" s="1092"/>
      <c r="AA24" s="1092"/>
      <c r="AB24" s="1092"/>
      <c r="AC24" s="1092"/>
      <c r="AD24" s="1092"/>
      <c r="AE24" s="1092"/>
      <c r="AF24" s="1092"/>
      <c r="AG24" s="1092"/>
      <c r="AH24" s="1092"/>
      <c r="AI24" s="1092"/>
      <c r="AJ24" s="1092"/>
      <c r="AK24" s="1092"/>
      <c r="AL24" s="1092"/>
      <c r="AM24" s="1092"/>
      <c r="AN24" s="1092"/>
      <c r="AO24" s="1092"/>
      <c r="AP24" s="1092"/>
      <c r="AQ24" s="1092"/>
      <c r="AR24" s="1092"/>
      <c r="AS24" s="1092"/>
      <c r="AT24" s="1092"/>
      <c r="AU24" s="1092"/>
      <c r="AV24" s="1092"/>
      <c r="AW24" s="1092"/>
      <c r="AX24" s="1092"/>
      <c r="AY24" s="1092"/>
      <c r="AZ24" s="223"/>
      <c r="BA24" s="223"/>
      <c r="BB24" s="223"/>
      <c r="BC24" s="223"/>
      <c r="BD24" s="223"/>
      <c r="BE24" s="224"/>
      <c r="BF24" s="224"/>
      <c r="BG24" s="224"/>
      <c r="BH24" s="224"/>
      <c r="BI24" s="224"/>
      <c r="BJ24" s="224"/>
      <c r="BK24" s="224"/>
      <c r="BL24" s="224"/>
      <c r="BM24" s="224"/>
      <c r="BN24" s="224"/>
      <c r="BO24" s="224"/>
      <c r="BP24" s="224"/>
      <c r="BQ24" s="229">
        <v>18</v>
      </c>
      <c r="BR24" s="230"/>
      <c r="BS24" s="1024"/>
      <c r="BT24" s="1025"/>
      <c r="BU24" s="1025"/>
      <c r="BV24" s="1025"/>
      <c r="BW24" s="1025"/>
      <c r="BX24" s="1025"/>
      <c r="BY24" s="1025"/>
      <c r="BZ24" s="1025"/>
      <c r="CA24" s="1025"/>
      <c r="CB24" s="1025"/>
      <c r="CC24" s="1025"/>
      <c r="CD24" s="1025"/>
      <c r="CE24" s="1025"/>
      <c r="CF24" s="1025"/>
      <c r="CG24" s="1046"/>
      <c r="CH24" s="1021"/>
      <c r="CI24" s="1022"/>
      <c r="CJ24" s="1022"/>
      <c r="CK24" s="1022"/>
      <c r="CL24" s="1023"/>
      <c r="CM24" s="1021"/>
      <c r="CN24" s="1022"/>
      <c r="CO24" s="1022"/>
      <c r="CP24" s="1022"/>
      <c r="CQ24" s="1023"/>
      <c r="CR24" s="1021"/>
      <c r="CS24" s="1022"/>
      <c r="CT24" s="1022"/>
      <c r="CU24" s="1022"/>
      <c r="CV24" s="1023"/>
      <c r="CW24" s="1021"/>
      <c r="CX24" s="1022"/>
      <c r="CY24" s="1022"/>
      <c r="CZ24" s="1022"/>
      <c r="DA24" s="1023"/>
      <c r="DB24" s="1021"/>
      <c r="DC24" s="1022"/>
      <c r="DD24" s="1022"/>
      <c r="DE24" s="1022"/>
      <c r="DF24" s="1023"/>
      <c r="DG24" s="1021"/>
      <c r="DH24" s="1022"/>
      <c r="DI24" s="1022"/>
      <c r="DJ24" s="1022"/>
      <c r="DK24" s="1023"/>
      <c r="DL24" s="1021"/>
      <c r="DM24" s="1022"/>
      <c r="DN24" s="1022"/>
      <c r="DO24" s="1022"/>
      <c r="DP24" s="1023"/>
      <c r="DQ24" s="1021"/>
      <c r="DR24" s="1022"/>
      <c r="DS24" s="1022"/>
      <c r="DT24" s="1022"/>
      <c r="DU24" s="1023"/>
      <c r="DV24" s="1024"/>
      <c r="DW24" s="1025"/>
      <c r="DX24" s="1025"/>
      <c r="DY24" s="1025"/>
      <c r="DZ24" s="1026"/>
      <c r="EA24" s="225"/>
    </row>
    <row r="25" spans="1:131" ht="26.25" customHeight="1" thickBot="1" x14ac:dyDescent="0.2">
      <c r="A25" s="1091" t="s">
        <v>394</v>
      </c>
      <c r="B25" s="1091"/>
      <c r="C25" s="1091"/>
      <c r="D25" s="1091"/>
      <c r="E25" s="1091"/>
      <c r="F25" s="1091"/>
      <c r="G25" s="1091"/>
      <c r="H25" s="1091"/>
      <c r="I25" s="1091"/>
      <c r="J25" s="1091"/>
      <c r="K25" s="1091"/>
      <c r="L25" s="1091"/>
      <c r="M25" s="1091"/>
      <c r="N25" s="1091"/>
      <c r="O25" s="1091"/>
      <c r="P25" s="1091"/>
      <c r="Q25" s="1091"/>
      <c r="R25" s="1091"/>
      <c r="S25" s="1091"/>
      <c r="T25" s="1091"/>
      <c r="U25" s="1091"/>
      <c r="V25" s="1091"/>
      <c r="W25" s="1091"/>
      <c r="X25" s="1091"/>
      <c r="Y25" s="1091"/>
      <c r="Z25" s="1091"/>
      <c r="AA25" s="1091"/>
      <c r="AB25" s="1091"/>
      <c r="AC25" s="1091"/>
      <c r="AD25" s="1091"/>
      <c r="AE25" s="1091"/>
      <c r="AF25" s="1091"/>
      <c r="AG25" s="1091"/>
      <c r="AH25" s="1091"/>
      <c r="AI25" s="1091"/>
      <c r="AJ25" s="1091"/>
      <c r="AK25" s="1091"/>
      <c r="AL25" s="1091"/>
      <c r="AM25" s="1091"/>
      <c r="AN25" s="1091"/>
      <c r="AO25" s="1091"/>
      <c r="AP25" s="1091"/>
      <c r="AQ25" s="1091"/>
      <c r="AR25" s="1091"/>
      <c r="AS25" s="1091"/>
      <c r="AT25" s="1091"/>
      <c r="AU25" s="1091"/>
      <c r="AV25" s="1091"/>
      <c r="AW25" s="1091"/>
      <c r="AX25" s="1091"/>
      <c r="AY25" s="1091"/>
      <c r="AZ25" s="1091"/>
      <c r="BA25" s="1091"/>
      <c r="BB25" s="1091"/>
      <c r="BC25" s="1091"/>
      <c r="BD25" s="1091"/>
      <c r="BE25" s="1091"/>
      <c r="BF25" s="1091"/>
      <c r="BG25" s="1091"/>
      <c r="BH25" s="1091"/>
      <c r="BI25" s="1091"/>
      <c r="BJ25" s="223"/>
      <c r="BK25" s="223"/>
      <c r="BL25" s="223"/>
      <c r="BM25" s="223"/>
      <c r="BN25" s="223"/>
      <c r="BO25" s="232"/>
      <c r="BP25" s="232"/>
      <c r="BQ25" s="229">
        <v>19</v>
      </c>
      <c r="BR25" s="230"/>
      <c r="BS25" s="1024"/>
      <c r="BT25" s="1025"/>
      <c r="BU25" s="1025"/>
      <c r="BV25" s="1025"/>
      <c r="BW25" s="1025"/>
      <c r="BX25" s="1025"/>
      <c r="BY25" s="1025"/>
      <c r="BZ25" s="1025"/>
      <c r="CA25" s="1025"/>
      <c r="CB25" s="1025"/>
      <c r="CC25" s="1025"/>
      <c r="CD25" s="1025"/>
      <c r="CE25" s="1025"/>
      <c r="CF25" s="1025"/>
      <c r="CG25" s="1046"/>
      <c r="CH25" s="1021"/>
      <c r="CI25" s="1022"/>
      <c r="CJ25" s="1022"/>
      <c r="CK25" s="1022"/>
      <c r="CL25" s="1023"/>
      <c r="CM25" s="1021"/>
      <c r="CN25" s="1022"/>
      <c r="CO25" s="1022"/>
      <c r="CP25" s="1022"/>
      <c r="CQ25" s="1023"/>
      <c r="CR25" s="1021"/>
      <c r="CS25" s="1022"/>
      <c r="CT25" s="1022"/>
      <c r="CU25" s="1022"/>
      <c r="CV25" s="1023"/>
      <c r="CW25" s="1021"/>
      <c r="CX25" s="1022"/>
      <c r="CY25" s="1022"/>
      <c r="CZ25" s="1022"/>
      <c r="DA25" s="1023"/>
      <c r="DB25" s="1021"/>
      <c r="DC25" s="1022"/>
      <c r="DD25" s="1022"/>
      <c r="DE25" s="1022"/>
      <c r="DF25" s="1023"/>
      <c r="DG25" s="1021"/>
      <c r="DH25" s="1022"/>
      <c r="DI25" s="1022"/>
      <c r="DJ25" s="1022"/>
      <c r="DK25" s="1023"/>
      <c r="DL25" s="1021"/>
      <c r="DM25" s="1022"/>
      <c r="DN25" s="1022"/>
      <c r="DO25" s="1022"/>
      <c r="DP25" s="1023"/>
      <c r="DQ25" s="1021"/>
      <c r="DR25" s="1022"/>
      <c r="DS25" s="1022"/>
      <c r="DT25" s="1022"/>
      <c r="DU25" s="1023"/>
      <c r="DV25" s="1024"/>
      <c r="DW25" s="1025"/>
      <c r="DX25" s="1025"/>
      <c r="DY25" s="1025"/>
      <c r="DZ25" s="1026"/>
      <c r="EA25" s="221"/>
    </row>
    <row r="26" spans="1:131" ht="26.25" customHeight="1" x14ac:dyDescent="0.15">
      <c r="A26" s="1027" t="s">
        <v>369</v>
      </c>
      <c r="B26" s="1028"/>
      <c r="C26" s="1028"/>
      <c r="D26" s="1028"/>
      <c r="E26" s="1028"/>
      <c r="F26" s="1028"/>
      <c r="G26" s="1028"/>
      <c r="H26" s="1028"/>
      <c r="I26" s="1028"/>
      <c r="J26" s="1028"/>
      <c r="K26" s="1028"/>
      <c r="L26" s="1028"/>
      <c r="M26" s="1028"/>
      <c r="N26" s="1028"/>
      <c r="O26" s="1028"/>
      <c r="P26" s="1029"/>
      <c r="Q26" s="1033" t="s">
        <v>395</v>
      </c>
      <c r="R26" s="1034"/>
      <c r="S26" s="1034"/>
      <c r="T26" s="1034"/>
      <c r="U26" s="1035"/>
      <c r="V26" s="1033" t="s">
        <v>396</v>
      </c>
      <c r="W26" s="1034"/>
      <c r="X26" s="1034"/>
      <c r="Y26" s="1034"/>
      <c r="Z26" s="1035"/>
      <c r="AA26" s="1033" t="s">
        <v>397</v>
      </c>
      <c r="AB26" s="1034"/>
      <c r="AC26" s="1034"/>
      <c r="AD26" s="1034"/>
      <c r="AE26" s="1034"/>
      <c r="AF26" s="1087" t="s">
        <v>398</v>
      </c>
      <c r="AG26" s="1040"/>
      <c r="AH26" s="1040"/>
      <c r="AI26" s="1040"/>
      <c r="AJ26" s="1088"/>
      <c r="AK26" s="1034" t="s">
        <v>399</v>
      </c>
      <c r="AL26" s="1034"/>
      <c r="AM26" s="1034"/>
      <c r="AN26" s="1034"/>
      <c r="AO26" s="1035"/>
      <c r="AP26" s="1033" t="s">
        <v>400</v>
      </c>
      <c r="AQ26" s="1034"/>
      <c r="AR26" s="1034"/>
      <c r="AS26" s="1034"/>
      <c r="AT26" s="1035"/>
      <c r="AU26" s="1033" t="s">
        <v>401</v>
      </c>
      <c r="AV26" s="1034"/>
      <c r="AW26" s="1034"/>
      <c r="AX26" s="1034"/>
      <c r="AY26" s="1035"/>
      <c r="AZ26" s="1033" t="s">
        <v>402</v>
      </c>
      <c r="BA26" s="1034"/>
      <c r="BB26" s="1034"/>
      <c r="BC26" s="1034"/>
      <c r="BD26" s="1035"/>
      <c r="BE26" s="1033" t="s">
        <v>376</v>
      </c>
      <c r="BF26" s="1034"/>
      <c r="BG26" s="1034"/>
      <c r="BH26" s="1034"/>
      <c r="BI26" s="1047"/>
      <c r="BJ26" s="223"/>
      <c r="BK26" s="223"/>
      <c r="BL26" s="223"/>
      <c r="BM26" s="223"/>
      <c r="BN26" s="223"/>
      <c r="BO26" s="232"/>
      <c r="BP26" s="232"/>
      <c r="BQ26" s="229">
        <v>20</v>
      </c>
      <c r="BR26" s="230"/>
      <c r="BS26" s="1024"/>
      <c r="BT26" s="1025"/>
      <c r="BU26" s="1025"/>
      <c r="BV26" s="1025"/>
      <c r="BW26" s="1025"/>
      <c r="BX26" s="1025"/>
      <c r="BY26" s="1025"/>
      <c r="BZ26" s="1025"/>
      <c r="CA26" s="1025"/>
      <c r="CB26" s="1025"/>
      <c r="CC26" s="1025"/>
      <c r="CD26" s="1025"/>
      <c r="CE26" s="1025"/>
      <c r="CF26" s="1025"/>
      <c r="CG26" s="1046"/>
      <c r="CH26" s="1021"/>
      <c r="CI26" s="1022"/>
      <c r="CJ26" s="1022"/>
      <c r="CK26" s="1022"/>
      <c r="CL26" s="1023"/>
      <c r="CM26" s="1021"/>
      <c r="CN26" s="1022"/>
      <c r="CO26" s="1022"/>
      <c r="CP26" s="1022"/>
      <c r="CQ26" s="1023"/>
      <c r="CR26" s="1021"/>
      <c r="CS26" s="1022"/>
      <c r="CT26" s="1022"/>
      <c r="CU26" s="1022"/>
      <c r="CV26" s="1023"/>
      <c r="CW26" s="1021"/>
      <c r="CX26" s="1022"/>
      <c r="CY26" s="1022"/>
      <c r="CZ26" s="1022"/>
      <c r="DA26" s="1023"/>
      <c r="DB26" s="1021"/>
      <c r="DC26" s="1022"/>
      <c r="DD26" s="1022"/>
      <c r="DE26" s="1022"/>
      <c r="DF26" s="1023"/>
      <c r="DG26" s="1021"/>
      <c r="DH26" s="1022"/>
      <c r="DI26" s="1022"/>
      <c r="DJ26" s="1022"/>
      <c r="DK26" s="1023"/>
      <c r="DL26" s="1021"/>
      <c r="DM26" s="1022"/>
      <c r="DN26" s="1022"/>
      <c r="DO26" s="1022"/>
      <c r="DP26" s="1023"/>
      <c r="DQ26" s="1021"/>
      <c r="DR26" s="1022"/>
      <c r="DS26" s="1022"/>
      <c r="DT26" s="1022"/>
      <c r="DU26" s="1023"/>
      <c r="DV26" s="1024"/>
      <c r="DW26" s="1025"/>
      <c r="DX26" s="1025"/>
      <c r="DY26" s="1025"/>
      <c r="DZ26" s="1026"/>
      <c r="EA26" s="221"/>
    </row>
    <row r="27" spans="1:131" ht="26.25" customHeight="1" thickBot="1" x14ac:dyDescent="0.2">
      <c r="A27" s="1030"/>
      <c r="B27" s="1031"/>
      <c r="C27" s="1031"/>
      <c r="D27" s="1031"/>
      <c r="E27" s="1031"/>
      <c r="F27" s="1031"/>
      <c r="G27" s="1031"/>
      <c r="H27" s="1031"/>
      <c r="I27" s="1031"/>
      <c r="J27" s="1031"/>
      <c r="K27" s="1031"/>
      <c r="L27" s="1031"/>
      <c r="M27" s="1031"/>
      <c r="N27" s="1031"/>
      <c r="O27" s="1031"/>
      <c r="P27" s="1032"/>
      <c r="Q27" s="1036"/>
      <c r="R27" s="1037"/>
      <c r="S27" s="1037"/>
      <c r="T27" s="1037"/>
      <c r="U27" s="1038"/>
      <c r="V27" s="1036"/>
      <c r="W27" s="1037"/>
      <c r="X27" s="1037"/>
      <c r="Y27" s="1037"/>
      <c r="Z27" s="1038"/>
      <c r="AA27" s="1036"/>
      <c r="AB27" s="1037"/>
      <c r="AC27" s="1037"/>
      <c r="AD27" s="1037"/>
      <c r="AE27" s="1037"/>
      <c r="AF27" s="1089"/>
      <c r="AG27" s="1043"/>
      <c r="AH27" s="1043"/>
      <c r="AI27" s="1043"/>
      <c r="AJ27" s="1090"/>
      <c r="AK27" s="1037"/>
      <c r="AL27" s="1037"/>
      <c r="AM27" s="1037"/>
      <c r="AN27" s="1037"/>
      <c r="AO27" s="1038"/>
      <c r="AP27" s="1036"/>
      <c r="AQ27" s="1037"/>
      <c r="AR27" s="1037"/>
      <c r="AS27" s="1037"/>
      <c r="AT27" s="1038"/>
      <c r="AU27" s="1036"/>
      <c r="AV27" s="1037"/>
      <c r="AW27" s="1037"/>
      <c r="AX27" s="1037"/>
      <c r="AY27" s="1038"/>
      <c r="AZ27" s="1036"/>
      <c r="BA27" s="1037"/>
      <c r="BB27" s="1037"/>
      <c r="BC27" s="1037"/>
      <c r="BD27" s="1038"/>
      <c r="BE27" s="1036"/>
      <c r="BF27" s="1037"/>
      <c r="BG27" s="1037"/>
      <c r="BH27" s="1037"/>
      <c r="BI27" s="1048"/>
      <c r="BJ27" s="223"/>
      <c r="BK27" s="223"/>
      <c r="BL27" s="223"/>
      <c r="BM27" s="223"/>
      <c r="BN27" s="223"/>
      <c r="BO27" s="232"/>
      <c r="BP27" s="232"/>
      <c r="BQ27" s="229">
        <v>21</v>
      </c>
      <c r="BR27" s="230"/>
      <c r="BS27" s="1024"/>
      <c r="BT27" s="1025"/>
      <c r="BU27" s="1025"/>
      <c r="BV27" s="1025"/>
      <c r="BW27" s="1025"/>
      <c r="BX27" s="1025"/>
      <c r="BY27" s="1025"/>
      <c r="BZ27" s="1025"/>
      <c r="CA27" s="1025"/>
      <c r="CB27" s="1025"/>
      <c r="CC27" s="1025"/>
      <c r="CD27" s="1025"/>
      <c r="CE27" s="1025"/>
      <c r="CF27" s="1025"/>
      <c r="CG27" s="1046"/>
      <c r="CH27" s="1021"/>
      <c r="CI27" s="1022"/>
      <c r="CJ27" s="1022"/>
      <c r="CK27" s="1022"/>
      <c r="CL27" s="1023"/>
      <c r="CM27" s="1021"/>
      <c r="CN27" s="1022"/>
      <c r="CO27" s="1022"/>
      <c r="CP27" s="1022"/>
      <c r="CQ27" s="1023"/>
      <c r="CR27" s="1021"/>
      <c r="CS27" s="1022"/>
      <c r="CT27" s="1022"/>
      <c r="CU27" s="1022"/>
      <c r="CV27" s="1023"/>
      <c r="CW27" s="1021"/>
      <c r="CX27" s="1022"/>
      <c r="CY27" s="1022"/>
      <c r="CZ27" s="1022"/>
      <c r="DA27" s="1023"/>
      <c r="DB27" s="1021"/>
      <c r="DC27" s="1022"/>
      <c r="DD27" s="1022"/>
      <c r="DE27" s="1022"/>
      <c r="DF27" s="1023"/>
      <c r="DG27" s="1021"/>
      <c r="DH27" s="1022"/>
      <c r="DI27" s="1022"/>
      <c r="DJ27" s="1022"/>
      <c r="DK27" s="1023"/>
      <c r="DL27" s="1021"/>
      <c r="DM27" s="1022"/>
      <c r="DN27" s="1022"/>
      <c r="DO27" s="1022"/>
      <c r="DP27" s="1023"/>
      <c r="DQ27" s="1021"/>
      <c r="DR27" s="1022"/>
      <c r="DS27" s="1022"/>
      <c r="DT27" s="1022"/>
      <c r="DU27" s="1023"/>
      <c r="DV27" s="1024"/>
      <c r="DW27" s="1025"/>
      <c r="DX27" s="1025"/>
      <c r="DY27" s="1025"/>
      <c r="DZ27" s="1026"/>
      <c r="EA27" s="221"/>
    </row>
    <row r="28" spans="1:131" ht="26.25" customHeight="1" thickTop="1" x14ac:dyDescent="0.15">
      <c r="A28" s="233">
        <v>1</v>
      </c>
      <c r="B28" s="1079" t="s">
        <v>403</v>
      </c>
      <c r="C28" s="1080"/>
      <c r="D28" s="1080"/>
      <c r="E28" s="1080"/>
      <c r="F28" s="1080"/>
      <c r="G28" s="1080"/>
      <c r="H28" s="1080"/>
      <c r="I28" s="1080"/>
      <c r="J28" s="1080"/>
      <c r="K28" s="1080"/>
      <c r="L28" s="1080"/>
      <c r="M28" s="1080"/>
      <c r="N28" s="1080"/>
      <c r="O28" s="1080"/>
      <c r="P28" s="1081"/>
      <c r="Q28" s="1082">
        <v>1583</v>
      </c>
      <c r="R28" s="1083"/>
      <c r="S28" s="1083"/>
      <c r="T28" s="1083"/>
      <c r="U28" s="1083"/>
      <c r="V28" s="1083">
        <v>1544</v>
      </c>
      <c r="W28" s="1083"/>
      <c r="X28" s="1083"/>
      <c r="Y28" s="1083"/>
      <c r="Z28" s="1083"/>
      <c r="AA28" s="1083">
        <v>39</v>
      </c>
      <c r="AB28" s="1083"/>
      <c r="AC28" s="1083"/>
      <c r="AD28" s="1083"/>
      <c r="AE28" s="1084"/>
      <c r="AF28" s="1085">
        <v>39</v>
      </c>
      <c r="AG28" s="1083"/>
      <c r="AH28" s="1083"/>
      <c r="AI28" s="1083"/>
      <c r="AJ28" s="1086"/>
      <c r="AK28" s="1074">
        <v>123</v>
      </c>
      <c r="AL28" s="1075"/>
      <c r="AM28" s="1075"/>
      <c r="AN28" s="1075"/>
      <c r="AO28" s="1075"/>
      <c r="AP28" s="1075" t="s">
        <v>579</v>
      </c>
      <c r="AQ28" s="1075"/>
      <c r="AR28" s="1075"/>
      <c r="AS28" s="1075"/>
      <c r="AT28" s="1075"/>
      <c r="AU28" s="1075" t="s">
        <v>579</v>
      </c>
      <c r="AV28" s="1075"/>
      <c r="AW28" s="1075"/>
      <c r="AX28" s="1075"/>
      <c r="AY28" s="1075"/>
      <c r="AZ28" s="1076"/>
      <c r="BA28" s="1076"/>
      <c r="BB28" s="1076"/>
      <c r="BC28" s="1076"/>
      <c r="BD28" s="1076"/>
      <c r="BE28" s="1077"/>
      <c r="BF28" s="1077"/>
      <c r="BG28" s="1077"/>
      <c r="BH28" s="1077"/>
      <c r="BI28" s="1078"/>
      <c r="BJ28" s="223"/>
      <c r="BK28" s="223"/>
      <c r="BL28" s="223"/>
      <c r="BM28" s="223"/>
      <c r="BN28" s="223"/>
      <c r="BO28" s="232"/>
      <c r="BP28" s="232"/>
      <c r="BQ28" s="229">
        <v>22</v>
      </c>
      <c r="BR28" s="230"/>
      <c r="BS28" s="1024"/>
      <c r="BT28" s="1025"/>
      <c r="BU28" s="1025"/>
      <c r="BV28" s="1025"/>
      <c r="BW28" s="1025"/>
      <c r="BX28" s="1025"/>
      <c r="BY28" s="1025"/>
      <c r="BZ28" s="1025"/>
      <c r="CA28" s="1025"/>
      <c r="CB28" s="1025"/>
      <c r="CC28" s="1025"/>
      <c r="CD28" s="1025"/>
      <c r="CE28" s="1025"/>
      <c r="CF28" s="1025"/>
      <c r="CG28" s="1046"/>
      <c r="CH28" s="1021"/>
      <c r="CI28" s="1022"/>
      <c r="CJ28" s="1022"/>
      <c r="CK28" s="1022"/>
      <c r="CL28" s="1023"/>
      <c r="CM28" s="1021"/>
      <c r="CN28" s="1022"/>
      <c r="CO28" s="1022"/>
      <c r="CP28" s="1022"/>
      <c r="CQ28" s="1023"/>
      <c r="CR28" s="1021"/>
      <c r="CS28" s="1022"/>
      <c r="CT28" s="1022"/>
      <c r="CU28" s="1022"/>
      <c r="CV28" s="1023"/>
      <c r="CW28" s="1021"/>
      <c r="CX28" s="1022"/>
      <c r="CY28" s="1022"/>
      <c r="CZ28" s="1022"/>
      <c r="DA28" s="1023"/>
      <c r="DB28" s="1021"/>
      <c r="DC28" s="1022"/>
      <c r="DD28" s="1022"/>
      <c r="DE28" s="1022"/>
      <c r="DF28" s="1023"/>
      <c r="DG28" s="1021"/>
      <c r="DH28" s="1022"/>
      <c r="DI28" s="1022"/>
      <c r="DJ28" s="1022"/>
      <c r="DK28" s="1023"/>
      <c r="DL28" s="1021"/>
      <c r="DM28" s="1022"/>
      <c r="DN28" s="1022"/>
      <c r="DO28" s="1022"/>
      <c r="DP28" s="1023"/>
      <c r="DQ28" s="1021"/>
      <c r="DR28" s="1022"/>
      <c r="DS28" s="1022"/>
      <c r="DT28" s="1022"/>
      <c r="DU28" s="1023"/>
      <c r="DV28" s="1024"/>
      <c r="DW28" s="1025"/>
      <c r="DX28" s="1025"/>
      <c r="DY28" s="1025"/>
      <c r="DZ28" s="1026"/>
      <c r="EA28" s="221"/>
    </row>
    <row r="29" spans="1:131" ht="26.25" customHeight="1" x14ac:dyDescent="0.15">
      <c r="A29" s="233">
        <v>2</v>
      </c>
      <c r="B29" s="1062" t="s">
        <v>404</v>
      </c>
      <c r="C29" s="1063"/>
      <c r="D29" s="1063"/>
      <c r="E29" s="1063"/>
      <c r="F29" s="1063"/>
      <c r="G29" s="1063"/>
      <c r="H29" s="1063"/>
      <c r="I29" s="1063"/>
      <c r="J29" s="1063"/>
      <c r="K29" s="1063"/>
      <c r="L29" s="1063"/>
      <c r="M29" s="1063"/>
      <c r="N29" s="1063"/>
      <c r="O29" s="1063"/>
      <c r="P29" s="1064"/>
      <c r="Q29" s="1070">
        <v>181</v>
      </c>
      <c r="R29" s="1071"/>
      <c r="S29" s="1071"/>
      <c r="T29" s="1071"/>
      <c r="U29" s="1071"/>
      <c r="V29" s="1071">
        <v>181</v>
      </c>
      <c r="W29" s="1071"/>
      <c r="X29" s="1071"/>
      <c r="Y29" s="1071"/>
      <c r="Z29" s="1071"/>
      <c r="AA29" s="1071">
        <v>0</v>
      </c>
      <c r="AB29" s="1071"/>
      <c r="AC29" s="1071"/>
      <c r="AD29" s="1071"/>
      <c r="AE29" s="1072"/>
      <c r="AF29" s="1067">
        <v>0</v>
      </c>
      <c r="AG29" s="1068"/>
      <c r="AH29" s="1068"/>
      <c r="AI29" s="1068"/>
      <c r="AJ29" s="1069"/>
      <c r="AK29" s="1012">
        <v>48</v>
      </c>
      <c r="AL29" s="1003"/>
      <c r="AM29" s="1003"/>
      <c r="AN29" s="1003"/>
      <c r="AO29" s="1003"/>
      <c r="AP29" s="1003" t="s">
        <v>579</v>
      </c>
      <c r="AQ29" s="1003"/>
      <c r="AR29" s="1003"/>
      <c r="AS29" s="1003"/>
      <c r="AT29" s="1003"/>
      <c r="AU29" s="1003" t="s">
        <v>579</v>
      </c>
      <c r="AV29" s="1003"/>
      <c r="AW29" s="1003"/>
      <c r="AX29" s="1003"/>
      <c r="AY29" s="1003"/>
      <c r="AZ29" s="1073"/>
      <c r="BA29" s="1073"/>
      <c r="BB29" s="1073"/>
      <c r="BC29" s="1073"/>
      <c r="BD29" s="1073"/>
      <c r="BE29" s="1004"/>
      <c r="BF29" s="1004"/>
      <c r="BG29" s="1004"/>
      <c r="BH29" s="1004"/>
      <c r="BI29" s="1005"/>
      <c r="BJ29" s="223"/>
      <c r="BK29" s="223"/>
      <c r="BL29" s="223"/>
      <c r="BM29" s="223"/>
      <c r="BN29" s="223"/>
      <c r="BO29" s="232"/>
      <c r="BP29" s="232"/>
      <c r="BQ29" s="229">
        <v>23</v>
      </c>
      <c r="BR29" s="230"/>
      <c r="BS29" s="1024"/>
      <c r="BT29" s="1025"/>
      <c r="BU29" s="1025"/>
      <c r="BV29" s="1025"/>
      <c r="BW29" s="1025"/>
      <c r="BX29" s="1025"/>
      <c r="BY29" s="1025"/>
      <c r="BZ29" s="1025"/>
      <c r="CA29" s="1025"/>
      <c r="CB29" s="1025"/>
      <c r="CC29" s="1025"/>
      <c r="CD29" s="1025"/>
      <c r="CE29" s="1025"/>
      <c r="CF29" s="1025"/>
      <c r="CG29" s="1046"/>
      <c r="CH29" s="1021"/>
      <c r="CI29" s="1022"/>
      <c r="CJ29" s="1022"/>
      <c r="CK29" s="1022"/>
      <c r="CL29" s="1023"/>
      <c r="CM29" s="1021"/>
      <c r="CN29" s="1022"/>
      <c r="CO29" s="1022"/>
      <c r="CP29" s="1022"/>
      <c r="CQ29" s="1023"/>
      <c r="CR29" s="1021"/>
      <c r="CS29" s="1022"/>
      <c r="CT29" s="1022"/>
      <c r="CU29" s="1022"/>
      <c r="CV29" s="1023"/>
      <c r="CW29" s="1021"/>
      <c r="CX29" s="1022"/>
      <c r="CY29" s="1022"/>
      <c r="CZ29" s="1022"/>
      <c r="DA29" s="1023"/>
      <c r="DB29" s="1021"/>
      <c r="DC29" s="1022"/>
      <c r="DD29" s="1022"/>
      <c r="DE29" s="1022"/>
      <c r="DF29" s="1023"/>
      <c r="DG29" s="1021"/>
      <c r="DH29" s="1022"/>
      <c r="DI29" s="1022"/>
      <c r="DJ29" s="1022"/>
      <c r="DK29" s="1023"/>
      <c r="DL29" s="1021"/>
      <c r="DM29" s="1022"/>
      <c r="DN29" s="1022"/>
      <c r="DO29" s="1022"/>
      <c r="DP29" s="1023"/>
      <c r="DQ29" s="1021"/>
      <c r="DR29" s="1022"/>
      <c r="DS29" s="1022"/>
      <c r="DT29" s="1022"/>
      <c r="DU29" s="1023"/>
      <c r="DV29" s="1024"/>
      <c r="DW29" s="1025"/>
      <c r="DX29" s="1025"/>
      <c r="DY29" s="1025"/>
      <c r="DZ29" s="1026"/>
      <c r="EA29" s="221"/>
    </row>
    <row r="30" spans="1:131" ht="26.25" customHeight="1" x14ac:dyDescent="0.15">
      <c r="A30" s="233">
        <v>3</v>
      </c>
      <c r="B30" s="1062" t="s">
        <v>405</v>
      </c>
      <c r="C30" s="1063"/>
      <c r="D30" s="1063"/>
      <c r="E30" s="1063"/>
      <c r="F30" s="1063"/>
      <c r="G30" s="1063"/>
      <c r="H30" s="1063"/>
      <c r="I30" s="1063"/>
      <c r="J30" s="1063"/>
      <c r="K30" s="1063"/>
      <c r="L30" s="1063"/>
      <c r="M30" s="1063"/>
      <c r="N30" s="1063"/>
      <c r="O30" s="1063"/>
      <c r="P30" s="1064"/>
      <c r="Q30" s="1070">
        <v>1848</v>
      </c>
      <c r="R30" s="1071"/>
      <c r="S30" s="1071"/>
      <c r="T30" s="1071"/>
      <c r="U30" s="1071"/>
      <c r="V30" s="1071">
        <v>1790</v>
      </c>
      <c r="W30" s="1071"/>
      <c r="X30" s="1071"/>
      <c r="Y30" s="1071"/>
      <c r="Z30" s="1071"/>
      <c r="AA30" s="1071">
        <v>58</v>
      </c>
      <c r="AB30" s="1071"/>
      <c r="AC30" s="1071"/>
      <c r="AD30" s="1071"/>
      <c r="AE30" s="1072"/>
      <c r="AF30" s="1067">
        <v>58</v>
      </c>
      <c r="AG30" s="1068"/>
      <c r="AH30" s="1068"/>
      <c r="AI30" s="1068"/>
      <c r="AJ30" s="1069"/>
      <c r="AK30" s="1012">
        <v>265</v>
      </c>
      <c r="AL30" s="1003"/>
      <c r="AM30" s="1003"/>
      <c r="AN30" s="1003"/>
      <c r="AO30" s="1003"/>
      <c r="AP30" s="1003" t="s">
        <v>579</v>
      </c>
      <c r="AQ30" s="1003"/>
      <c r="AR30" s="1003"/>
      <c r="AS30" s="1003"/>
      <c r="AT30" s="1003"/>
      <c r="AU30" s="1003" t="s">
        <v>579</v>
      </c>
      <c r="AV30" s="1003"/>
      <c r="AW30" s="1003"/>
      <c r="AX30" s="1003"/>
      <c r="AY30" s="1003"/>
      <c r="AZ30" s="1073"/>
      <c r="BA30" s="1073"/>
      <c r="BB30" s="1073"/>
      <c r="BC30" s="1073"/>
      <c r="BD30" s="1073"/>
      <c r="BE30" s="1004"/>
      <c r="BF30" s="1004"/>
      <c r="BG30" s="1004"/>
      <c r="BH30" s="1004"/>
      <c r="BI30" s="1005"/>
      <c r="BJ30" s="223"/>
      <c r="BK30" s="223"/>
      <c r="BL30" s="223"/>
      <c r="BM30" s="223"/>
      <c r="BN30" s="223"/>
      <c r="BO30" s="232"/>
      <c r="BP30" s="232"/>
      <c r="BQ30" s="229">
        <v>24</v>
      </c>
      <c r="BR30" s="230"/>
      <c r="BS30" s="1024"/>
      <c r="BT30" s="1025"/>
      <c r="BU30" s="1025"/>
      <c r="BV30" s="1025"/>
      <c r="BW30" s="1025"/>
      <c r="BX30" s="1025"/>
      <c r="BY30" s="1025"/>
      <c r="BZ30" s="1025"/>
      <c r="CA30" s="1025"/>
      <c r="CB30" s="1025"/>
      <c r="CC30" s="1025"/>
      <c r="CD30" s="1025"/>
      <c r="CE30" s="1025"/>
      <c r="CF30" s="1025"/>
      <c r="CG30" s="1046"/>
      <c r="CH30" s="1021"/>
      <c r="CI30" s="1022"/>
      <c r="CJ30" s="1022"/>
      <c r="CK30" s="1022"/>
      <c r="CL30" s="1023"/>
      <c r="CM30" s="1021"/>
      <c r="CN30" s="1022"/>
      <c r="CO30" s="1022"/>
      <c r="CP30" s="1022"/>
      <c r="CQ30" s="1023"/>
      <c r="CR30" s="1021"/>
      <c r="CS30" s="1022"/>
      <c r="CT30" s="1022"/>
      <c r="CU30" s="1022"/>
      <c r="CV30" s="1023"/>
      <c r="CW30" s="1021"/>
      <c r="CX30" s="1022"/>
      <c r="CY30" s="1022"/>
      <c r="CZ30" s="1022"/>
      <c r="DA30" s="1023"/>
      <c r="DB30" s="1021"/>
      <c r="DC30" s="1022"/>
      <c r="DD30" s="1022"/>
      <c r="DE30" s="1022"/>
      <c r="DF30" s="1023"/>
      <c r="DG30" s="1021"/>
      <c r="DH30" s="1022"/>
      <c r="DI30" s="1022"/>
      <c r="DJ30" s="1022"/>
      <c r="DK30" s="1023"/>
      <c r="DL30" s="1021"/>
      <c r="DM30" s="1022"/>
      <c r="DN30" s="1022"/>
      <c r="DO30" s="1022"/>
      <c r="DP30" s="1023"/>
      <c r="DQ30" s="1021"/>
      <c r="DR30" s="1022"/>
      <c r="DS30" s="1022"/>
      <c r="DT30" s="1022"/>
      <c r="DU30" s="1023"/>
      <c r="DV30" s="1024"/>
      <c r="DW30" s="1025"/>
      <c r="DX30" s="1025"/>
      <c r="DY30" s="1025"/>
      <c r="DZ30" s="1026"/>
      <c r="EA30" s="221"/>
    </row>
    <row r="31" spans="1:131" ht="26.25" customHeight="1" x14ac:dyDescent="0.15">
      <c r="A31" s="233">
        <v>4</v>
      </c>
      <c r="B31" s="1062" t="s">
        <v>406</v>
      </c>
      <c r="C31" s="1063"/>
      <c r="D31" s="1063"/>
      <c r="E31" s="1063"/>
      <c r="F31" s="1063"/>
      <c r="G31" s="1063"/>
      <c r="H31" s="1063"/>
      <c r="I31" s="1063"/>
      <c r="J31" s="1063"/>
      <c r="K31" s="1063"/>
      <c r="L31" s="1063"/>
      <c r="M31" s="1063"/>
      <c r="N31" s="1063"/>
      <c r="O31" s="1063"/>
      <c r="P31" s="1064"/>
      <c r="Q31" s="1070">
        <v>547</v>
      </c>
      <c r="R31" s="1071"/>
      <c r="S31" s="1071"/>
      <c r="T31" s="1071"/>
      <c r="U31" s="1071"/>
      <c r="V31" s="1071">
        <v>523</v>
      </c>
      <c r="W31" s="1071"/>
      <c r="X31" s="1071"/>
      <c r="Y31" s="1071"/>
      <c r="Z31" s="1071"/>
      <c r="AA31" s="1071">
        <v>25</v>
      </c>
      <c r="AB31" s="1071"/>
      <c r="AC31" s="1071"/>
      <c r="AD31" s="1071"/>
      <c r="AE31" s="1072"/>
      <c r="AF31" s="1067">
        <v>81</v>
      </c>
      <c r="AG31" s="1068"/>
      <c r="AH31" s="1068"/>
      <c r="AI31" s="1068"/>
      <c r="AJ31" s="1069"/>
      <c r="AK31" s="1012">
        <v>194</v>
      </c>
      <c r="AL31" s="1003"/>
      <c r="AM31" s="1003"/>
      <c r="AN31" s="1003"/>
      <c r="AO31" s="1003"/>
      <c r="AP31" s="1003">
        <v>1034</v>
      </c>
      <c r="AQ31" s="1003"/>
      <c r="AR31" s="1003"/>
      <c r="AS31" s="1003"/>
      <c r="AT31" s="1003"/>
      <c r="AU31" s="1003">
        <v>760</v>
      </c>
      <c r="AV31" s="1003"/>
      <c r="AW31" s="1003"/>
      <c r="AX31" s="1003"/>
      <c r="AY31" s="1003"/>
      <c r="AZ31" s="1073" t="s">
        <v>579</v>
      </c>
      <c r="BA31" s="1073"/>
      <c r="BB31" s="1073"/>
      <c r="BC31" s="1073"/>
      <c r="BD31" s="1073"/>
      <c r="BE31" s="1004" t="s">
        <v>407</v>
      </c>
      <c r="BF31" s="1004"/>
      <c r="BG31" s="1004"/>
      <c r="BH31" s="1004"/>
      <c r="BI31" s="1005"/>
      <c r="BJ31" s="223"/>
      <c r="BK31" s="223"/>
      <c r="BL31" s="223"/>
      <c r="BM31" s="223"/>
      <c r="BN31" s="223"/>
      <c r="BO31" s="232"/>
      <c r="BP31" s="232"/>
      <c r="BQ31" s="229">
        <v>25</v>
      </c>
      <c r="BR31" s="230"/>
      <c r="BS31" s="1024"/>
      <c r="BT31" s="1025"/>
      <c r="BU31" s="1025"/>
      <c r="BV31" s="1025"/>
      <c r="BW31" s="1025"/>
      <c r="BX31" s="1025"/>
      <c r="BY31" s="1025"/>
      <c r="BZ31" s="1025"/>
      <c r="CA31" s="1025"/>
      <c r="CB31" s="1025"/>
      <c r="CC31" s="1025"/>
      <c r="CD31" s="1025"/>
      <c r="CE31" s="1025"/>
      <c r="CF31" s="1025"/>
      <c r="CG31" s="1046"/>
      <c r="CH31" s="1021"/>
      <c r="CI31" s="1022"/>
      <c r="CJ31" s="1022"/>
      <c r="CK31" s="1022"/>
      <c r="CL31" s="1023"/>
      <c r="CM31" s="1021"/>
      <c r="CN31" s="1022"/>
      <c r="CO31" s="1022"/>
      <c r="CP31" s="1022"/>
      <c r="CQ31" s="1023"/>
      <c r="CR31" s="1021"/>
      <c r="CS31" s="1022"/>
      <c r="CT31" s="1022"/>
      <c r="CU31" s="1022"/>
      <c r="CV31" s="1023"/>
      <c r="CW31" s="1021"/>
      <c r="CX31" s="1022"/>
      <c r="CY31" s="1022"/>
      <c r="CZ31" s="1022"/>
      <c r="DA31" s="1023"/>
      <c r="DB31" s="1021"/>
      <c r="DC31" s="1022"/>
      <c r="DD31" s="1022"/>
      <c r="DE31" s="1022"/>
      <c r="DF31" s="1023"/>
      <c r="DG31" s="1021"/>
      <c r="DH31" s="1022"/>
      <c r="DI31" s="1022"/>
      <c r="DJ31" s="1022"/>
      <c r="DK31" s="1023"/>
      <c r="DL31" s="1021"/>
      <c r="DM31" s="1022"/>
      <c r="DN31" s="1022"/>
      <c r="DO31" s="1022"/>
      <c r="DP31" s="1023"/>
      <c r="DQ31" s="1021"/>
      <c r="DR31" s="1022"/>
      <c r="DS31" s="1022"/>
      <c r="DT31" s="1022"/>
      <c r="DU31" s="1023"/>
      <c r="DV31" s="1024"/>
      <c r="DW31" s="1025"/>
      <c r="DX31" s="1025"/>
      <c r="DY31" s="1025"/>
      <c r="DZ31" s="1026"/>
      <c r="EA31" s="221"/>
    </row>
    <row r="32" spans="1:131" ht="26.25" customHeight="1" x14ac:dyDescent="0.15">
      <c r="A32" s="233">
        <v>5</v>
      </c>
      <c r="B32" s="1062" t="s">
        <v>408</v>
      </c>
      <c r="C32" s="1063"/>
      <c r="D32" s="1063"/>
      <c r="E32" s="1063"/>
      <c r="F32" s="1063"/>
      <c r="G32" s="1063"/>
      <c r="H32" s="1063"/>
      <c r="I32" s="1063"/>
      <c r="J32" s="1063"/>
      <c r="K32" s="1063"/>
      <c r="L32" s="1063"/>
      <c r="M32" s="1063"/>
      <c r="N32" s="1063"/>
      <c r="O32" s="1063"/>
      <c r="P32" s="1064"/>
      <c r="Q32" s="1070">
        <v>172</v>
      </c>
      <c r="R32" s="1071"/>
      <c r="S32" s="1071"/>
      <c r="T32" s="1071"/>
      <c r="U32" s="1071"/>
      <c r="V32" s="1071">
        <v>167</v>
      </c>
      <c r="W32" s="1071"/>
      <c r="X32" s="1071"/>
      <c r="Y32" s="1071"/>
      <c r="Z32" s="1071"/>
      <c r="AA32" s="1071">
        <v>5</v>
      </c>
      <c r="AB32" s="1071"/>
      <c r="AC32" s="1071"/>
      <c r="AD32" s="1071"/>
      <c r="AE32" s="1072"/>
      <c r="AF32" s="1067">
        <v>21</v>
      </c>
      <c r="AG32" s="1068"/>
      <c r="AH32" s="1068"/>
      <c r="AI32" s="1068"/>
      <c r="AJ32" s="1069"/>
      <c r="AK32" s="1012">
        <v>75</v>
      </c>
      <c r="AL32" s="1003"/>
      <c r="AM32" s="1003"/>
      <c r="AN32" s="1003"/>
      <c r="AO32" s="1003"/>
      <c r="AP32" s="1003">
        <v>814</v>
      </c>
      <c r="AQ32" s="1003"/>
      <c r="AR32" s="1003"/>
      <c r="AS32" s="1003"/>
      <c r="AT32" s="1003"/>
      <c r="AU32" s="1003">
        <v>692</v>
      </c>
      <c r="AV32" s="1003"/>
      <c r="AW32" s="1003"/>
      <c r="AX32" s="1003"/>
      <c r="AY32" s="1003"/>
      <c r="AZ32" s="1073" t="s">
        <v>579</v>
      </c>
      <c r="BA32" s="1073"/>
      <c r="BB32" s="1073"/>
      <c r="BC32" s="1073"/>
      <c r="BD32" s="1073"/>
      <c r="BE32" s="1004" t="s">
        <v>409</v>
      </c>
      <c r="BF32" s="1004"/>
      <c r="BG32" s="1004"/>
      <c r="BH32" s="1004"/>
      <c r="BI32" s="1005"/>
      <c r="BJ32" s="223"/>
      <c r="BK32" s="223"/>
      <c r="BL32" s="223"/>
      <c r="BM32" s="223"/>
      <c r="BN32" s="223"/>
      <c r="BO32" s="232"/>
      <c r="BP32" s="232"/>
      <c r="BQ32" s="229">
        <v>26</v>
      </c>
      <c r="BR32" s="230"/>
      <c r="BS32" s="1024"/>
      <c r="BT32" s="1025"/>
      <c r="BU32" s="1025"/>
      <c r="BV32" s="1025"/>
      <c r="BW32" s="1025"/>
      <c r="BX32" s="1025"/>
      <c r="BY32" s="1025"/>
      <c r="BZ32" s="1025"/>
      <c r="CA32" s="1025"/>
      <c r="CB32" s="1025"/>
      <c r="CC32" s="1025"/>
      <c r="CD32" s="1025"/>
      <c r="CE32" s="1025"/>
      <c r="CF32" s="1025"/>
      <c r="CG32" s="1046"/>
      <c r="CH32" s="1021"/>
      <c r="CI32" s="1022"/>
      <c r="CJ32" s="1022"/>
      <c r="CK32" s="1022"/>
      <c r="CL32" s="1023"/>
      <c r="CM32" s="1021"/>
      <c r="CN32" s="1022"/>
      <c r="CO32" s="1022"/>
      <c r="CP32" s="1022"/>
      <c r="CQ32" s="1023"/>
      <c r="CR32" s="1021"/>
      <c r="CS32" s="1022"/>
      <c r="CT32" s="1022"/>
      <c r="CU32" s="1022"/>
      <c r="CV32" s="1023"/>
      <c r="CW32" s="1021"/>
      <c r="CX32" s="1022"/>
      <c r="CY32" s="1022"/>
      <c r="CZ32" s="1022"/>
      <c r="DA32" s="1023"/>
      <c r="DB32" s="1021"/>
      <c r="DC32" s="1022"/>
      <c r="DD32" s="1022"/>
      <c r="DE32" s="1022"/>
      <c r="DF32" s="1023"/>
      <c r="DG32" s="1021"/>
      <c r="DH32" s="1022"/>
      <c r="DI32" s="1022"/>
      <c r="DJ32" s="1022"/>
      <c r="DK32" s="1023"/>
      <c r="DL32" s="1021"/>
      <c r="DM32" s="1022"/>
      <c r="DN32" s="1022"/>
      <c r="DO32" s="1022"/>
      <c r="DP32" s="1023"/>
      <c r="DQ32" s="1021"/>
      <c r="DR32" s="1022"/>
      <c r="DS32" s="1022"/>
      <c r="DT32" s="1022"/>
      <c r="DU32" s="1023"/>
      <c r="DV32" s="1024"/>
      <c r="DW32" s="1025"/>
      <c r="DX32" s="1025"/>
      <c r="DY32" s="1025"/>
      <c r="DZ32" s="1026"/>
      <c r="EA32" s="221"/>
    </row>
    <row r="33" spans="1:131" ht="26.25" customHeight="1" x14ac:dyDescent="0.15">
      <c r="A33" s="233">
        <v>6</v>
      </c>
      <c r="B33" s="1062" t="s">
        <v>410</v>
      </c>
      <c r="C33" s="1063"/>
      <c r="D33" s="1063"/>
      <c r="E33" s="1063"/>
      <c r="F33" s="1063"/>
      <c r="G33" s="1063"/>
      <c r="H33" s="1063"/>
      <c r="I33" s="1063"/>
      <c r="J33" s="1063"/>
      <c r="K33" s="1063"/>
      <c r="L33" s="1063"/>
      <c r="M33" s="1063"/>
      <c r="N33" s="1063"/>
      <c r="O33" s="1063"/>
      <c r="P33" s="1064"/>
      <c r="Q33" s="1070">
        <v>376</v>
      </c>
      <c r="R33" s="1071"/>
      <c r="S33" s="1071"/>
      <c r="T33" s="1071"/>
      <c r="U33" s="1071"/>
      <c r="V33" s="1071">
        <v>308</v>
      </c>
      <c r="W33" s="1071"/>
      <c r="X33" s="1071"/>
      <c r="Y33" s="1071"/>
      <c r="Z33" s="1071"/>
      <c r="AA33" s="1071">
        <v>68</v>
      </c>
      <c r="AB33" s="1071"/>
      <c r="AC33" s="1071"/>
      <c r="AD33" s="1071"/>
      <c r="AE33" s="1072"/>
      <c r="AF33" s="1067">
        <v>358</v>
      </c>
      <c r="AG33" s="1068"/>
      <c r="AH33" s="1068"/>
      <c r="AI33" s="1068"/>
      <c r="AJ33" s="1069"/>
      <c r="AK33" s="1012">
        <v>183</v>
      </c>
      <c r="AL33" s="1003"/>
      <c r="AM33" s="1003"/>
      <c r="AN33" s="1003"/>
      <c r="AO33" s="1003"/>
      <c r="AP33" s="1003">
        <v>1371</v>
      </c>
      <c r="AQ33" s="1003"/>
      <c r="AR33" s="1003"/>
      <c r="AS33" s="1003"/>
      <c r="AT33" s="1003"/>
      <c r="AU33" s="1003">
        <v>247</v>
      </c>
      <c r="AV33" s="1003"/>
      <c r="AW33" s="1003"/>
      <c r="AX33" s="1003"/>
      <c r="AY33" s="1003"/>
      <c r="AZ33" s="1073" t="s">
        <v>579</v>
      </c>
      <c r="BA33" s="1073"/>
      <c r="BB33" s="1073"/>
      <c r="BC33" s="1073"/>
      <c r="BD33" s="1073"/>
      <c r="BE33" s="1004" t="s">
        <v>409</v>
      </c>
      <c r="BF33" s="1004"/>
      <c r="BG33" s="1004"/>
      <c r="BH33" s="1004"/>
      <c r="BI33" s="1005"/>
      <c r="BJ33" s="223"/>
      <c r="BK33" s="223"/>
      <c r="BL33" s="223"/>
      <c r="BM33" s="223"/>
      <c r="BN33" s="223"/>
      <c r="BO33" s="232"/>
      <c r="BP33" s="232"/>
      <c r="BQ33" s="229">
        <v>27</v>
      </c>
      <c r="BR33" s="230"/>
      <c r="BS33" s="1024"/>
      <c r="BT33" s="1025"/>
      <c r="BU33" s="1025"/>
      <c r="BV33" s="1025"/>
      <c r="BW33" s="1025"/>
      <c r="BX33" s="1025"/>
      <c r="BY33" s="1025"/>
      <c r="BZ33" s="1025"/>
      <c r="CA33" s="1025"/>
      <c r="CB33" s="1025"/>
      <c r="CC33" s="1025"/>
      <c r="CD33" s="1025"/>
      <c r="CE33" s="1025"/>
      <c r="CF33" s="1025"/>
      <c r="CG33" s="1046"/>
      <c r="CH33" s="1021"/>
      <c r="CI33" s="1022"/>
      <c r="CJ33" s="1022"/>
      <c r="CK33" s="1022"/>
      <c r="CL33" s="1023"/>
      <c r="CM33" s="1021"/>
      <c r="CN33" s="1022"/>
      <c r="CO33" s="1022"/>
      <c r="CP33" s="1022"/>
      <c r="CQ33" s="1023"/>
      <c r="CR33" s="1021"/>
      <c r="CS33" s="1022"/>
      <c r="CT33" s="1022"/>
      <c r="CU33" s="1022"/>
      <c r="CV33" s="1023"/>
      <c r="CW33" s="1021"/>
      <c r="CX33" s="1022"/>
      <c r="CY33" s="1022"/>
      <c r="CZ33" s="1022"/>
      <c r="DA33" s="1023"/>
      <c r="DB33" s="1021"/>
      <c r="DC33" s="1022"/>
      <c r="DD33" s="1022"/>
      <c r="DE33" s="1022"/>
      <c r="DF33" s="1023"/>
      <c r="DG33" s="1021"/>
      <c r="DH33" s="1022"/>
      <c r="DI33" s="1022"/>
      <c r="DJ33" s="1022"/>
      <c r="DK33" s="1023"/>
      <c r="DL33" s="1021"/>
      <c r="DM33" s="1022"/>
      <c r="DN33" s="1022"/>
      <c r="DO33" s="1022"/>
      <c r="DP33" s="1023"/>
      <c r="DQ33" s="1021"/>
      <c r="DR33" s="1022"/>
      <c r="DS33" s="1022"/>
      <c r="DT33" s="1022"/>
      <c r="DU33" s="1023"/>
      <c r="DV33" s="1024"/>
      <c r="DW33" s="1025"/>
      <c r="DX33" s="1025"/>
      <c r="DY33" s="1025"/>
      <c r="DZ33" s="1026"/>
      <c r="EA33" s="221"/>
    </row>
    <row r="34" spans="1:131" ht="26.25" customHeight="1" x14ac:dyDescent="0.15">
      <c r="A34" s="233">
        <v>7</v>
      </c>
      <c r="B34" s="1062"/>
      <c r="C34" s="1063"/>
      <c r="D34" s="1063"/>
      <c r="E34" s="1063"/>
      <c r="F34" s="1063"/>
      <c r="G34" s="1063"/>
      <c r="H34" s="1063"/>
      <c r="I34" s="1063"/>
      <c r="J34" s="1063"/>
      <c r="K34" s="1063"/>
      <c r="L34" s="1063"/>
      <c r="M34" s="1063"/>
      <c r="N34" s="1063"/>
      <c r="O34" s="1063"/>
      <c r="P34" s="1064"/>
      <c r="Q34" s="1070"/>
      <c r="R34" s="1071"/>
      <c r="S34" s="1071"/>
      <c r="T34" s="1071"/>
      <c r="U34" s="1071"/>
      <c r="V34" s="1071"/>
      <c r="W34" s="1071"/>
      <c r="X34" s="1071"/>
      <c r="Y34" s="1071"/>
      <c r="Z34" s="1071"/>
      <c r="AA34" s="1071"/>
      <c r="AB34" s="1071"/>
      <c r="AC34" s="1071"/>
      <c r="AD34" s="1071"/>
      <c r="AE34" s="1072"/>
      <c r="AF34" s="1067"/>
      <c r="AG34" s="1068"/>
      <c r="AH34" s="1068"/>
      <c r="AI34" s="1068"/>
      <c r="AJ34" s="1069"/>
      <c r="AK34" s="1012"/>
      <c r="AL34" s="1003"/>
      <c r="AM34" s="1003"/>
      <c r="AN34" s="1003"/>
      <c r="AO34" s="1003"/>
      <c r="AP34" s="1003"/>
      <c r="AQ34" s="1003"/>
      <c r="AR34" s="1003"/>
      <c r="AS34" s="1003"/>
      <c r="AT34" s="1003"/>
      <c r="AU34" s="1003"/>
      <c r="AV34" s="1003"/>
      <c r="AW34" s="1003"/>
      <c r="AX34" s="1003"/>
      <c r="AY34" s="1003"/>
      <c r="AZ34" s="1073"/>
      <c r="BA34" s="1073"/>
      <c r="BB34" s="1073"/>
      <c r="BC34" s="1073"/>
      <c r="BD34" s="1073"/>
      <c r="BE34" s="1004"/>
      <c r="BF34" s="1004"/>
      <c r="BG34" s="1004"/>
      <c r="BH34" s="1004"/>
      <c r="BI34" s="1005"/>
      <c r="BJ34" s="223"/>
      <c r="BK34" s="223"/>
      <c r="BL34" s="223"/>
      <c r="BM34" s="223"/>
      <c r="BN34" s="223"/>
      <c r="BO34" s="232"/>
      <c r="BP34" s="232"/>
      <c r="BQ34" s="229">
        <v>28</v>
      </c>
      <c r="BR34" s="230"/>
      <c r="BS34" s="1024"/>
      <c r="BT34" s="1025"/>
      <c r="BU34" s="1025"/>
      <c r="BV34" s="1025"/>
      <c r="BW34" s="1025"/>
      <c r="BX34" s="1025"/>
      <c r="BY34" s="1025"/>
      <c r="BZ34" s="1025"/>
      <c r="CA34" s="1025"/>
      <c r="CB34" s="1025"/>
      <c r="CC34" s="1025"/>
      <c r="CD34" s="1025"/>
      <c r="CE34" s="1025"/>
      <c r="CF34" s="1025"/>
      <c r="CG34" s="1046"/>
      <c r="CH34" s="1021"/>
      <c r="CI34" s="1022"/>
      <c r="CJ34" s="1022"/>
      <c r="CK34" s="1022"/>
      <c r="CL34" s="1023"/>
      <c r="CM34" s="1021"/>
      <c r="CN34" s="1022"/>
      <c r="CO34" s="1022"/>
      <c r="CP34" s="1022"/>
      <c r="CQ34" s="1023"/>
      <c r="CR34" s="1021"/>
      <c r="CS34" s="1022"/>
      <c r="CT34" s="1022"/>
      <c r="CU34" s="1022"/>
      <c r="CV34" s="1023"/>
      <c r="CW34" s="1021"/>
      <c r="CX34" s="1022"/>
      <c r="CY34" s="1022"/>
      <c r="CZ34" s="1022"/>
      <c r="DA34" s="1023"/>
      <c r="DB34" s="1021"/>
      <c r="DC34" s="1022"/>
      <c r="DD34" s="1022"/>
      <c r="DE34" s="1022"/>
      <c r="DF34" s="1023"/>
      <c r="DG34" s="1021"/>
      <c r="DH34" s="1022"/>
      <c r="DI34" s="1022"/>
      <c r="DJ34" s="1022"/>
      <c r="DK34" s="1023"/>
      <c r="DL34" s="1021"/>
      <c r="DM34" s="1022"/>
      <c r="DN34" s="1022"/>
      <c r="DO34" s="1022"/>
      <c r="DP34" s="1023"/>
      <c r="DQ34" s="1021"/>
      <c r="DR34" s="1022"/>
      <c r="DS34" s="1022"/>
      <c r="DT34" s="1022"/>
      <c r="DU34" s="1023"/>
      <c r="DV34" s="1024"/>
      <c r="DW34" s="1025"/>
      <c r="DX34" s="1025"/>
      <c r="DY34" s="1025"/>
      <c r="DZ34" s="1026"/>
      <c r="EA34" s="221"/>
    </row>
    <row r="35" spans="1:131" ht="26.25" customHeight="1" x14ac:dyDescent="0.15">
      <c r="A35" s="233">
        <v>8</v>
      </c>
      <c r="B35" s="1062"/>
      <c r="C35" s="1063"/>
      <c r="D35" s="1063"/>
      <c r="E35" s="1063"/>
      <c r="F35" s="1063"/>
      <c r="G35" s="1063"/>
      <c r="H35" s="1063"/>
      <c r="I35" s="1063"/>
      <c r="J35" s="1063"/>
      <c r="K35" s="1063"/>
      <c r="L35" s="1063"/>
      <c r="M35" s="1063"/>
      <c r="N35" s="1063"/>
      <c r="O35" s="1063"/>
      <c r="P35" s="1064"/>
      <c r="Q35" s="1070"/>
      <c r="R35" s="1071"/>
      <c r="S35" s="1071"/>
      <c r="T35" s="1071"/>
      <c r="U35" s="1071"/>
      <c r="V35" s="1071"/>
      <c r="W35" s="1071"/>
      <c r="X35" s="1071"/>
      <c r="Y35" s="1071"/>
      <c r="Z35" s="1071"/>
      <c r="AA35" s="1071"/>
      <c r="AB35" s="1071"/>
      <c r="AC35" s="1071"/>
      <c r="AD35" s="1071"/>
      <c r="AE35" s="1072"/>
      <c r="AF35" s="1067"/>
      <c r="AG35" s="1068"/>
      <c r="AH35" s="1068"/>
      <c r="AI35" s="1068"/>
      <c r="AJ35" s="1069"/>
      <c r="AK35" s="1012"/>
      <c r="AL35" s="1003"/>
      <c r="AM35" s="1003"/>
      <c r="AN35" s="1003"/>
      <c r="AO35" s="1003"/>
      <c r="AP35" s="1003"/>
      <c r="AQ35" s="1003"/>
      <c r="AR35" s="1003"/>
      <c r="AS35" s="1003"/>
      <c r="AT35" s="1003"/>
      <c r="AU35" s="1003"/>
      <c r="AV35" s="1003"/>
      <c r="AW35" s="1003"/>
      <c r="AX35" s="1003"/>
      <c r="AY35" s="1003"/>
      <c r="AZ35" s="1073"/>
      <c r="BA35" s="1073"/>
      <c r="BB35" s="1073"/>
      <c r="BC35" s="1073"/>
      <c r="BD35" s="1073"/>
      <c r="BE35" s="1004"/>
      <c r="BF35" s="1004"/>
      <c r="BG35" s="1004"/>
      <c r="BH35" s="1004"/>
      <c r="BI35" s="1005"/>
      <c r="BJ35" s="223"/>
      <c r="BK35" s="223"/>
      <c r="BL35" s="223"/>
      <c r="BM35" s="223"/>
      <c r="BN35" s="223"/>
      <c r="BO35" s="232"/>
      <c r="BP35" s="232"/>
      <c r="BQ35" s="229">
        <v>29</v>
      </c>
      <c r="BR35" s="230"/>
      <c r="BS35" s="1024"/>
      <c r="BT35" s="1025"/>
      <c r="BU35" s="1025"/>
      <c r="BV35" s="1025"/>
      <c r="BW35" s="1025"/>
      <c r="BX35" s="1025"/>
      <c r="BY35" s="1025"/>
      <c r="BZ35" s="1025"/>
      <c r="CA35" s="1025"/>
      <c r="CB35" s="1025"/>
      <c r="CC35" s="1025"/>
      <c r="CD35" s="1025"/>
      <c r="CE35" s="1025"/>
      <c r="CF35" s="1025"/>
      <c r="CG35" s="1046"/>
      <c r="CH35" s="1021"/>
      <c r="CI35" s="1022"/>
      <c r="CJ35" s="1022"/>
      <c r="CK35" s="1022"/>
      <c r="CL35" s="1023"/>
      <c r="CM35" s="1021"/>
      <c r="CN35" s="1022"/>
      <c r="CO35" s="1022"/>
      <c r="CP35" s="1022"/>
      <c r="CQ35" s="1023"/>
      <c r="CR35" s="1021"/>
      <c r="CS35" s="1022"/>
      <c r="CT35" s="1022"/>
      <c r="CU35" s="1022"/>
      <c r="CV35" s="1023"/>
      <c r="CW35" s="1021"/>
      <c r="CX35" s="1022"/>
      <c r="CY35" s="1022"/>
      <c r="CZ35" s="1022"/>
      <c r="DA35" s="1023"/>
      <c r="DB35" s="1021"/>
      <c r="DC35" s="1022"/>
      <c r="DD35" s="1022"/>
      <c r="DE35" s="1022"/>
      <c r="DF35" s="1023"/>
      <c r="DG35" s="1021"/>
      <c r="DH35" s="1022"/>
      <c r="DI35" s="1022"/>
      <c r="DJ35" s="1022"/>
      <c r="DK35" s="1023"/>
      <c r="DL35" s="1021"/>
      <c r="DM35" s="1022"/>
      <c r="DN35" s="1022"/>
      <c r="DO35" s="1022"/>
      <c r="DP35" s="1023"/>
      <c r="DQ35" s="1021"/>
      <c r="DR35" s="1022"/>
      <c r="DS35" s="1022"/>
      <c r="DT35" s="1022"/>
      <c r="DU35" s="1023"/>
      <c r="DV35" s="1024"/>
      <c r="DW35" s="1025"/>
      <c r="DX35" s="1025"/>
      <c r="DY35" s="1025"/>
      <c r="DZ35" s="1026"/>
      <c r="EA35" s="221"/>
    </row>
    <row r="36" spans="1:131" ht="26.25" customHeight="1" x14ac:dyDescent="0.15">
      <c r="A36" s="233">
        <v>9</v>
      </c>
      <c r="B36" s="1062"/>
      <c r="C36" s="1063"/>
      <c r="D36" s="1063"/>
      <c r="E36" s="1063"/>
      <c r="F36" s="1063"/>
      <c r="G36" s="1063"/>
      <c r="H36" s="1063"/>
      <c r="I36" s="1063"/>
      <c r="J36" s="1063"/>
      <c r="K36" s="1063"/>
      <c r="L36" s="1063"/>
      <c r="M36" s="1063"/>
      <c r="N36" s="1063"/>
      <c r="O36" s="1063"/>
      <c r="P36" s="1064"/>
      <c r="Q36" s="1070"/>
      <c r="R36" s="1071"/>
      <c r="S36" s="1071"/>
      <c r="T36" s="1071"/>
      <c r="U36" s="1071"/>
      <c r="V36" s="1071"/>
      <c r="W36" s="1071"/>
      <c r="X36" s="1071"/>
      <c r="Y36" s="1071"/>
      <c r="Z36" s="1071"/>
      <c r="AA36" s="1071"/>
      <c r="AB36" s="1071"/>
      <c r="AC36" s="1071"/>
      <c r="AD36" s="1071"/>
      <c r="AE36" s="1072"/>
      <c r="AF36" s="1067"/>
      <c r="AG36" s="1068"/>
      <c r="AH36" s="1068"/>
      <c r="AI36" s="1068"/>
      <c r="AJ36" s="1069"/>
      <c r="AK36" s="1012"/>
      <c r="AL36" s="1003"/>
      <c r="AM36" s="1003"/>
      <c r="AN36" s="1003"/>
      <c r="AO36" s="1003"/>
      <c r="AP36" s="1003"/>
      <c r="AQ36" s="1003"/>
      <c r="AR36" s="1003"/>
      <c r="AS36" s="1003"/>
      <c r="AT36" s="1003"/>
      <c r="AU36" s="1003"/>
      <c r="AV36" s="1003"/>
      <c r="AW36" s="1003"/>
      <c r="AX36" s="1003"/>
      <c r="AY36" s="1003"/>
      <c r="AZ36" s="1073"/>
      <c r="BA36" s="1073"/>
      <c r="BB36" s="1073"/>
      <c r="BC36" s="1073"/>
      <c r="BD36" s="1073"/>
      <c r="BE36" s="1004"/>
      <c r="BF36" s="1004"/>
      <c r="BG36" s="1004"/>
      <c r="BH36" s="1004"/>
      <c r="BI36" s="1005"/>
      <c r="BJ36" s="223"/>
      <c r="BK36" s="223"/>
      <c r="BL36" s="223"/>
      <c r="BM36" s="223"/>
      <c r="BN36" s="223"/>
      <c r="BO36" s="232"/>
      <c r="BP36" s="232"/>
      <c r="BQ36" s="229">
        <v>30</v>
      </c>
      <c r="BR36" s="230"/>
      <c r="BS36" s="1024"/>
      <c r="BT36" s="1025"/>
      <c r="BU36" s="1025"/>
      <c r="BV36" s="1025"/>
      <c r="BW36" s="1025"/>
      <c r="BX36" s="1025"/>
      <c r="BY36" s="1025"/>
      <c r="BZ36" s="1025"/>
      <c r="CA36" s="1025"/>
      <c r="CB36" s="1025"/>
      <c r="CC36" s="1025"/>
      <c r="CD36" s="1025"/>
      <c r="CE36" s="1025"/>
      <c r="CF36" s="1025"/>
      <c r="CG36" s="1046"/>
      <c r="CH36" s="1021"/>
      <c r="CI36" s="1022"/>
      <c r="CJ36" s="1022"/>
      <c r="CK36" s="1022"/>
      <c r="CL36" s="1023"/>
      <c r="CM36" s="1021"/>
      <c r="CN36" s="1022"/>
      <c r="CO36" s="1022"/>
      <c r="CP36" s="1022"/>
      <c r="CQ36" s="1023"/>
      <c r="CR36" s="1021"/>
      <c r="CS36" s="1022"/>
      <c r="CT36" s="1022"/>
      <c r="CU36" s="1022"/>
      <c r="CV36" s="1023"/>
      <c r="CW36" s="1021"/>
      <c r="CX36" s="1022"/>
      <c r="CY36" s="1022"/>
      <c r="CZ36" s="1022"/>
      <c r="DA36" s="1023"/>
      <c r="DB36" s="1021"/>
      <c r="DC36" s="1022"/>
      <c r="DD36" s="1022"/>
      <c r="DE36" s="1022"/>
      <c r="DF36" s="1023"/>
      <c r="DG36" s="1021"/>
      <c r="DH36" s="1022"/>
      <c r="DI36" s="1022"/>
      <c r="DJ36" s="1022"/>
      <c r="DK36" s="1023"/>
      <c r="DL36" s="1021"/>
      <c r="DM36" s="1022"/>
      <c r="DN36" s="1022"/>
      <c r="DO36" s="1022"/>
      <c r="DP36" s="1023"/>
      <c r="DQ36" s="1021"/>
      <c r="DR36" s="1022"/>
      <c r="DS36" s="1022"/>
      <c r="DT36" s="1022"/>
      <c r="DU36" s="1023"/>
      <c r="DV36" s="1024"/>
      <c r="DW36" s="1025"/>
      <c r="DX36" s="1025"/>
      <c r="DY36" s="1025"/>
      <c r="DZ36" s="1026"/>
      <c r="EA36" s="221"/>
    </row>
    <row r="37" spans="1:131" ht="26.25" customHeight="1" x14ac:dyDescent="0.15">
      <c r="A37" s="233">
        <v>10</v>
      </c>
      <c r="B37" s="1062"/>
      <c r="C37" s="1063"/>
      <c r="D37" s="1063"/>
      <c r="E37" s="1063"/>
      <c r="F37" s="1063"/>
      <c r="G37" s="1063"/>
      <c r="H37" s="1063"/>
      <c r="I37" s="1063"/>
      <c r="J37" s="1063"/>
      <c r="K37" s="1063"/>
      <c r="L37" s="1063"/>
      <c r="M37" s="1063"/>
      <c r="N37" s="1063"/>
      <c r="O37" s="1063"/>
      <c r="P37" s="1064"/>
      <c r="Q37" s="1070"/>
      <c r="R37" s="1071"/>
      <c r="S37" s="1071"/>
      <c r="T37" s="1071"/>
      <c r="U37" s="1071"/>
      <c r="V37" s="1071"/>
      <c r="W37" s="1071"/>
      <c r="X37" s="1071"/>
      <c r="Y37" s="1071"/>
      <c r="Z37" s="1071"/>
      <c r="AA37" s="1071"/>
      <c r="AB37" s="1071"/>
      <c r="AC37" s="1071"/>
      <c r="AD37" s="1071"/>
      <c r="AE37" s="1072"/>
      <c r="AF37" s="1067"/>
      <c r="AG37" s="1068"/>
      <c r="AH37" s="1068"/>
      <c r="AI37" s="1068"/>
      <c r="AJ37" s="1069"/>
      <c r="AK37" s="1012"/>
      <c r="AL37" s="1003"/>
      <c r="AM37" s="1003"/>
      <c r="AN37" s="1003"/>
      <c r="AO37" s="1003"/>
      <c r="AP37" s="1003"/>
      <c r="AQ37" s="1003"/>
      <c r="AR37" s="1003"/>
      <c r="AS37" s="1003"/>
      <c r="AT37" s="1003"/>
      <c r="AU37" s="1003"/>
      <c r="AV37" s="1003"/>
      <c r="AW37" s="1003"/>
      <c r="AX37" s="1003"/>
      <c r="AY37" s="1003"/>
      <c r="AZ37" s="1073"/>
      <c r="BA37" s="1073"/>
      <c r="BB37" s="1073"/>
      <c r="BC37" s="1073"/>
      <c r="BD37" s="1073"/>
      <c r="BE37" s="1004"/>
      <c r="BF37" s="1004"/>
      <c r="BG37" s="1004"/>
      <c r="BH37" s="1004"/>
      <c r="BI37" s="1005"/>
      <c r="BJ37" s="223"/>
      <c r="BK37" s="223"/>
      <c r="BL37" s="223"/>
      <c r="BM37" s="223"/>
      <c r="BN37" s="223"/>
      <c r="BO37" s="232"/>
      <c r="BP37" s="232"/>
      <c r="BQ37" s="229">
        <v>31</v>
      </c>
      <c r="BR37" s="230"/>
      <c r="BS37" s="1024"/>
      <c r="BT37" s="1025"/>
      <c r="BU37" s="1025"/>
      <c r="BV37" s="1025"/>
      <c r="BW37" s="1025"/>
      <c r="BX37" s="1025"/>
      <c r="BY37" s="1025"/>
      <c r="BZ37" s="1025"/>
      <c r="CA37" s="1025"/>
      <c r="CB37" s="1025"/>
      <c r="CC37" s="1025"/>
      <c r="CD37" s="1025"/>
      <c r="CE37" s="1025"/>
      <c r="CF37" s="1025"/>
      <c r="CG37" s="1046"/>
      <c r="CH37" s="1021"/>
      <c r="CI37" s="1022"/>
      <c r="CJ37" s="1022"/>
      <c r="CK37" s="1022"/>
      <c r="CL37" s="1023"/>
      <c r="CM37" s="1021"/>
      <c r="CN37" s="1022"/>
      <c r="CO37" s="1022"/>
      <c r="CP37" s="1022"/>
      <c r="CQ37" s="1023"/>
      <c r="CR37" s="1021"/>
      <c r="CS37" s="1022"/>
      <c r="CT37" s="1022"/>
      <c r="CU37" s="1022"/>
      <c r="CV37" s="1023"/>
      <c r="CW37" s="1021"/>
      <c r="CX37" s="1022"/>
      <c r="CY37" s="1022"/>
      <c r="CZ37" s="1022"/>
      <c r="DA37" s="1023"/>
      <c r="DB37" s="1021"/>
      <c r="DC37" s="1022"/>
      <c r="DD37" s="1022"/>
      <c r="DE37" s="1022"/>
      <c r="DF37" s="1023"/>
      <c r="DG37" s="1021"/>
      <c r="DH37" s="1022"/>
      <c r="DI37" s="1022"/>
      <c r="DJ37" s="1022"/>
      <c r="DK37" s="1023"/>
      <c r="DL37" s="1021"/>
      <c r="DM37" s="1022"/>
      <c r="DN37" s="1022"/>
      <c r="DO37" s="1022"/>
      <c r="DP37" s="1023"/>
      <c r="DQ37" s="1021"/>
      <c r="DR37" s="1022"/>
      <c r="DS37" s="1022"/>
      <c r="DT37" s="1022"/>
      <c r="DU37" s="1023"/>
      <c r="DV37" s="1024"/>
      <c r="DW37" s="1025"/>
      <c r="DX37" s="1025"/>
      <c r="DY37" s="1025"/>
      <c r="DZ37" s="1026"/>
      <c r="EA37" s="221"/>
    </row>
    <row r="38" spans="1:131" ht="26.25" customHeight="1" x14ac:dyDescent="0.15">
      <c r="A38" s="233">
        <v>11</v>
      </c>
      <c r="B38" s="1062"/>
      <c r="C38" s="1063"/>
      <c r="D38" s="1063"/>
      <c r="E38" s="1063"/>
      <c r="F38" s="1063"/>
      <c r="G38" s="1063"/>
      <c r="H38" s="1063"/>
      <c r="I38" s="1063"/>
      <c r="J38" s="1063"/>
      <c r="K38" s="1063"/>
      <c r="L38" s="1063"/>
      <c r="M38" s="1063"/>
      <c r="N38" s="1063"/>
      <c r="O38" s="1063"/>
      <c r="P38" s="1064"/>
      <c r="Q38" s="1070"/>
      <c r="R38" s="1071"/>
      <c r="S38" s="1071"/>
      <c r="T38" s="1071"/>
      <c r="U38" s="1071"/>
      <c r="V38" s="1071"/>
      <c r="W38" s="1071"/>
      <c r="X38" s="1071"/>
      <c r="Y38" s="1071"/>
      <c r="Z38" s="1071"/>
      <c r="AA38" s="1071"/>
      <c r="AB38" s="1071"/>
      <c r="AC38" s="1071"/>
      <c r="AD38" s="1071"/>
      <c r="AE38" s="1072"/>
      <c r="AF38" s="1067"/>
      <c r="AG38" s="1068"/>
      <c r="AH38" s="1068"/>
      <c r="AI38" s="1068"/>
      <c r="AJ38" s="1069"/>
      <c r="AK38" s="1012"/>
      <c r="AL38" s="1003"/>
      <c r="AM38" s="1003"/>
      <c r="AN38" s="1003"/>
      <c r="AO38" s="1003"/>
      <c r="AP38" s="1003"/>
      <c r="AQ38" s="1003"/>
      <c r="AR38" s="1003"/>
      <c r="AS38" s="1003"/>
      <c r="AT38" s="1003"/>
      <c r="AU38" s="1003"/>
      <c r="AV38" s="1003"/>
      <c r="AW38" s="1003"/>
      <c r="AX38" s="1003"/>
      <c r="AY38" s="1003"/>
      <c r="AZ38" s="1073"/>
      <c r="BA38" s="1073"/>
      <c r="BB38" s="1073"/>
      <c r="BC38" s="1073"/>
      <c r="BD38" s="1073"/>
      <c r="BE38" s="1004"/>
      <c r="BF38" s="1004"/>
      <c r="BG38" s="1004"/>
      <c r="BH38" s="1004"/>
      <c r="BI38" s="1005"/>
      <c r="BJ38" s="223"/>
      <c r="BK38" s="223"/>
      <c r="BL38" s="223"/>
      <c r="BM38" s="223"/>
      <c r="BN38" s="223"/>
      <c r="BO38" s="232"/>
      <c r="BP38" s="232"/>
      <c r="BQ38" s="229">
        <v>32</v>
      </c>
      <c r="BR38" s="230"/>
      <c r="BS38" s="1024"/>
      <c r="BT38" s="1025"/>
      <c r="BU38" s="1025"/>
      <c r="BV38" s="1025"/>
      <c r="BW38" s="1025"/>
      <c r="BX38" s="1025"/>
      <c r="BY38" s="1025"/>
      <c r="BZ38" s="1025"/>
      <c r="CA38" s="1025"/>
      <c r="CB38" s="1025"/>
      <c r="CC38" s="1025"/>
      <c r="CD38" s="1025"/>
      <c r="CE38" s="1025"/>
      <c r="CF38" s="1025"/>
      <c r="CG38" s="1046"/>
      <c r="CH38" s="1021"/>
      <c r="CI38" s="1022"/>
      <c r="CJ38" s="1022"/>
      <c r="CK38" s="1022"/>
      <c r="CL38" s="1023"/>
      <c r="CM38" s="1021"/>
      <c r="CN38" s="1022"/>
      <c r="CO38" s="1022"/>
      <c r="CP38" s="1022"/>
      <c r="CQ38" s="1023"/>
      <c r="CR38" s="1021"/>
      <c r="CS38" s="1022"/>
      <c r="CT38" s="1022"/>
      <c r="CU38" s="1022"/>
      <c r="CV38" s="1023"/>
      <c r="CW38" s="1021"/>
      <c r="CX38" s="1022"/>
      <c r="CY38" s="1022"/>
      <c r="CZ38" s="1022"/>
      <c r="DA38" s="1023"/>
      <c r="DB38" s="1021"/>
      <c r="DC38" s="1022"/>
      <c r="DD38" s="1022"/>
      <c r="DE38" s="1022"/>
      <c r="DF38" s="1023"/>
      <c r="DG38" s="1021"/>
      <c r="DH38" s="1022"/>
      <c r="DI38" s="1022"/>
      <c r="DJ38" s="1022"/>
      <c r="DK38" s="1023"/>
      <c r="DL38" s="1021"/>
      <c r="DM38" s="1022"/>
      <c r="DN38" s="1022"/>
      <c r="DO38" s="1022"/>
      <c r="DP38" s="1023"/>
      <c r="DQ38" s="1021"/>
      <c r="DR38" s="1022"/>
      <c r="DS38" s="1022"/>
      <c r="DT38" s="1022"/>
      <c r="DU38" s="1023"/>
      <c r="DV38" s="1024"/>
      <c r="DW38" s="1025"/>
      <c r="DX38" s="1025"/>
      <c r="DY38" s="1025"/>
      <c r="DZ38" s="1026"/>
      <c r="EA38" s="221"/>
    </row>
    <row r="39" spans="1:131" ht="26.25" customHeight="1" x14ac:dyDescent="0.15">
      <c r="A39" s="233">
        <v>12</v>
      </c>
      <c r="B39" s="1062"/>
      <c r="C39" s="1063"/>
      <c r="D39" s="1063"/>
      <c r="E39" s="1063"/>
      <c r="F39" s="1063"/>
      <c r="G39" s="1063"/>
      <c r="H39" s="1063"/>
      <c r="I39" s="1063"/>
      <c r="J39" s="1063"/>
      <c r="K39" s="1063"/>
      <c r="L39" s="1063"/>
      <c r="M39" s="1063"/>
      <c r="N39" s="1063"/>
      <c r="O39" s="1063"/>
      <c r="P39" s="1064"/>
      <c r="Q39" s="1070"/>
      <c r="R39" s="1071"/>
      <c r="S39" s="1071"/>
      <c r="T39" s="1071"/>
      <c r="U39" s="1071"/>
      <c r="V39" s="1071"/>
      <c r="W39" s="1071"/>
      <c r="X39" s="1071"/>
      <c r="Y39" s="1071"/>
      <c r="Z39" s="1071"/>
      <c r="AA39" s="1071"/>
      <c r="AB39" s="1071"/>
      <c r="AC39" s="1071"/>
      <c r="AD39" s="1071"/>
      <c r="AE39" s="1072"/>
      <c r="AF39" s="1067"/>
      <c r="AG39" s="1068"/>
      <c r="AH39" s="1068"/>
      <c r="AI39" s="1068"/>
      <c r="AJ39" s="1069"/>
      <c r="AK39" s="1012"/>
      <c r="AL39" s="1003"/>
      <c r="AM39" s="1003"/>
      <c r="AN39" s="1003"/>
      <c r="AO39" s="1003"/>
      <c r="AP39" s="1003"/>
      <c r="AQ39" s="1003"/>
      <c r="AR39" s="1003"/>
      <c r="AS39" s="1003"/>
      <c r="AT39" s="1003"/>
      <c r="AU39" s="1003"/>
      <c r="AV39" s="1003"/>
      <c r="AW39" s="1003"/>
      <c r="AX39" s="1003"/>
      <c r="AY39" s="1003"/>
      <c r="AZ39" s="1073"/>
      <c r="BA39" s="1073"/>
      <c r="BB39" s="1073"/>
      <c r="BC39" s="1073"/>
      <c r="BD39" s="1073"/>
      <c r="BE39" s="1004"/>
      <c r="BF39" s="1004"/>
      <c r="BG39" s="1004"/>
      <c r="BH39" s="1004"/>
      <c r="BI39" s="1005"/>
      <c r="BJ39" s="223"/>
      <c r="BK39" s="223"/>
      <c r="BL39" s="223"/>
      <c r="BM39" s="223"/>
      <c r="BN39" s="223"/>
      <c r="BO39" s="232"/>
      <c r="BP39" s="232"/>
      <c r="BQ39" s="229">
        <v>33</v>
      </c>
      <c r="BR39" s="230"/>
      <c r="BS39" s="1024"/>
      <c r="BT39" s="1025"/>
      <c r="BU39" s="1025"/>
      <c r="BV39" s="1025"/>
      <c r="BW39" s="1025"/>
      <c r="BX39" s="1025"/>
      <c r="BY39" s="1025"/>
      <c r="BZ39" s="1025"/>
      <c r="CA39" s="1025"/>
      <c r="CB39" s="1025"/>
      <c r="CC39" s="1025"/>
      <c r="CD39" s="1025"/>
      <c r="CE39" s="1025"/>
      <c r="CF39" s="1025"/>
      <c r="CG39" s="1046"/>
      <c r="CH39" s="1021"/>
      <c r="CI39" s="1022"/>
      <c r="CJ39" s="1022"/>
      <c r="CK39" s="1022"/>
      <c r="CL39" s="1023"/>
      <c r="CM39" s="1021"/>
      <c r="CN39" s="1022"/>
      <c r="CO39" s="1022"/>
      <c r="CP39" s="1022"/>
      <c r="CQ39" s="1023"/>
      <c r="CR39" s="1021"/>
      <c r="CS39" s="1022"/>
      <c r="CT39" s="1022"/>
      <c r="CU39" s="1022"/>
      <c r="CV39" s="1023"/>
      <c r="CW39" s="1021"/>
      <c r="CX39" s="1022"/>
      <c r="CY39" s="1022"/>
      <c r="CZ39" s="1022"/>
      <c r="DA39" s="1023"/>
      <c r="DB39" s="1021"/>
      <c r="DC39" s="1022"/>
      <c r="DD39" s="1022"/>
      <c r="DE39" s="1022"/>
      <c r="DF39" s="1023"/>
      <c r="DG39" s="1021"/>
      <c r="DH39" s="1022"/>
      <c r="DI39" s="1022"/>
      <c r="DJ39" s="1022"/>
      <c r="DK39" s="1023"/>
      <c r="DL39" s="1021"/>
      <c r="DM39" s="1022"/>
      <c r="DN39" s="1022"/>
      <c r="DO39" s="1022"/>
      <c r="DP39" s="1023"/>
      <c r="DQ39" s="1021"/>
      <c r="DR39" s="1022"/>
      <c r="DS39" s="1022"/>
      <c r="DT39" s="1022"/>
      <c r="DU39" s="1023"/>
      <c r="DV39" s="1024"/>
      <c r="DW39" s="1025"/>
      <c r="DX39" s="1025"/>
      <c r="DY39" s="1025"/>
      <c r="DZ39" s="1026"/>
      <c r="EA39" s="221"/>
    </row>
    <row r="40" spans="1:131" ht="26.25" customHeight="1" x14ac:dyDescent="0.15">
      <c r="A40" s="229">
        <v>13</v>
      </c>
      <c r="B40" s="1062"/>
      <c r="C40" s="1063"/>
      <c r="D40" s="1063"/>
      <c r="E40" s="1063"/>
      <c r="F40" s="1063"/>
      <c r="G40" s="1063"/>
      <c r="H40" s="1063"/>
      <c r="I40" s="1063"/>
      <c r="J40" s="1063"/>
      <c r="K40" s="1063"/>
      <c r="L40" s="1063"/>
      <c r="M40" s="1063"/>
      <c r="N40" s="1063"/>
      <c r="O40" s="1063"/>
      <c r="P40" s="1064"/>
      <c r="Q40" s="1070"/>
      <c r="R40" s="1071"/>
      <c r="S40" s="1071"/>
      <c r="T40" s="1071"/>
      <c r="U40" s="1071"/>
      <c r="V40" s="1071"/>
      <c r="W40" s="1071"/>
      <c r="X40" s="1071"/>
      <c r="Y40" s="1071"/>
      <c r="Z40" s="1071"/>
      <c r="AA40" s="1071"/>
      <c r="AB40" s="1071"/>
      <c r="AC40" s="1071"/>
      <c r="AD40" s="1071"/>
      <c r="AE40" s="1072"/>
      <c r="AF40" s="1067"/>
      <c r="AG40" s="1068"/>
      <c r="AH40" s="1068"/>
      <c r="AI40" s="1068"/>
      <c r="AJ40" s="1069"/>
      <c r="AK40" s="1012"/>
      <c r="AL40" s="1003"/>
      <c r="AM40" s="1003"/>
      <c r="AN40" s="1003"/>
      <c r="AO40" s="1003"/>
      <c r="AP40" s="1003"/>
      <c r="AQ40" s="1003"/>
      <c r="AR40" s="1003"/>
      <c r="AS40" s="1003"/>
      <c r="AT40" s="1003"/>
      <c r="AU40" s="1003"/>
      <c r="AV40" s="1003"/>
      <c r="AW40" s="1003"/>
      <c r="AX40" s="1003"/>
      <c r="AY40" s="1003"/>
      <c r="AZ40" s="1073"/>
      <c r="BA40" s="1073"/>
      <c r="BB40" s="1073"/>
      <c r="BC40" s="1073"/>
      <c r="BD40" s="1073"/>
      <c r="BE40" s="1004"/>
      <c r="BF40" s="1004"/>
      <c r="BG40" s="1004"/>
      <c r="BH40" s="1004"/>
      <c r="BI40" s="1005"/>
      <c r="BJ40" s="223"/>
      <c r="BK40" s="223"/>
      <c r="BL40" s="223"/>
      <c r="BM40" s="223"/>
      <c r="BN40" s="223"/>
      <c r="BO40" s="232"/>
      <c r="BP40" s="232"/>
      <c r="BQ40" s="229">
        <v>34</v>
      </c>
      <c r="BR40" s="230"/>
      <c r="BS40" s="1024"/>
      <c r="BT40" s="1025"/>
      <c r="BU40" s="1025"/>
      <c r="BV40" s="1025"/>
      <c r="BW40" s="1025"/>
      <c r="BX40" s="1025"/>
      <c r="BY40" s="1025"/>
      <c r="BZ40" s="1025"/>
      <c r="CA40" s="1025"/>
      <c r="CB40" s="1025"/>
      <c r="CC40" s="1025"/>
      <c r="CD40" s="1025"/>
      <c r="CE40" s="1025"/>
      <c r="CF40" s="1025"/>
      <c r="CG40" s="1046"/>
      <c r="CH40" s="1021"/>
      <c r="CI40" s="1022"/>
      <c r="CJ40" s="1022"/>
      <c r="CK40" s="1022"/>
      <c r="CL40" s="1023"/>
      <c r="CM40" s="1021"/>
      <c r="CN40" s="1022"/>
      <c r="CO40" s="1022"/>
      <c r="CP40" s="1022"/>
      <c r="CQ40" s="1023"/>
      <c r="CR40" s="1021"/>
      <c r="CS40" s="1022"/>
      <c r="CT40" s="1022"/>
      <c r="CU40" s="1022"/>
      <c r="CV40" s="1023"/>
      <c r="CW40" s="1021"/>
      <c r="CX40" s="1022"/>
      <c r="CY40" s="1022"/>
      <c r="CZ40" s="1022"/>
      <c r="DA40" s="1023"/>
      <c r="DB40" s="1021"/>
      <c r="DC40" s="1022"/>
      <c r="DD40" s="1022"/>
      <c r="DE40" s="1022"/>
      <c r="DF40" s="1023"/>
      <c r="DG40" s="1021"/>
      <c r="DH40" s="1022"/>
      <c r="DI40" s="1022"/>
      <c r="DJ40" s="1022"/>
      <c r="DK40" s="1023"/>
      <c r="DL40" s="1021"/>
      <c r="DM40" s="1022"/>
      <c r="DN40" s="1022"/>
      <c r="DO40" s="1022"/>
      <c r="DP40" s="1023"/>
      <c r="DQ40" s="1021"/>
      <c r="DR40" s="1022"/>
      <c r="DS40" s="1022"/>
      <c r="DT40" s="1022"/>
      <c r="DU40" s="1023"/>
      <c r="DV40" s="1024"/>
      <c r="DW40" s="1025"/>
      <c r="DX40" s="1025"/>
      <c r="DY40" s="1025"/>
      <c r="DZ40" s="1026"/>
      <c r="EA40" s="221"/>
    </row>
    <row r="41" spans="1:131" ht="26.25" customHeight="1" x14ac:dyDescent="0.15">
      <c r="A41" s="229">
        <v>14</v>
      </c>
      <c r="B41" s="1062"/>
      <c r="C41" s="1063"/>
      <c r="D41" s="1063"/>
      <c r="E41" s="1063"/>
      <c r="F41" s="1063"/>
      <c r="G41" s="1063"/>
      <c r="H41" s="1063"/>
      <c r="I41" s="1063"/>
      <c r="J41" s="1063"/>
      <c r="K41" s="1063"/>
      <c r="L41" s="1063"/>
      <c r="M41" s="1063"/>
      <c r="N41" s="1063"/>
      <c r="O41" s="1063"/>
      <c r="P41" s="1064"/>
      <c r="Q41" s="1070"/>
      <c r="R41" s="1071"/>
      <c r="S41" s="1071"/>
      <c r="T41" s="1071"/>
      <c r="U41" s="1071"/>
      <c r="V41" s="1071"/>
      <c r="W41" s="1071"/>
      <c r="X41" s="1071"/>
      <c r="Y41" s="1071"/>
      <c r="Z41" s="1071"/>
      <c r="AA41" s="1071"/>
      <c r="AB41" s="1071"/>
      <c r="AC41" s="1071"/>
      <c r="AD41" s="1071"/>
      <c r="AE41" s="1072"/>
      <c r="AF41" s="1067"/>
      <c r="AG41" s="1068"/>
      <c r="AH41" s="1068"/>
      <c r="AI41" s="1068"/>
      <c r="AJ41" s="1069"/>
      <c r="AK41" s="1012"/>
      <c r="AL41" s="1003"/>
      <c r="AM41" s="1003"/>
      <c r="AN41" s="1003"/>
      <c r="AO41" s="1003"/>
      <c r="AP41" s="1003"/>
      <c r="AQ41" s="1003"/>
      <c r="AR41" s="1003"/>
      <c r="AS41" s="1003"/>
      <c r="AT41" s="1003"/>
      <c r="AU41" s="1003"/>
      <c r="AV41" s="1003"/>
      <c r="AW41" s="1003"/>
      <c r="AX41" s="1003"/>
      <c r="AY41" s="1003"/>
      <c r="AZ41" s="1073"/>
      <c r="BA41" s="1073"/>
      <c r="BB41" s="1073"/>
      <c r="BC41" s="1073"/>
      <c r="BD41" s="1073"/>
      <c r="BE41" s="1004"/>
      <c r="BF41" s="1004"/>
      <c r="BG41" s="1004"/>
      <c r="BH41" s="1004"/>
      <c r="BI41" s="1005"/>
      <c r="BJ41" s="223"/>
      <c r="BK41" s="223"/>
      <c r="BL41" s="223"/>
      <c r="BM41" s="223"/>
      <c r="BN41" s="223"/>
      <c r="BO41" s="232"/>
      <c r="BP41" s="232"/>
      <c r="BQ41" s="229">
        <v>35</v>
      </c>
      <c r="BR41" s="230"/>
      <c r="BS41" s="1024"/>
      <c r="BT41" s="1025"/>
      <c r="BU41" s="1025"/>
      <c r="BV41" s="1025"/>
      <c r="BW41" s="1025"/>
      <c r="BX41" s="1025"/>
      <c r="BY41" s="1025"/>
      <c r="BZ41" s="1025"/>
      <c r="CA41" s="1025"/>
      <c r="CB41" s="1025"/>
      <c r="CC41" s="1025"/>
      <c r="CD41" s="1025"/>
      <c r="CE41" s="1025"/>
      <c r="CF41" s="1025"/>
      <c r="CG41" s="1046"/>
      <c r="CH41" s="1021"/>
      <c r="CI41" s="1022"/>
      <c r="CJ41" s="1022"/>
      <c r="CK41" s="1022"/>
      <c r="CL41" s="1023"/>
      <c r="CM41" s="1021"/>
      <c r="CN41" s="1022"/>
      <c r="CO41" s="1022"/>
      <c r="CP41" s="1022"/>
      <c r="CQ41" s="1023"/>
      <c r="CR41" s="1021"/>
      <c r="CS41" s="1022"/>
      <c r="CT41" s="1022"/>
      <c r="CU41" s="1022"/>
      <c r="CV41" s="1023"/>
      <c r="CW41" s="1021"/>
      <c r="CX41" s="1022"/>
      <c r="CY41" s="1022"/>
      <c r="CZ41" s="1022"/>
      <c r="DA41" s="1023"/>
      <c r="DB41" s="1021"/>
      <c r="DC41" s="1022"/>
      <c r="DD41" s="1022"/>
      <c r="DE41" s="1022"/>
      <c r="DF41" s="1023"/>
      <c r="DG41" s="1021"/>
      <c r="DH41" s="1022"/>
      <c r="DI41" s="1022"/>
      <c r="DJ41" s="1022"/>
      <c r="DK41" s="1023"/>
      <c r="DL41" s="1021"/>
      <c r="DM41" s="1022"/>
      <c r="DN41" s="1022"/>
      <c r="DO41" s="1022"/>
      <c r="DP41" s="1023"/>
      <c r="DQ41" s="1021"/>
      <c r="DR41" s="1022"/>
      <c r="DS41" s="1022"/>
      <c r="DT41" s="1022"/>
      <c r="DU41" s="1023"/>
      <c r="DV41" s="1024"/>
      <c r="DW41" s="1025"/>
      <c r="DX41" s="1025"/>
      <c r="DY41" s="1025"/>
      <c r="DZ41" s="1026"/>
      <c r="EA41" s="221"/>
    </row>
    <row r="42" spans="1:131" ht="26.25" customHeight="1" x14ac:dyDescent="0.15">
      <c r="A42" s="229">
        <v>15</v>
      </c>
      <c r="B42" s="1062"/>
      <c r="C42" s="1063"/>
      <c r="D42" s="1063"/>
      <c r="E42" s="1063"/>
      <c r="F42" s="1063"/>
      <c r="G42" s="1063"/>
      <c r="H42" s="1063"/>
      <c r="I42" s="1063"/>
      <c r="J42" s="1063"/>
      <c r="K42" s="1063"/>
      <c r="L42" s="1063"/>
      <c r="M42" s="1063"/>
      <c r="N42" s="1063"/>
      <c r="O42" s="1063"/>
      <c r="P42" s="1064"/>
      <c r="Q42" s="1070"/>
      <c r="R42" s="1071"/>
      <c r="S42" s="1071"/>
      <c r="T42" s="1071"/>
      <c r="U42" s="1071"/>
      <c r="V42" s="1071"/>
      <c r="W42" s="1071"/>
      <c r="X42" s="1071"/>
      <c r="Y42" s="1071"/>
      <c r="Z42" s="1071"/>
      <c r="AA42" s="1071"/>
      <c r="AB42" s="1071"/>
      <c r="AC42" s="1071"/>
      <c r="AD42" s="1071"/>
      <c r="AE42" s="1072"/>
      <c r="AF42" s="1067"/>
      <c r="AG42" s="1068"/>
      <c r="AH42" s="1068"/>
      <c r="AI42" s="1068"/>
      <c r="AJ42" s="1069"/>
      <c r="AK42" s="1012"/>
      <c r="AL42" s="1003"/>
      <c r="AM42" s="1003"/>
      <c r="AN42" s="1003"/>
      <c r="AO42" s="1003"/>
      <c r="AP42" s="1003"/>
      <c r="AQ42" s="1003"/>
      <c r="AR42" s="1003"/>
      <c r="AS42" s="1003"/>
      <c r="AT42" s="1003"/>
      <c r="AU42" s="1003"/>
      <c r="AV42" s="1003"/>
      <c r="AW42" s="1003"/>
      <c r="AX42" s="1003"/>
      <c r="AY42" s="1003"/>
      <c r="AZ42" s="1073"/>
      <c r="BA42" s="1073"/>
      <c r="BB42" s="1073"/>
      <c r="BC42" s="1073"/>
      <c r="BD42" s="1073"/>
      <c r="BE42" s="1004"/>
      <c r="BF42" s="1004"/>
      <c r="BG42" s="1004"/>
      <c r="BH42" s="1004"/>
      <c r="BI42" s="1005"/>
      <c r="BJ42" s="223"/>
      <c r="BK42" s="223"/>
      <c r="BL42" s="223"/>
      <c r="BM42" s="223"/>
      <c r="BN42" s="223"/>
      <c r="BO42" s="232"/>
      <c r="BP42" s="232"/>
      <c r="BQ42" s="229">
        <v>36</v>
      </c>
      <c r="BR42" s="230"/>
      <c r="BS42" s="1024"/>
      <c r="BT42" s="1025"/>
      <c r="BU42" s="1025"/>
      <c r="BV42" s="1025"/>
      <c r="BW42" s="1025"/>
      <c r="BX42" s="1025"/>
      <c r="BY42" s="1025"/>
      <c r="BZ42" s="1025"/>
      <c r="CA42" s="1025"/>
      <c r="CB42" s="1025"/>
      <c r="CC42" s="1025"/>
      <c r="CD42" s="1025"/>
      <c r="CE42" s="1025"/>
      <c r="CF42" s="1025"/>
      <c r="CG42" s="1046"/>
      <c r="CH42" s="1021"/>
      <c r="CI42" s="1022"/>
      <c r="CJ42" s="1022"/>
      <c r="CK42" s="1022"/>
      <c r="CL42" s="1023"/>
      <c r="CM42" s="1021"/>
      <c r="CN42" s="1022"/>
      <c r="CO42" s="1022"/>
      <c r="CP42" s="1022"/>
      <c r="CQ42" s="1023"/>
      <c r="CR42" s="1021"/>
      <c r="CS42" s="1022"/>
      <c r="CT42" s="1022"/>
      <c r="CU42" s="1022"/>
      <c r="CV42" s="1023"/>
      <c r="CW42" s="1021"/>
      <c r="CX42" s="1022"/>
      <c r="CY42" s="1022"/>
      <c r="CZ42" s="1022"/>
      <c r="DA42" s="1023"/>
      <c r="DB42" s="1021"/>
      <c r="DC42" s="1022"/>
      <c r="DD42" s="1022"/>
      <c r="DE42" s="1022"/>
      <c r="DF42" s="1023"/>
      <c r="DG42" s="1021"/>
      <c r="DH42" s="1022"/>
      <c r="DI42" s="1022"/>
      <c r="DJ42" s="1022"/>
      <c r="DK42" s="1023"/>
      <c r="DL42" s="1021"/>
      <c r="DM42" s="1022"/>
      <c r="DN42" s="1022"/>
      <c r="DO42" s="1022"/>
      <c r="DP42" s="1023"/>
      <c r="DQ42" s="1021"/>
      <c r="DR42" s="1022"/>
      <c r="DS42" s="1022"/>
      <c r="DT42" s="1022"/>
      <c r="DU42" s="1023"/>
      <c r="DV42" s="1024"/>
      <c r="DW42" s="1025"/>
      <c r="DX42" s="1025"/>
      <c r="DY42" s="1025"/>
      <c r="DZ42" s="1026"/>
      <c r="EA42" s="221"/>
    </row>
    <row r="43" spans="1:131" ht="26.25" customHeight="1" x14ac:dyDescent="0.15">
      <c r="A43" s="229">
        <v>16</v>
      </c>
      <c r="B43" s="1062"/>
      <c r="C43" s="1063"/>
      <c r="D43" s="1063"/>
      <c r="E43" s="1063"/>
      <c r="F43" s="1063"/>
      <c r="G43" s="1063"/>
      <c r="H43" s="1063"/>
      <c r="I43" s="1063"/>
      <c r="J43" s="1063"/>
      <c r="K43" s="1063"/>
      <c r="L43" s="1063"/>
      <c r="M43" s="1063"/>
      <c r="N43" s="1063"/>
      <c r="O43" s="1063"/>
      <c r="P43" s="1064"/>
      <c r="Q43" s="1070"/>
      <c r="R43" s="1071"/>
      <c r="S43" s="1071"/>
      <c r="T43" s="1071"/>
      <c r="U43" s="1071"/>
      <c r="V43" s="1071"/>
      <c r="W43" s="1071"/>
      <c r="X43" s="1071"/>
      <c r="Y43" s="1071"/>
      <c r="Z43" s="1071"/>
      <c r="AA43" s="1071"/>
      <c r="AB43" s="1071"/>
      <c r="AC43" s="1071"/>
      <c r="AD43" s="1071"/>
      <c r="AE43" s="1072"/>
      <c r="AF43" s="1067"/>
      <c r="AG43" s="1068"/>
      <c r="AH43" s="1068"/>
      <c r="AI43" s="1068"/>
      <c r="AJ43" s="1069"/>
      <c r="AK43" s="1012"/>
      <c r="AL43" s="1003"/>
      <c r="AM43" s="1003"/>
      <c r="AN43" s="1003"/>
      <c r="AO43" s="1003"/>
      <c r="AP43" s="1003"/>
      <c r="AQ43" s="1003"/>
      <c r="AR43" s="1003"/>
      <c r="AS43" s="1003"/>
      <c r="AT43" s="1003"/>
      <c r="AU43" s="1003"/>
      <c r="AV43" s="1003"/>
      <c r="AW43" s="1003"/>
      <c r="AX43" s="1003"/>
      <c r="AY43" s="1003"/>
      <c r="AZ43" s="1073"/>
      <c r="BA43" s="1073"/>
      <c r="BB43" s="1073"/>
      <c r="BC43" s="1073"/>
      <c r="BD43" s="1073"/>
      <c r="BE43" s="1004"/>
      <c r="BF43" s="1004"/>
      <c r="BG43" s="1004"/>
      <c r="BH43" s="1004"/>
      <c r="BI43" s="1005"/>
      <c r="BJ43" s="223"/>
      <c r="BK43" s="223"/>
      <c r="BL43" s="223"/>
      <c r="BM43" s="223"/>
      <c r="BN43" s="223"/>
      <c r="BO43" s="232"/>
      <c r="BP43" s="232"/>
      <c r="BQ43" s="229">
        <v>37</v>
      </c>
      <c r="BR43" s="230"/>
      <c r="BS43" s="1024"/>
      <c r="BT43" s="1025"/>
      <c r="BU43" s="1025"/>
      <c r="BV43" s="1025"/>
      <c r="BW43" s="1025"/>
      <c r="BX43" s="1025"/>
      <c r="BY43" s="1025"/>
      <c r="BZ43" s="1025"/>
      <c r="CA43" s="1025"/>
      <c r="CB43" s="1025"/>
      <c r="CC43" s="1025"/>
      <c r="CD43" s="1025"/>
      <c r="CE43" s="1025"/>
      <c r="CF43" s="1025"/>
      <c r="CG43" s="1046"/>
      <c r="CH43" s="1021"/>
      <c r="CI43" s="1022"/>
      <c r="CJ43" s="1022"/>
      <c r="CK43" s="1022"/>
      <c r="CL43" s="1023"/>
      <c r="CM43" s="1021"/>
      <c r="CN43" s="1022"/>
      <c r="CO43" s="1022"/>
      <c r="CP43" s="1022"/>
      <c r="CQ43" s="1023"/>
      <c r="CR43" s="1021"/>
      <c r="CS43" s="1022"/>
      <c r="CT43" s="1022"/>
      <c r="CU43" s="1022"/>
      <c r="CV43" s="1023"/>
      <c r="CW43" s="1021"/>
      <c r="CX43" s="1022"/>
      <c r="CY43" s="1022"/>
      <c r="CZ43" s="1022"/>
      <c r="DA43" s="1023"/>
      <c r="DB43" s="1021"/>
      <c r="DC43" s="1022"/>
      <c r="DD43" s="1022"/>
      <c r="DE43" s="1022"/>
      <c r="DF43" s="1023"/>
      <c r="DG43" s="1021"/>
      <c r="DH43" s="1022"/>
      <c r="DI43" s="1022"/>
      <c r="DJ43" s="1022"/>
      <c r="DK43" s="1023"/>
      <c r="DL43" s="1021"/>
      <c r="DM43" s="1022"/>
      <c r="DN43" s="1022"/>
      <c r="DO43" s="1022"/>
      <c r="DP43" s="1023"/>
      <c r="DQ43" s="1021"/>
      <c r="DR43" s="1022"/>
      <c r="DS43" s="1022"/>
      <c r="DT43" s="1022"/>
      <c r="DU43" s="1023"/>
      <c r="DV43" s="1024"/>
      <c r="DW43" s="1025"/>
      <c r="DX43" s="1025"/>
      <c r="DY43" s="1025"/>
      <c r="DZ43" s="1026"/>
      <c r="EA43" s="221"/>
    </row>
    <row r="44" spans="1:131" ht="26.25" customHeight="1" x14ac:dyDescent="0.15">
      <c r="A44" s="229">
        <v>17</v>
      </c>
      <c r="B44" s="1062"/>
      <c r="C44" s="1063"/>
      <c r="D44" s="1063"/>
      <c r="E44" s="1063"/>
      <c r="F44" s="1063"/>
      <c r="G44" s="1063"/>
      <c r="H44" s="1063"/>
      <c r="I44" s="1063"/>
      <c r="J44" s="1063"/>
      <c r="K44" s="1063"/>
      <c r="L44" s="1063"/>
      <c r="M44" s="1063"/>
      <c r="N44" s="1063"/>
      <c r="O44" s="1063"/>
      <c r="P44" s="1064"/>
      <c r="Q44" s="1070"/>
      <c r="R44" s="1071"/>
      <c r="S44" s="1071"/>
      <c r="T44" s="1071"/>
      <c r="U44" s="1071"/>
      <c r="V44" s="1071"/>
      <c r="W44" s="1071"/>
      <c r="X44" s="1071"/>
      <c r="Y44" s="1071"/>
      <c r="Z44" s="1071"/>
      <c r="AA44" s="1071"/>
      <c r="AB44" s="1071"/>
      <c r="AC44" s="1071"/>
      <c r="AD44" s="1071"/>
      <c r="AE44" s="1072"/>
      <c r="AF44" s="1067"/>
      <c r="AG44" s="1068"/>
      <c r="AH44" s="1068"/>
      <c r="AI44" s="1068"/>
      <c r="AJ44" s="1069"/>
      <c r="AK44" s="1012"/>
      <c r="AL44" s="1003"/>
      <c r="AM44" s="1003"/>
      <c r="AN44" s="1003"/>
      <c r="AO44" s="1003"/>
      <c r="AP44" s="1003"/>
      <c r="AQ44" s="1003"/>
      <c r="AR44" s="1003"/>
      <c r="AS44" s="1003"/>
      <c r="AT44" s="1003"/>
      <c r="AU44" s="1003"/>
      <c r="AV44" s="1003"/>
      <c r="AW44" s="1003"/>
      <c r="AX44" s="1003"/>
      <c r="AY44" s="1003"/>
      <c r="AZ44" s="1073"/>
      <c r="BA44" s="1073"/>
      <c r="BB44" s="1073"/>
      <c r="BC44" s="1073"/>
      <c r="BD44" s="1073"/>
      <c r="BE44" s="1004"/>
      <c r="BF44" s="1004"/>
      <c r="BG44" s="1004"/>
      <c r="BH44" s="1004"/>
      <c r="BI44" s="1005"/>
      <c r="BJ44" s="223"/>
      <c r="BK44" s="223"/>
      <c r="BL44" s="223"/>
      <c r="BM44" s="223"/>
      <c r="BN44" s="223"/>
      <c r="BO44" s="232"/>
      <c r="BP44" s="232"/>
      <c r="BQ44" s="229">
        <v>38</v>
      </c>
      <c r="BR44" s="230"/>
      <c r="BS44" s="1024"/>
      <c r="BT44" s="1025"/>
      <c r="BU44" s="1025"/>
      <c r="BV44" s="1025"/>
      <c r="BW44" s="1025"/>
      <c r="BX44" s="1025"/>
      <c r="BY44" s="1025"/>
      <c r="BZ44" s="1025"/>
      <c r="CA44" s="1025"/>
      <c r="CB44" s="1025"/>
      <c r="CC44" s="1025"/>
      <c r="CD44" s="1025"/>
      <c r="CE44" s="1025"/>
      <c r="CF44" s="1025"/>
      <c r="CG44" s="1046"/>
      <c r="CH44" s="1021"/>
      <c r="CI44" s="1022"/>
      <c r="CJ44" s="1022"/>
      <c r="CK44" s="1022"/>
      <c r="CL44" s="1023"/>
      <c r="CM44" s="1021"/>
      <c r="CN44" s="1022"/>
      <c r="CO44" s="1022"/>
      <c r="CP44" s="1022"/>
      <c r="CQ44" s="1023"/>
      <c r="CR44" s="1021"/>
      <c r="CS44" s="1022"/>
      <c r="CT44" s="1022"/>
      <c r="CU44" s="1022"/>
      <c r="CV44" s="1023"/>
      <c r="CW44" s="1021"/>
      <c r="CX44" s="1022"/>
      <c r="CY44" s="1022"/>
      <c r="CZ44" s="1022"/>
      <c r="DA44" s="1023"/>
      <c r="DB44" s="1021"/>
      <c r="DC44" s="1022"/>
      <c r="DD44" s="1022"/>
      <c r="DE44" s="1022"/>
      <c r="DF44" s="1023"/>
      <c r="DG44" s="1021"/>
      <c r="DH44" s="1022"/>
      <c r="DI44" s="1022"/>
      <c r="DJ44" s="1022"/>
      <c r="DK44" s="1023"/>
      <c r="DL44" s="1021"/>
      <c r="DM44" s="1022"/>
      <c r="DN44" s="1022"/>
      <c r="DO44" s="1022"/>
      <c r="DP44" s="1023"/>
      <c r="DQ44" s="1021"/>
      <c r="DR44" s="1022"/>
      <c r="DS44" s="1022"/>
      <c r="DT44" s="1022"/>
      <c r="DU44" s="1023"/>
      <c r="DV44" s="1024"/>
      <c r="DW44" s="1025"/>
      <c r="DX44" s="1025"/>
      <c r="DY44" s="1025"/>
      <c r="DZ44" s="1026"/>
      <c r="EA44" s="221"/>
    </row>
    <row r="45" spans="1:131" ht="26.25" customHeight="1" x14ac:dyDescent="0.15">
      <c r="A45" s="229">
        <v>18</v>
      </c>
      <c r="B45" s="1062"/>
      <c r="C45" s="1063"/>
      <c r="D45" s="1063"/>
      <c r="E45" s="1063"/>
      <c r="F45" s="1063"/>
      <c r="G45" s="1063"/>
      <c r="H45" s="1063"/>
      <c r="I45" s="1063"/>
      <c r="J45" s="1063"/>
      <c r="K45" s="1063"/>
      <c r="L45" s="1063"/>
      <c r="M45" s="1063"/>
      <c r="N45" s="1063"/>
      <c r="O45" s="1063"/>
      <c r="P45" s="1064"/>
      <c r="Q45" s="1070"/>
      <c r="R45" s="1071"/>
      <c r="S45" s="1071"/>
      <c r="T45" s="1071"/>
      <c r="U45" s="1071"/>
      <c r="V45" s="1071"/>
      <c r="W45" s="1071"/>
      <c r="X45" s="1071"/>
      <c r="Y45" s="1071"/>
      <c r="Z45" s="1071"/>
      <c r="AA45" s="1071"/>
      <c r="AB45" s="1071"/>
      <c r="AC45" s="1071"/>
      <c r="AD45" s="1071"/>
      <c r="AE45" s="1072"/>
      <c r="AF45" s="1067"/>
      <c r="AG45" s="1068"/>
      <c r="AH45" s="1068"/>
      <c r="AI45" s="1068"/>
      <c r="AJ45" s="1069"/>
      <c r="AK45" s="1012"/>
      <c r="AL45" s="1003"/>
      <c r="AM45" s="1003"/>
      <c r="AN45" s="1003"/>
      <c r="AO45" s="1003"/>
      <c r="AP45" s="1003"/>
      <c r="AQ45" s="1003"/>
      <c r="AR45" s="1003"/>
      <c r="AS45" s="1003"/>
      <c r="AT45" s="1003"/>
      <c r="AU45" s="1003"/>
      <c r="AV45" s="1003"/>
      <c r="AW45" s="1003"/>
      <c r="AX45" s="1003"/>
      <c r="AY45" s="1003"/>
      <c r="AZ45" s="1073"/>
      <c r="BA45" s="1073"/>
      <c r="BB45" s="1073"/>
      <c r="BC45" s="1073"/>
      <c r="BD45" s="1073"/>
      <c r="BE45" s="1004"/>
      <c r="BF45" s="1004"/>
      <c r="BG45" s="1004"/>
      <c r="BH45" s="1004"/>
      <c r="BI45" s="1005"/>
      <c r="BJ45" s="223"/>
      <c r="BK45" s="223"/>
      <c r="BL45" s="223"/>
      <c r="BM45" s="223"/>
      <c r="BN45" s="223"/>
      <c r="BO45" s="232"/>
      <c r="BP45" s="232"/>
      <c r="BQ45" s="229">
        <v>39</v>
      </c>
      <c r="BR45" s="230"/>
      <c r="BS45" s="1024"/>
      <c r="BT45" s="1025"/>
      <c r="BU45" s="1025"/>
      <c r="BV45" s="1025"/>
      <c r="BW45" s="1025"/>
      <c r="BX45" s="1025"/>
      <c r="BY45" s="1025"/>
      <c r="BZ45" s="1025"/>
      <c r="CA45" s="1025"/>
      <c r="CB45" s="1025"/>
      <c r="CC45" s="1025"/>
      <c r="CD45" s="1025"/>
      <c r="CE45" s="1025"/>
      <c r="CF45" s="1025"/>
      <c r="CG45" s="1046"/>
      <c r="CH45" s="1021"/>
      <c r="CI45" s="1022"/>
      <c r="CJ45" s="1022"/>
      <c r="CK45" s="1022"/>
      <c r="CL45" s="1023"/>
      <c r="CM45" s="1021"/>
      <c r="CN45" s="1022"/>
      <c r="CO45" s="1022"/>
      <c r="CP45" s="1022"/>
      <c r="CQ45" s="1023"/>
      <c r="CR45" s="1021"/>
      <c r="CS45" s="1022"/>
      <c r="CT45" s="1022"/>
      <c r="CU45" s="1022"/>
      <c r="CV45" s="1023"/>
      <c r="CW45" s="1021"/>
      <c r="CX45" s="1022"/>
      <c r="CY45" s="1022"/>
      <c r="CZ45" s="1022"/>
      <c r="DA45" s="1023"/>
      <c r="DB45" s="1021"/>
      <c r="DC45" s="1022"/>
      <c r="DD45" s="1022"/>
      <c r="DE45" s="1022"/>
      <c r="DF45" s="1023"/>
      <c r="DG45" s="1021"/>
      <c r="DH45" s="1022"/>
      <c r="DI45" s="1022"/>
      <c r="DJ45" s="1022"/>
      <c r="DK45" s="1023"/>
      <c r="DL45" s="1021"/>
      <c r="DM45" s="1022"/>
      <c r="DN45" s="1022"/>
      <c r="DO45" s="1022"/>
      <c r="DP45" s="1023"/>
      <c r="DQ45" s="1021"/>
      <c r="DR45" s="1022"/>
      <c r="DS45" s="1022"/>
      <c r="DT45" s="1022"/>
      <c r="DU45" s="1023"/>
      <c r="DV45" s="1024"/>
      <c r="DW45" s="1025"/>
      <c r="DX45" s="1025"/>
      <c r="DY45" s="1025"/>
      <c r="DZ45" s="1026"/>
      <c r="EA45" s="221"/>
    </row>
    <row r="46" spans="1:131" ht="26.25" customHeight="1" x14ac:dyDescent="0.15">
      <c r="A46" s="229">
        <v>19</v>
      </c>
      <c r="B46" s="1062"/>
      <c r="C46" s="1063"/>
      <c r="D46" s="1063"/>
      <c r="E46" s="1063"/>
      <c r="F46" s="1063"/>
      <c r="G46" s="1063"/>
      <c r="H46" s="1063"/>
      <c r="I46" s="1063"/>
      <c r="J46" s="1063"/>
      <c r="K46" s="1063"/>
      <c r="L46" s="1063"/>
      <c r="M46" s="1063"/>
      <c r="N46" s="1063"/>
      <c r="O46" s="1063"/>
      <c r="P46" s="1064"/>
      <c r="Q46" s="1070"/>
      <c r="R46" s="1071"/>
      <c r="S46" s="1071"/>
      <c r="T46" s="1071"/>
      <c r="U46" s="1071"/>
      <c r="V46" s="1071"/>
      <c r="W46" s="1071"/>
      <c r="X46" s="1071"/>
      <c r="Y46" s="1071"/>
      <c r="Z46" s="1071"/>
      <c r="AA46" s="1071"/>
      <c r="AB46" s="1071"/>
      <c r="AC46" s="1071"/>
      <c r="AD46" s="1071"/>
      <c r="AE46" s="1072"/>
      <c r="AF46" s="1067"/>
      <c r="AG46" s="1068"/>
      <c r="AH46" s="1068"/>
      <c r="AI46" s="1068"/>
      <c r="AJ46" s="1069"/>
      <c r="AK46" s="1012"/>
      <c r="AL46" s="1003"/>
      <c r="AM46" s="1003"/>
      <c r="AN46" s="1003"/>
      <c r="AO46" s="1003"/>
      <c r="AP46" s="1003"/>
      <c r="AQ46" s="1003"/>
      <c r="AR46" s="1003"/>
      <c r="AS46" s="1003"/>
      <c r="AT46" s="1003"/>
      <c r="AU46" s="1003"/>
      <c r="AV46" s="1003"/>
      <c r="AW46" s="1003"/>
      <c r="AX46" s="1003"/>
      <c r="AY46" s="1003"/>
      <c r="AZ46" s="1073"/>
      <c r="BA46" s="1073"/>
      <c r="BB46" s="1073"/>
      <c r="BC46" s="1073"/>
      <c r="BD46" s="1073"/>
      <c r="BE46" s="1004"/>
      <c r="BF46" s="1004"/>
      <c r="BG46" s="1004"/>
      <c r="BH46" s="1004"/>
      <c r="BI46" s="1005"/>
      <c r="BJ46" s="223"/>
      <c r="BK46" s="223"/>
      <c r="BL46" s="223"/>
      <c r="BM46" s="223"/>
      <c r="BN46" s="223"/>
      <c r="BO46" s="232"/>
      <c r="BP46" s="232"/>
      <c r="BQ46" s="229">
        <v>40</v>
      </c>
      <c r="BR46" s="230"/>
      <c r="BS46" s="1024"/>
      <c r="BT46" s="1025"/>
      <c r="BU46" s="1025"/>
      <c r="BV46" s="1025"/>
      <c r="BW46" s="1025"/>
      <c r="BX46" s="1025"/>
      <c r="BY46" s="1025"/>
      <c r="BZ46" s="1025"/>
      <c r="CA46" s="1025"/>
      <c r="CB46" s="1025"/>
      <c r="CC46" s="1025"/>
      <c r="CD46" s="1025"/>
      <c r="CE46" s="1025"/>
      <c r="CF46" s="1025"/>
      <c r="CG46" s="1046"/>
      <c r="CH46" s="1021"/>
      <c r="CI46" s="1022"/>
      <c r="CJ46" s="1022"/>
      <c r="CK46" s="1022"/>
      <c r="CL46" s="1023"/>
      <c r="CM46" s="1021"/>
      <c r="CN46" s="1022"/>
      <c r="CO46" s="1022"/>
      <c r="CP46" s="1022"/>
      <c r="CQ46" s="1023"/>
      <c r="CR46" s="1021"/>
      <c r="CS46" s="1022"/>
      <c r="CT46" s="1022"/>
      <c r="CU46" s="1022"/>
      <c r="CV46" s="1023"/>
      <c r="CW46" s="1021"/>
      <c r="CX46" s="1022"/>
      <c r="CY46" s="1022"/>
      <c r="CZ46" s="1022"/>
      <c r="DA46" s="1023"/>
      <c r="DB46" s="1021"/>
      <c r="DC46" s="1022"/>
      <c r="DD46" s="1022"/>
      <c r="DE46" s="1022"/>
      <c r="DF46" s="1023"/>
      <c r="DG46" s="1021"/>
      <c r="DH46" s="1022"/>
      <c r="DI46" s="1022"/>
      <c r="DJ46" s="1022"/>
      <c r="DK46" s="1023"/>
      <c r="DL46" s="1021"/>
      <c r="DM46" s="1022"/>
      <c r="DN46" s="1022"/>
      <c r="DO46" s="1022"/>
      <c r="DP46" s="1023"/>
      <c r="DQ46" s="1021"/>
      <c r="DR46" s="1022"/>
      <c r="DS46" s="1022"/>
      <c r="DT46" s="1022"/>
      <c r="DU46" s="1023"/>
      <c r="DV46" s="1024"/>
      <c r="DW46" s="1025"/>
      <c r="DX46" s="1025"/>
      <c r="DY46" s="1025"/>
      <c r="DZ46" s="1026"/>
      <c r="EA46" s="221"/>
    </row>
    <row r="47" spans="1:131" ht="26.25" customHeight="1" x14ac:dyDescent="0.15">
      <c r="A47" s="229">
        <v>20</v>
      </c>
      <c r="B47" s="1062"/>
      <c r="C47" s="1063"/>
      <c r="D47" s="1063"/>
      <c r="E47" s="1063"/>
      <c r="F47" s="1063"/>
      <c r="G47" s="1063"/>
      <c r="H47" s="1063"/>
      <c r="I47" s="1063"/>
      <c r="J47" s="1063"/>
      <c r="K47" s="1063"/>
      <c r="L47" s="1063"/>
      <c r="M47" s="1063"/>
      <c r="N47" s="1063"/>
      <c r="O47" s="1063"/>
      <c r="P47" s="1064"/>
      <c r="Q47" s="1070"/>
      <c r="R47" s="1071"/>
      <c r="S47" s="1071"/>
      <c r="T47" s="1071"/>
      <c r="U47" s="1071"/>
      <c r="V47" s="1071"/>
      <c r="W47" s="1071"/>
      <c r="X47" s="1071"/>
      <c r="Y47" s="1071"/>
      <c r="Z47" s="1071"/>
      <c r="AA47" s="1071"/>
      <c r="AB47" s="1071"/>
      <c r="AC47" s="1071"/>
      <c r="AD47" s="1071"/>
      <c r="AE47" s="1072"/>
      <c r="AF47" s="1067"/>
      <c r="AG47" s="1068"/>
      <c r="AH47" s="1068"/>
      <c r="AI47" s="1068"/>
      <c r="AJ47" s="1069"/>
      <c r="AK47" s="1012"/>
      <c r="AL47" s="1003"/>
      <c r="AM47" s="1003"/>
      <c r="AN47" s="1003"/>
      <c r="AO47" s="1003"/>
      <c r="AP47" s="1003"/>
      <c r="AQ47" s="1003"/>
      <c r="AR47" s="1003"/>
      <c r="AS47" s="1003"/>
      <c r="AT47" s="1003"/>
      <c r="AU47" s="1003"/>
      <c r="AV47" s="1003"/>
      <c r="AW47" s="1003"/>
      <c r="AX47" s="1003"/>
      <c r="AY47" s="1003"/>
      <c r="AZ47" s="1073"/>
      <c r="BA47" s="1073"/>
      <c r="BB47" s="1073"/>
      <c r="BC47" s="1073"/>
      <c r="BD47" s="1073"/>
      <c r="BE47" s="1004"/>
      <c r="BF47" s="1004"/>
      <c r="BG47" s="1004"/>
      <c r="BH47" s="1004"/>
      <c r="BI47" s="1005"/>
      <c r="BJ47" s="223"/>
      <c r="BK47" s="223"/>
      <c r="BL47" s="223"/>
      <c r="BM47" s="223"/>
      <c r="BN47" s="223"/>
      <c r="BO47" s="232"/>
      <c r="BP47" s="232"/>
      <c r="BQ47" s="229">
        <v>41</v>
      </c>
      <c r="BR47" s="230"/>
      <c r="BS47" s="1024"/>
      <c r="BT47" s="1025"/>
      <c r="BU47" s="1025"/>
      <c r="BV47" s="1025"/>
      <c r="BW47" s="1025"/>
      <c r="BX47" s="1025"/>
      <c r="BY47" s="1025"/>
      <c r="BZ47" s="1025"/>
      <c r="CA47" s="1025"/>
      <c r="CB47" s="1025"/>
      <c r="CC47" s="1025"/>
      <c r="CD47" s="1025"/>
      <c r="CE47" s="1025"/>
      <c r="CF47" s="1025"/>
      <c r="CG47" s="1046"/>
      <c r="CH47" s="1021"/>
      <c r="CI47" s="1022"/>
      <c r="CJ47" s="1022"/>
      <c r="CK47" s="1022"/>
      <c r="CL47" s="1023"/>
      <c r="CM47" s="1021"/>
      <c r="CN47" s="1022"/>
      <c r="CO47" s="1022"/>
      <c r="CP47" s="1022"/>
      <c r="CQ47" s="1023"/>
      <c r="CR47" s="1021"/>
      <c r="CS47" s="1022"/>
      <c r="CT47" s="1022"/>
      <c r="CU47" s="1022"/>
      <c r="CV47" s="1023"/>
      <c r="CW47" s="1021"/>
      <c r="CX47" s="1022"/>
      <c r="CY47" s="1022"/>
      <c r="CZ47" s="1022"/>
      <c r="DA47" s="1023"/>
      <c r="DB47" s="1021"/>
      <c r="DC47" s="1022"/>
      <c r="DD47" s="1022"/>
      <c r="DE47" s="1022"/>
      <c r="DF47" s="1023"/>
      <c r="DG47" s="1021"/>
      <c r="DH47" s="1022"/>
      <c r="DI47" s="1022"/>
      <c r="DJ47" s="1022"/>
      <c r="DK47" s="1023"/>
      <c r="DL47" s="1021"/>
      <c r="DM47" s="1022"/>
      <c r="DN47" s="1022"/>
      <c r="DO47" s="1022"/>
      <c r="DP47" s="1023"/>
      <c r="DQ47" s="1021"/>
      <c r="DR47" s="1022"/>
      <c r="DS47" s="1022"/>
      <c r="DT47" s="1022"/>
      <c r="DU47" s="1023"/>
      <c r="DV47" s="1024"/>
      <c r="DW47" s="1025"/>
      <c r="DX47" s="1025"/>
      <c r="DY47" s="1025"/>
      <c r="DZ47" s="1026"/>
      <c r="EA47" s="221"/>
    </row>
    <row r="48" spans="1:131" ht="26.25" customHeight="1" x14ac:dyDescent="0.15">
      <c r="A48" s="229">
        <v>21</v>
      </c>
      <c r="B48" s="1062"/>
      <c r="C48" s="1063"/>
      <c r="D48" s="1063"/>
      <c r="E48" s="1063"/>
      <c r="F48" s="1063"/>
      <c r="G48" s="1063"/>
      <c r="H48" s="1063"/>
      <c r="I48" s="1063"/>
      <c r="J48" s="1063"/>
      <c r="K48" s="1063"/>
      <c r="L48" s="1063"/>
      <c r="M48" s="1063"/>
      <c r="N48" s="1063"/>
      <c r="O48" s="1063"/>
      <c r="P48" s="1064"/>
      <c r="Q48" s="1070"/>
      <c r="R48" s="1071"/>
      <c r="S48" s="1071"/>
      <c r="T48" s="1071"/>
      <c r="U48" s="1071"/>
      <c r="V48" s="1071"/>
      <c r="W48" s="1071"/>
      <c r="X48" s="1071"/>
      <c r="Y48" s="1071"/>
      <c r="Z48" s="1071"/>
      <c r="AA48" s="1071"/>
      <c r="AB48" s="1071"/>
      <c r="AC48" s="1071"/>
      <c r="AD48" s="1071"/>
      <c r="AE48" s="1072"/>
      <c r="AF48" s="1067"/>
      <c r="AG48" s="1068"/>
      <c r="AH48" s="1068"/>
      <c r="AI48" s="1068"/>
      <c r="AJ48" s="1069"/>
      <c r="AK48" s="1012"/>
      <c r="AL48" s="1003"/>
      <c r="AM48" s="1003"/>
      <c r="AN48" s="1003"/>
      <c r="AO48" s="1003"/>
      <c r="AP48" s="1003"/>
      <c r="AQ48" s="1003"/>
      <c r="AR48" s="1003"/>
      <c r="AS48" s="1003"/>
      <c r="AT48" s="1003"/>
      <c r="AU48" s="1003"/>
      <c r="AV48" s="1003"/>
      <c r="AW48" s="1003"/>
      <c r="AX48" s="1003"/>
      <c r="AY48" s="1003"/>
      <c r="AZ48" s="1073"/>
      <c r="BA48" s="1073"/>
      <c r="BB48" s="1073"/>
      <c r="BC48" s="1073"/>
      <c r="BD48" s="1073"/>
      <c r="BE48" s="1004"/>
      <c r="BF48" s="1004"/>
      <c r="BG48" s="1004"/>
      <c r="BH48" s="1004"/>
      <c r="BI48" s="1005"/>
      <c r="BJ48" s="223"/>
      <c r="BK48" s="223"/>
      <c r="BL48" s="223"/>
      <c r="BM48" s="223"/>
      <c r="BN48" s="223"/>
      <c r="BO48" s="232"/>
      <c r="BP48" s="232"/>
      <c r="BQ48" s="229">
        <v>42</v>
      </c>
      <c r="BR48" s="230"/>
      <c r="BS48" s="1024"/>
      <c r="BT48" s="1025"/>
      <c r="BU48" s="1025"/>
      <c r="BV48" s="1025"/>
      <c r="BW48" s="1025"/>
      <c r="BX48" s="1025"/>
      <c r="BY48" s="1025"/>
      <c r="BZ48" s="1025"/>
      <c r="CA48" s="1025"/>
      <c r="CB48" s="1025"/>
      <c r="CC48" s="1025"/>
      <c r="CD48" s="1025"/>
      <c r="CE48" s="1025"/>
      <c r="CF48" s="1025"/>
      <c r="CG48" s="1046"/>
      <c r="CH48" s="1021"/>
      <c r="CI48" s="1022"/>
      <c r="CJ48" s="1022"/>
      <c r="CK48" s="1022"/>
      <c r="CL48" s="1023"/>
      <c r="CM48" s="1021"/>
      <c r="CN48" s="1022"/>
      <c r="CO48" s="1022"/>
      <c r="CP48" s="1022"/>
      <c r="CQ48" s="1023"/>
      <c r="CR48" s="1021"/>
      <c r="CS48" s="1022"/>
      <c r="CT48" s="1022"/>
      <c r="CU48" s="1022"/>
      <c r="CV48" s="1023"/>
      <c r="CW48" s="1021"/>
      <c r="CX48" s="1022"/>
      <c r="CY48" s="1022"/>
      <c r="CZ48" s="1022"/>
      <c r="DA48" s="1023"/>
      <c r="DB48" s="1021"/>
      <c r="DC48" s="1022"/>
      <c r="DD48" s="1022"/>
      <c r="DE48" s="1022"/>
      <c r="DF48" s="1023"/>
      <c r="DG48" s="1021"/>
      <c r="DH48" s="1022"/>
      <c r="DI48" s="1022"/>
      <c r="DJ48" s="1022"/>
      <c r="DK48" s="1023"/>
      <c r="DL48" s="1021"/>
      <c r="DM48" s="1022"/>
      <c r="DN48" s="1022"/>
      <c r="DO48" s="1022"/>
      <c r="DP48" s="1023"/>
      <c r="DQ48" s="1021"/>
      <c r="DR48" s="1022"/>
      <c r="DS48" s="1022"/>
      <c r="DT48" s="1022"/>
      <c r="DU48" s="1023"/>
      <c r="DV48" s="1024"/>
      <c r="DW48" s="1025"/>
      <c r="DX48" s="1025"/>
      <c r="DY48" s="1025"/>
      <c r="DZ48" s="1026"/>
      <c r="EA48" s="221"/>
    </row>
    <row r="49" spans="1:131" ht="26.25" customHeight="1" x14ac:dyDescent="0.15">
      <c r="A49" s="229">
        <v>22</v>
      </c>
      <c r="B49" s="1062"/>
      <c r="C49" s="1063"/>
      <c r="D49" s="1063"/>
      <c r="E49" s="1063"/>
      <c r="F49" s="1063"/>
      <c r="G49" s="1063"/>
      <c r="H49" s="1063"/>
      <c r="I49" s="1063"/>
      <c r="J49" s="1063"/>
      <c r="K49" s="1063"/>
      <c r="L49" s="1063"/>
      <c r="M49" s="1063"/>
      <c r="N49" s="1063"/>
      <c r="O49" s="1063"/>
      <c r="P49" s="1064"/>
      <c r="Q49" s="1070"/>
      <c r="R49" s="1071"/>
      <c r="S49" s="1071"/>
      <c r="T49" s="1071"/>
      <c r="U49" s="1071"/>
      <c r="V49" s="1071"/>
      <c r="W49" s="1071"/>
      <c r="X49" s="1071"/>
      <c r="Y49" s="1071"/>
      <c r="Z49" s="1071"/>
      <c r="AA49" s="1071"/>
      <c r="AB49" s="1071"/>
      <c r="AC49" s="1071"/>
      <c r="AD49" s="1071"/>
      <c r="AE49" s="1072"/>
      <c r="AF49" s="1067"/>
      <c r="AG49" s="1068"/>
      <c r="AH49" s="1068"/>
      <c r="AI49" s="1068"/>
      <c r="AJ49" s="1069"/>
      <c r="AK49" s="1012"/>
      <c r="AL49" s="1003"/>
      <c r="AM49" s="1003"/>
      <c r="AN49" s="1003"/>
      <c r="AO49" s="1003"/>
      <c r="AP49" s="1003"/>
      <c r="AQ49" s="1003"/>
      <c r="AR49" s="1003"/>
      <c r="AS49" s="1003"/>
      <c r="AT49" s="1003"/>
      <c r="AU49" s="1003"/>
      <c r="AV49" s="1003"/>
      <c r="AW49" s="1003"/>
      <c r="AX49" s="1003"/>
      <c r="AY49" s="1003"/>
      <c r="AZ49" s="1073"/>
      <c r="BA49" s="1073"/>
      <c r="BB49" s="1073"/>
      <c r="BC49" s="1073"/>
      <c r="BD49" s="1073"/>
      <c r="BE49" s="1004"/>
      <c r="BF49" s="1004"/>
      <c r="BG49" s="1004"/>
      <c r="BH49" s="1004"/>
      <c r="BI49" s="1005"/>
      <c r="BJ49" s="223"/>
      <c r="BK49" s="223"/>
      <c r="BL49" s="223"/>
      <c r="BM49" s="223"/>
      <c r="BN49" s="223"/>
      <c r="BO49" s="232"/>
      <c r="BP49" s="232"/>
      <c r="BQ49" s="229">
        <v>43</v>
      </c>
      <c r="BR49" s="230"/>
      <c r="BS49" s="1024"/>
      <c r="BT49" s="1025"/>
      <c r="BU49" s="1025"/>
      <c r="BV49" s="1025"/>
      <c r="BW49" s="1025"/>
      <c r="BX49" s="1025"/>
      <c r="BY49" s="1025"/>
      <c r="BZ49" s="1025"/>
      <c r="CA49" s="1025"/>
      <c r="CB49" s="1025"/>
      <c r="CC49" s="1025"/>
      <c r="CD49" s="1025"/>
      <c r="CE49" s="1025"/>
      <c r="CF49" s="1025"/>
      <c r="CG49" s="1046"/>
      <c r="CH49" s="1021"/>
      <c r="CI49" s="1022"/>
      <c r="CJ49" s="1022"/>
      <c r="CK49" s="1022"/>
      <c r="CL49" s="1023"/>
      <c r="CM49" s="1021"/>
      <c r="CN49" s="1022"/>
      <c r="CO49" s="1022"/>
      <c r="CP49" s="1022"/>
      <c r="CQ49" s="1023"/>
      <c r="CR49" s="1021"/>
      <c r="CS49" s="1022"/>
      <c r="CT49" s="1022"/>
      <c r="CU49" s="1022"/>
      <c r="CV49" s="1023"/>
      <c r="CW49" s="1021"/>
      <c r="CX49" s="1022"/>
      <c r="CY49" s="1022"/>
      <c r="CZ49" s="1022"/>
      <c r="DA49" s="1023"/>
      <c r="DB49" s="1021"/>
      <c r="DC49" s="1022"/>
      <c r="DD49" s="1022"/>
      <c r="DE49" s="1022"/>
      <c r="DF49" s="1023"/>
      <c r="DG49" s="1021"/>
      <c r="DH49" s="1022"/>
      <c r="DI49" s="1022"/>
      <c r="DJ49" s="1022"/>
      <c r="DK49" s="1023"/>
      <c r="DL49" s="1021"/>
      <c r="DM49" s="1022"/>
      <c r="DN49" s="1022"/>
      <c r="DO49" s="1022"/>
      <c r="DP49" s="1023"/>
      <c r="DQ49" s="1021"/>
      <c r="DR49" s="1022"/>
      <c r="DS49" s="1022"/>
      <c r="DT49" s="1022"/>
      <c r="DU49" s="1023"/>
      <c r="DV49" s="1024"/>
      <c r="DW49" s="1025"/>
      <c r="DX49" s="1025"/>
      <c r="DY49" s="1025"/>
      <c r="DZ49" s="1026"/>
      <c r="EA49" s="221"/>
    </row>
    <row r="50" spans="1:131" ht="26.25" customHeight="1" x14ac:dyDescent="0.15">
      <c r="A50" s="229">
        <v>23</v>
      </c>
      <c r="B50" s="1062"/>
      <c r="C50" s="1063"/>
      <c r="D50" s="1063"/>
      <c r="E50" s="1063"/>
      <c r="F50" s="1063"/>
      <c r="G50" s="1063"/>
      <c r="H50" s="1063"/>
      <c r="I50" s="1063"/>
      <c r="J50" s="1063"/>
      <c r="K50" s="1063"/>
      <c r="L50" s="1063"/>
      <c r="M50" s="1063"/>
      <c r="N50" s="1063"/>
      <c r="O50" s="1063"/>
      <c r="P50" s="1064"/>
      <c r="Q50" s="1065"/>
      <c r="R50" s="1057"/>
      <c r="S50" s="1057"/>
      <c r="T50" s="1057"/>
      <c r="U50" s="1057"/>
      <c r="V50" s="1057"/>
      <c r="W50" s="1057"/>
      <c r="X50" s="1057"/>
      <c r="Y50" s="1057"/>
      <c r="Z50" s="1057"/>
      <c r="AA50" s="1057"/>
      <c r="AB50" s="1057"/>
      <c r="AC50" s="1057"/>
      <c r="AD50" s="1057"/>
      <c r="AE50" s="1066"/>
      <c r="AF50" s="1067"/>
      <c r="AG50" s="1068"/>
      <c r="AH50" s="1068"/>
      <c r="AI50" s="1068"/>
      <c r="AJ50" s="1069"/>
      <c r="AK50" s="1056"/>
      <c r="AL50" s="1057"/>
      <c r="AM50" s="1057"/>
      <c r="AN50" s="1057"/>
      <c r="AO50" s="1057"/>
      <c r="AP50" s="1057"/>
      <c r="AQ50" s="1057"/>
      <c r="AR50" s="1057"/>
      <c r="AS50" s="1057"/>
      <c r="AT50" s="1057"/>
      <c r="AU50" s="1057"/>
      <c r="AV50" s="1057"/>
      <c r="AW50" s="1057"/>
      <c r="AX50" s="1057"/>
      <c r="AY50" s="1057"/>
      <c r="AZ50" s="1058"/>
      <c r="BA50" s="1058"/>
      <c r="BB50" s="1058"/>
      <c r="BC50" s="1058"/>
      <c r="BD50" s="1058"/>
      <c r="BE50" s="1004"/>
      <c r="BF50" s="1004"/>
      <c r="BG50" s="1004"/>
      <c r="BH50" s="1004"/>
      <c r="BI50" s="1005"/>
      <c r="BJ50" s="223"/>
      <c r="BK50" s="223"/>
      <c r="BL50" s="223"/>
      <c r="BM50" s="223"/>
      <c r="BN50" s="223"/>
      <c r="BO50" s="232"/>
      <c r="BP50" s="232"/>
      <c r="BQ50" s="229">
        <v>44</v>
      </c>
      <c r="BR50" s="230"/>
      <c r="BS50" s="1024"/>
      <c r="BT50" s="1025"/>
      <c r="BU50" s="1025"/>
      <c r="BV50" s="1025"/>
      <c r="BW50" s="1025"/>
      <c r="BX50" s="1025"/>
      <c r="BY50" s="1025"/>
      <c r="BZ50" s="1025"/>
      <c r="CA50" s="1025"/>
      <c r="CB50" s="1025"/>
      <c r="CC50" s="1025"/>
      <c r="CD50" s="1025"/>
      <c r="CE50" s="1025"/>
      <c r="CF50" s="1025"/>
      <c r="CG50" s="1046"/>
      <c r="CH50" s="1021"/>
      <c r="CI50" s="1022"/>
      <c r="CJ50" s="1022"/>
      <c r="CK50" s="1022"/>
      <c r="CL50" s="1023"/>
      <c r="CM50" s="1021"/>
      <c r="CN50" s="1022"/>
      <c r="CO50" s="1022"/>
      <c r="CP50" s="1022"/>
      <c r="CQ50" s="1023"/>
      <c r="CR50" s="1021"/>
      <c r="CS50" s="1022"/>
      <c r="CT50" s="1022"/>
      <c r="CU50" s="1022"/>
      <c r="CV50" s="1023"/>
      <c r="CW50" s="1021"/>
      <c r="CX50" s="1022"/>
      <c r="CY50" s="1022"/>
      <c r="CZ50" s="1022"/>
      <c r="DA50" s="1023"/>
      <c r="DB50" s="1021"/>
      <c r="DC50" s="1022"/>
      <c r="DD50" s="1022"/>
      <c r="DE50" s="1022"/>
      <c r="DF50" s="1023"/>
      <c r="DG50" s="1021"/>
      <c r="DH50" s="1022"/>
      <c r="DI50" s="1022"/>
      <c r="DJ50" s="1022"/>
      <c r="DK50" s="1023"/>
      <c r="DL50" s="1021"/>
      <c r="DM50" s="1022"/>
      <c r="DN50" s="1022"/>
      <c r="DO50" s="1022"/>
      <c r="DP50" s="1023"/>
      <c r="DQ50" s="1021"/>
      <c r="DR50" s="1022"/>
      <c r="DS50" s="1022"/>
      <c r="DT50" s="1022"/>
      <c r="DU50" s="1023"/>
      <c r="DV50" s="1024"/>
      <c r="DW50" s="1025"/>
      <c r="DX50" s="1025"/>
      <c r="DY50" s="1025"/>
      <c r="DZ50" s="1026"/>
      <c r="EA50" s="221"/>
    </row>
    <row r="51" spans="1:131" ht="26.25" customHeight="1" x14ac:dyDescent="0.15">
      <c r="A51" s="229">
        <v>24</v>
      </c>
      <c r="B51" s="1062"/>
      <c r="C51" s="1063"/>
      <c r="D51" s="1063"/>
      <c r="E51" s="1063"/>
      <c r="F51" s="1063"/>
      <c r="G51" s="1063"/>
      <c r="H51" s="1063"/>
      <c r="I51" s="1063"/>
      <c r="J51" s="1063"/>
      <c r="K51" s="1063"/>
      <c r="L51" s="1063"/>
      <c r="M51" s="1063"/>
      <c r="N51" s="1063"/>
      <c r="O51" s="1063"/>
      <c r="P51" s="1064"/>
      <c r="Q51" s="1065"/>
      <c r="R51" s="1057"/>
      <c r="S51" s="1057"/>
      <c r="T51" s="1057"/>
      <c r="U51" s="1057"/>
      <c r="V51" s="1057"/>
      <c r="W51" s="1057"/>
      <c r="X51" s="1057"/>
      <c r="Y51" s="1057"/>
      <c r="Z51" s="1057"/>
      <c r="AA51" s="1057"/>
      <c r="AB51" s="1057"/>
      <c r="AC51" s="1057"/>
      <c r="AD51" s="1057"/>
      <c r="AE51" s="1066"/>
      <c r="AF51" s="1067"/>
      <c r="AG51" s="1068"/>
      <c r="AH51" s="1068"/>
      <c r="AI51" s="1068"/>
      <c r="AJ51" s="1069"/>
      <c r="AK51" s="1056"/>
      <c r="AL51" s="1057"/>
      <c r="AM51" s="1057"/>
      <c r="AN51" s="1057"/>
      <c r="AO51" s="1057"/>
      <c r="AP51" s="1057"/>
      <c r="AQ51" s="1057"/>
      <c r="AR51" s="1057"/>
      <c r="AS51" s="1057"/>
      <c r="AT51" s="1057"/>
      <c r="AU51" s="1057"/>
      <c r="AV51" s="1057"/>
      <c r="AW51" s="1057"/>
      <c r="AX51" s="1057"/>
      <c r="AY51" s="1057"/>
      <c r="AZ51" s="1058"/>
      <c r="BA51" s="1058"/>
      <c r="BB51" s="1058"/>
      <c r="BC51" s="1058"/>
      <c r="BD51" s="1058"/>
      <c r="BE51" s="1004"/>
      <c r="BF51" s="1004"/>
      <c r="BG51" s="1004"/>
      <c r="BH51" s="1004"/>
      <c r="BI51" s="1005"/>
      <c r="BJ51" s="223"/>
      <c r="BK51" s="223"/>
      <c r="BL51" s="223"/>
      <c r="BM51" s="223"/>
      <c r="BN51" s="223"/>
      <c r="BO51" s="232"/>
      <c r="BP51" s="232"/>
      <c r="BQ51" s="229">
        <v>45</v>
      </c>
      <c r="BR51" s="230"/>
      <c r="BS51" s="1024"/>
      <c r="BT51" s="1025"/>
      <c r="BU51" s="1025"/>
      <c r="BV51" s="1025"/>
      <c r="BW51" s="1025"/>
      <c r="BX51" s="1025"/>
      <c r="BY51" s="1025"/>
      <c r="BZ51" s="1025"/>
      <c r="CA51" s="1025"/>
      <c r="CB51" s="1025"/>
      <c r="CC51" s="1025"/>
      <c r="CD51" s="1025"/>
      <c r="CE51" s="1025"/>
      <c r="CF51" s="1025"/>
      <c r="CG51" s="1046"/>
      <c r="CH51" s="1021"/>
      <c r="CI51" s="1022"/>
      <c r="CJ51" s="1022"/>
      <c r="CK51" s="1022"/>
      <c r="CL51" s="1023"/>
      <c r="CM51" s="1021"/>
      <c r="CN51" s="1022"/>
      <c r="CO51" s="1022"/>
      <c r="CP51" s="1022"/>
      <c r="CQ51" s="1023"/>
      <c r="CR51" s="1021"/>
      <c r="CS51" s="1022"/>
      <c r="CT51" s="1022"/>
      <c r="CU51" s="1022"/>
      <c r="CV51" s="1023"/>
      <c r="CW51" s="1021"/>
      <c r="CX51" s="1022"/>
      <c r="CY51" s="1022"/>
      <c r="CZ51" s="1022"/>
      <c r="DA51" s="1023"/>
      <c r="DB51" s="1021"/>
      <c r="DC51" s="1022"/>
      <c r="DD51" s="1022"/>
      <c r="DE51" s="1022"/>
      <c r="DF51" s="1023"/>
      <c r="DG51" s="1021"/>
      <c r="DH51" s="1022"/>
      <c r="DI51" s="1022"/>
      <c r="DJ51" s="1022"/>
      <c r="DK51" s="1023"/>
      <c r="DL51" s="1021"/>
      <c r="DM51" s="1022"/>
      <c r="DN51" s="1022"/>
      <c r="DO51" s="1022"/>
      <c r="DP51" s="1023"/>
      <c r="DQ51" s="1021"/>
      <c r="DR51" s="1022"/>
      <c r="DS51" s="1022"/>
      <c r="DT51" s="1022"/>
      <c r="DU51" s="1023"/>
      <c r="DV51" s="1024"/>
      <c r="DW51" s="1025"/>
      <c r="DX51" s="1025"/>
      <c r="DY51" s="1025"/>
      <c r="DZ51" s="1026"/>
      <c r="EA51" s="221"/>
    </row>
    <row r="52" spans="1:131" ht="26.25" customHeight="1" x14ac:dyDescent="0.15">
      <c r="A52" s="229">
        <v>25</v>
      </c>
      <c r="B52" s="1062"/>
      <c r="C52" s="1063"/>
      <c r="D52" s="1063"/>
      <c r="E52" s="1063"/>
      <c r="F52" s="1063"/>
      <c r="G52" s="1063"/>
      <c r="H52" s="1063"/>
      <c r="I52" s="1063"/>
      <c r="J52" s="1063"/>
      <c r="K52" s="1063"/>
      <c r="L52" s="1063"/>
      <c r="M52" s="1063"/>
      <c r="N52" s="1063"/>
      <c r="O52" s="1063"/>
      <c r="P52" s="1064"/>
      <c r="Q52" s="1065"/>
      <c r="R52" s="1057"/>
      <c r="S52" s="1057"/>
      <c r="T52" s="1057"/>
      <c r="U52" s="1057"/>
      <c r="V52" s="1057"/>
      <c r="W52" s="1057"/>
      <c r="X52" s="1057"/>
      <c r="Y52" s="1057"/>
      <c r="Z52" s="1057"/>
      <c r="AA52" s="1057"/>
      <c r="AB52" s="1057"/>
      <c r="AC52" s="1057"/>
      <c r="AD52" s="1057"/>
      <c r="AE52" s="1066"/>
      <c r="AF52" s="1067"/>
      <c r="AG52" s="1068"/>
      <c r="AH52" s="1068"/>
      <c r="AI52" s="1068"/>
      <c r="AJ52" s="1069"/>
      <c r="AK52" s="1056"/>
      <c r="AL52" s="1057"/>
      <c r="AM52" s="1057"/>
      <c r="AN52" s="1057"/>
      <c r="AO52" s="1057"/>
      <c r="AP52" s="1057"/>
      <c r="AQ52" s="1057"/>
      <c r="AR52" s="1057"/>
      <c r="AS52" s="1057"/>
      <c r="AT52" s="1057"/>
      <c r="AU52" s="1057"/>
      <c r="AV52" s="1057"/>
      <c r="AW52" s="1057"/>
      <c r="AX52" s="1057"/>
      <c r="AY52" s="1057"/>
      <c r="AZ52" s="1058"/>
      <c r="BA52" s="1058"/>
      <c r="BB52" s="1058"/>
      <c r="BC52" s="1058"/>
      <c r="BD52" s="1058"/>
      <c r="BE52" s="1004"/>
      <c r="BF52" s="1004"/>
      <c r="BG52" s="1004"/>
      <c r="BH52" s="1004"/>
      <c r="BI52" s="1005"/>
      <c r="BJ52" s="223"/>
      <c r="BK52" s="223"/>
      <c r="BL52" s="223"/>
      <c r="BM52" s="223"/>
      <c r="BN52" s="223"/>
      <c r="BO52" s="232"/>
      <c r="BP52" s="232"/>
      <c r="BQ52" s="229">
        <v>46</v>
      </c>
      <c r="BR52" s="230"/>
      <c r="BS52" s="1024"/>
      <c r="BT52" s="1025"/>
      <c r="BU52" s="1025"/>
      <c r="BV52" s="1025"/>
      <c r="BW52" s="1025"/>
      <c r="BX52" s="1025"/>
      <c r="BY52" s="1025"/>
      <c r="BZ52" s="1025"/>
      <c r="CA52" s="1025"/>
      <c r="CB52" s="1025"/>
      <c r="CC52" s="1025"/>
      <c r="CD52" s="1025"/>
      <c r="CE52" s="1025"/>
      <c r="CF52" s="1025"/>
      <c r="CG52" s="1046"/>
      <c r="CH52" s="1021"/>
      <c r="CI52" s="1022"/>
      <c r="CJ52" s="1022"/>
      <c r="CK52" s="1022"/>
      <c r="CL52" s="1023"/>
      <c r="CM52" s="1021"/>
      <c r="CN52" s="1022"/>
      <c r="CO52" s="1022"/>
      <c r="CP52" s="1022"/>
      <c r="CQ52" s="1023"/>
      <c r="CR52" s="1021"/>
      <c r="CS52" s="1022"/>
      <c r="CT52" s="1022"/>
      <c r="CU52" s="1022"/>
      <c r="CV52" s="1023"/>
      <c r="CW52" s="1021"/>
      <c r="CX52" s="1022"/>
      <c r="CY52" s="1022"/>
      <c r="CZ52" s="1022"/>
      <c r="DA52" s="1023"/>
      <c r="DB52" s="1021"/>
      <c r="DC52" s="1022"/>
      <c r="DD52" s="1022"/>
      <c r="DE52" s="1022"/>
      <c r="DF52" s="1023"/>
      <c r="DG52" s="1021"/>
      <c r="DH52" s="1022"/>
      <c r="DI52" s="1022"/>
      <c r="DJ52" s="1022"/>
      <c r="DK52" s="1023"/>
      <c r="DL52" s="1021"/>
      <c r="DM52" s="1022"/>
      <c r="DN52" s="1022"/>
      <c r="DO52" s="1022"/>
      <c r="DP52" s="1023"/>
      <c r="DQ52" s="1021"/>
      <c r="DR52" s="1022"/>
      <c r="DS52" s="1022"/>
      <c r="DT52" s="1022"/>
      <c r="DU52" s="1023"/>
      <c r="DV52" s="1024"/>
      <c r="DW52" s="1025"/>
      <c r="DX52" s="1025"/>
      <c r="DY52" s="1025"/>
      <c r="DZ52" s="1026"/>
      <c r="EA52" s="221"/>
    </row>
    <row r="53" spans="1:131" ht="26.25" customHeight="1" x14ac:dyDescent="0.15">
      <c r="A53" s="229">
        <v>26</v>
      </c>
      <c r="B53" s="1062"/>
      <c r="C53" s="1063"/>
      <c r="D53" s="1063"/>
      <c r="E53" s="1063"/>
      <c r="F53" s="1063"/>
      <c r="G53" s="1063"/>
      <c r="H53" s="1063"/>
      <c r="I53" s="1063"/>
      <c r="J53" s="1063"/>
      <c r="K53" s="1063"/>
      <c r="L53" s="1063"/>
      <c r="M53" s="1063"/>
      <c r="N53" s="1063"/>
      <c r="O53" s="1063"/>
      <c r="P53" s="1064"/>
      <c r="Q53" s="1065"/>
      <c r="R53" s="1057"/>
      <c r="S53" s="1057"/>
      <c r="T53" s="1057"/>
      <c r="U53" s="1057"/>
      <c r="V53" s="1057"/>
      <c r="W53" s="1057"/>
      <c r="X53" s="1057"/>
      <c r="Y53" s="1057"/>
      <c r="Z53" s="1057"/>
      <c r="AA53" s="1057"/>
      <c r="AB53" s="1057"/>
      <c r="AC53" s="1057"/>
      <c r="AD53" s="1057"/>
      <c r="AE53" s="1066"/>
      <c r="AF53" s="1067"/>
      <c r="AG53" s="1068"/>
      <c r="AH53" s="1068"/>
      <c r="AI53" s="1068"/>
      <c r="AJ53" s="1069"/>
      <c r="AK53" s="1056"/>
      <c r="AL53" s="1057"/>
      <c r="AM53" s="1057"/>
      <c r="AN53" s="1057"/>
      <c r="AO53" s="1057"/>
      <c r="AP53" s="1057"/>
      <c r="AQ53" s="1057"/>
      <c r="AR53" s="1057"/>
      <c r="AS53" s="1057"/>
      <c r="AT53" s="1057"/>
      <c r="AU53" s="1057"/>
      <c r="AV53" s="1057"/>
      <c r="AW53" s="1057"/>
      <c r="AX53" s="1057"/>
      <c r="AY53" s="1057"/>
      <c r="AZ53" s="1058"/>
      <c r="BA53" s="1058"/>
      <c r="BB53" s="1058"/>
      <c r="BC53" s="1058"/>
      <c r="BD53" s="1058"/>
      <c r="BE53" s="1004"/>
      <c r="BF53" s="1004"/>
      <c r="BG53" s="1004"/>
      <c r="BH53" s="1004"/>
      <c r="BI53" s="1005"/>
      <c r="BJ53" s="223"/>
      <c r="BK53" s="223"/>
      <c r="BL53" s="223"/>
      <c r="BM53" s="223"/>
      <c r="BN53" s="223"/>
      <c r="BO53" s="232"/>
      <c r="BP53" s="232"/>
      <c r="BQ53" s="229">
        <v>47</v>
      </c>
      <c r="BR53" s="230"/>
      <c r="BS53" s="1024"/>
      <c r="BT53" s="1025"/>
      <c r="BU53" s="1025"/>
      <c r="BV53" s="1025"/>
      <c r="BW53" s="1025"/>
      <c r="BX53" s="1025"/>
      <c r="BY53" s="1025"/>
      <c r="BZ53" s="1025"/>
      <c r="CA53" s="1025"/>
      <c r="CB53" s="1025"/>
      <c r="CC53" s="1025"/>
      <c r="CD53" s="1025"/>
      <c r="CE53" s="1025"/>
      <c r="CF53" s="1025"/>
      <c r="CG53" s="1046"/>
      <c r="CH53" s="1021"/>
      <c r="CI53" s="1022"/>
      <c r="CJ53" s="1022"/>
      <c r="CK53" s="1022"/>
      <c r="CL53" s="1023"/>
      <c r="CM53" s="1021"/>
      <c r="CN53" s="1022"/>
      <c r="CO53" s="1022"/>
      <c r="CP53" s="1022"/>
      <c r="CQ53" s="1023"/>
      <c r="CR53" s="1021"/>
      <c r="CS53" s="1022"/>
      <c r="CT53" s="1022"/>
      <c r="CU53" s="1022"/>
      <c r="CV53" s="1023"/>
      <c r="CW53" s="1021"/>
      <c r="CX53" s="1022"/>
      <c r="CY53" s="1022"/>
      <c r="CZ53" s="1022"/>
      <c r="DA53" s="1023"/>
      <c r="DB53" s="1021"/>
      <c r="DC53" s="1022"/>
      <c r="DD53" s="1022"/>
      <c r="DE53" s="1022"/>
      <c r="DF53" s="1023"/>
      <c r="DG53" s="1021"/>
      <c r="DH53" s="1022"/>
      <c r="DI53" s="1022"/>
      <c r="DJ53" s="1022"/>
      <c r="DK53" s="1023"/>
      <c r="DL53" s="1021"/>
      <c r="DM53" s="1022"/>
      <c r="DN53" s="1022"/>
      <c r="DO53" s="1022"/>
      <c r="DP53" s="1023"/>
      <c r="DQ53" s="1021"/>
      <c r="DR53" s="1022"/>
      <c r="DS53" s="1022"/>
      <c r="DT53" s="1022"/>
      <c r="DU53" s="1023"/>
      <c r="DV53" s="1024"/>
      <c r="DW53" s="1025"/>
      <c r="DX53" s="1025"/>
      <c r="DY53" s="1025"/>
      <c r="DZ53" s="1026"/>
      <c r="EA53" s="221"/>
    </row>
    <row r="54" spans="1:131" ht="26.25" customHeight="1" x14ac:dyDescent="0.15">
      <c r="A54" s="229">
        <v>27</v>
      </c>
      <c r="B54" s="1062"/>
      <c r="C54" s="1063"/>
      <c r="D54" s="1063"/>
      <c r="E54" s="1063"/>
      <c r="F54" s="1063"/>
      <c r="G54" s="1063"/>
      <c r="H54" s="1063"/>
      <c r="I54" s="1063"/>
      <c r="J54" s="1063"/>
      <c r="K54" s="1063"/>
      <c r="L54" s="1063"/>
      <c r="M54" s="1063"/>
      <c r="N54" s="1063"/>
      <c r="O54" s="1063"/>
      <c r="P54" s="1064"/>
      <c r="Q54" s="1065"/>
      <c r="R54" s="1057"/>
      <c r="S54" s="1057"/>
      <c r="T54" s="1057"/>
      <c r="U54" s="1057"/>
      <c r="V54" s="1057"/>
      <c r="W54" s="1057"/>
      <c r="X54" s="1057"/>
      <c r="Y54" s="1057"/>
      <c r="Z54" s="1057"/>
      <c r="AA54" s="1057"/>
      <c r="AB54" s="1057"/>
      <c r="AC54" s="1057"/>
      <c r="AD54" s="1057"/>
      <c r="AE54" s="1066"/>
      <c r="AF54" s="1067"/>
      <c r="AG54" s="1068"/>
      <c r="AH54" s="1068"/>
      <c r="AI54" s="1068"/>
      <c r="AJ54" s="1069"/>
      <c r="AK54" s="1056"/>
      <c r="AL54" s="1057"/>
      <c r="AM54" s="1057"/>
      <c r="AN54" s="1057"/>
      <c r="AO54" s="1057"/>
      <c r="AP54" s="1057"/>
      <c r="AQ54" s="1057"/>
      <c r="AR54" s="1057"/>
      <c r="AS54" s="1057"/>
      <c r="AT54" s="1057"/>
      <c r="AU54" s="1057"/>
      <c r="AV54" s="1057"/>
      <c r="AW54" s="1057"/>
      <c r="AX54" s="1057"/>
      <c r="AY54" s="1057"/>
      <c r="AZ54" s="1058"/>
      <c r="BA54" s="1058"/>
      <c r="BB54" s="1058"/>
      <c r="BC54" s="1058"/>
      <c r="BD54" s="1058"/>
      <c r="BE54" s="1004"/>
      <c r="BF54" s="1004"/>
      <c r="BG54" s="1004"/>
      <c r="BH54" s="1004"/>
      <c r="BI54" s="1005"/>
      <c r="BJ54" s="223"/>
      <c r="BK54" s="223"/>
      <c r="BL54" s="223"/>
      <c r="BM54" s="223"/>
      <c r="BN54" s="223"/>
      <c r="BO54" s="232"/>
      <c r="BP54" s="232"/>
      <c r="BQ54" s="229">
        <v>48</v>
      </c>
      <c r="BR54" s="230"/>
      <c r="BS54" s="1024"/>
      <c r="BT54" s="1025"/>
      <c r="BU54" s="1025"/>
      <c r="BV54" s="1025"/>
      <c r="BW54" s="1025"/>
      <c r="BX54" s="1025"/>
      <c r="BY54" s="1025"/>
      <c r="BZ54" s="1025"/>
      <c r="CA54" s="1025"/>
      <c r="CB54" s="1025"/>
      <c r="CC54" s="1025"/>
      <c r="CD54" s="1025"/>
      <c r="CE54" s="1025"/>
      <c r="CF54" s="1025"/>
      <c r="CG54" s="1046"/>
      <c r="CH54" s="1021"/>
      <c r="CI54" s="1022"/>
      <c r="CJ54" s="1022"/>
      <c r="CK54" s="1022"/>
      <c r="CL54" s="1023"/>
      <c r="CM54" s="1021"/>
      <c r="CN54" s="1022"/>
      <c r="CO54" s="1022"/>
      <c r="CP54" s="1022"/>
      <c r="CQ54" s="1023"/>
      <c r="CR54" s="1021"/>
      <c r="CS54" s="1022"/>
      <c r="CT54" s="1022"/>
      <c r="CU54" s="1022"/>
      <c r="CV54" s="1023"/>
      <c r="CW54" s="1021"/>
      <c r="CX54" s="1022"/>
      <c r="CY54" s="1022"/>
      <c r="CZ54" s="1022"/>
      <c r="DA54" s="1023"/>
      <c r="DB54" s="1021"/>
      <c r="DC54" s="1022"/>
      <c r="DD54" s="1022"/>
      <c r="DE54" s="1022"/>
      <c r="DF54" s="1023"/>
      <c r="DG54" s="1021"/>
      <c r="DH54" s="1022"/>
      <c r="DI54" s="1022"/>
      <c r="DJ54" s="1022"/>
      <c r="DK54" s="1023"/>
      <c r="DL54" s="1021"/>
      <c r="DM54" s="1022"/>
      <c r="DN54" s="1022"/>
      <c r="DO54" s="1022"/>
      <c r="DP54" s="1023"/>
      <c r="DQ54" s="1021"/>
      <c r="DR54" s="1022"/>
      <c r="DS54" s="1022"/>
      <c r="DT54" s="1022"/>
      <c r="DU54" s="1023"/>
      <c r="DV54" s="1024"/>
      <c r="DW54" s="1025"/>
      <c r="DX54" s="1025"/>
      <c r="DY54" s="1025"/>
      <c r="DZ54" s="1026"/>
      <c r="EA54" s="221"/>
    </row>
    <row r="55" spans="1:131" ht="26.25" customHeight="1" x14ac:dyDescent="0.15">
      <c r="A55" s="229">
        <v>28</v>
      </c>
      <c r="B55" s="1062"/>
      <c r="C55" s="1063"/>
      <c r="D55" s="1063"/>
      <c r="E55" s="1063"/>
      <c r="F55" s="1063"/>
      <c r="G55" s="1063"/>
      <c r="H55" s="1063"/>
      <c r="I55" s="1063"/>
      <c r="J55" s="1063"/>
      <c r="K55" s="1063"/>
      <c r="L55" s="1063"/>
      <c r="M55" s="1063"/>
      <c r="N55" s="1063"/>
      <c r="O55" s="1063"/>
      <c r="P55" s="1064"/>
      <c r="Q55" s="1065"/>
      <c r="R55" s="1057"/>
      <c r="S55" s="1057"/>
      <c r="T55" s="1057"/>
      <c r="U55" s="1057"/>
      <c r="V55" s="1057"/>
      <c r="W55" s="1057"/>
      <c r="X55" s="1057"/>
      <c r="Y55" s="1057"/>
      <c r="Z55" s="1057"/>
      <c r="AA55" s="1057"/>
      <c r="AB55" s="1057"/>
      <c r="AC55" s="1057"/>
      <c r="AD55" s="1057"/>
      <c r="AE55" s="1066"/>
      <c r="AF55" s="1067"/>
      <c r="AG55" s="1068"/>
      <c r="AH55" s="1068"/>
      <c r="AI55" s="1068"/>
      <c r="AJ55" s="1069"/>
      <c r="AK55" s="1056"/>
      <c r="AL55" s="1057"/>
      <c r="AM55" s="1057"/>
      <c r="AN55" s="1057"/>
      <c r="AO55" s="1057"/>
      <c r="AP55" s="1057"/>
      <c r="AQ55" s="1057"/>
      <c r="AR55" s="1057"/>
      <c r="AS55" s="1057"/>
      <c r="AT55" s="1057"/>
      <c r="AU55" s="1057"/>
      <c r="AV55" s="1057"/>
      <c r="AW55" s="1057"/>
      <c r="AX55" s="1057"/>
      <c r="AY55" s="1057"/>
      <c r="AZ55" s="1058"/>
      <c r="BA55" s="1058"/>
      <c r="BB55" s="1058"/>
      <c r="BC55" s="1058"/>
      <c r="BD55" s="1058"/>
      <c r="BE55" s="1004"/>
      <c r="BF55" s="1004"/>
      <c r="BG55" s="1004"/>
      <c r="BH55" s="1004"/>
      <c r="BI55" s="1005"/>
      <c r="BJ55" s="223"/>
      <c r="BK55" s="223"/>
      <c r="BL55" s="223"/>
      <c r="BM55" s="223"/>
      <c r="BN55" s="223"/>
      <c r="BO55" s="232"/>
      <c r="BP55" s="232"/>
      <c r="BQ55" s="229">
        <v>49</v>
      </c>
      <c r="BR55" s="230"/>
      <c r="BS55" s="1024"/>
      <c r="BT55" s="1025"/>
      <c r="BU55" s="1025"/>
      <c r="BV55" s="1025"/>
      <c r="BW55" s="1025"/>
      <c r="BX55" s="1025"/>
      <c r="BY55" s="1025"/>
      <c r="BZ55" s="1025"/>
      <c r="CA55" s="1025"/>
      <c r="CB55" s="1025"/>
      <c r="CC55" s="1025"/>
      <c r="CD55" s="1025"/>
      <c r="CE55" s="1025"/>
      <c r="CF55" s="1025"/>
      <c r="CG55" s="1046"/>
      <c r="CH55" s="1021"/>
      <c r="CI55" s="1022"/>
      <c r="CJ55" s="1022"/>
      <c r="CK55" s="1022"/>
      <c r="CL55" s="1023"/>
      <c r="CM55" s="1021"/>
      <c r="CN55" s="1022"/>
      <c r="CO55" s="1022"/>
      <c r="CP55" s="1022"/>
      <c r="CQ55" s="1023"/>
      <c r="CR55" s="1021"/>
      <c r="CS55" s="1022"/>
      <c r="CT55" s="1022"/>
      <c r="CU55" s="1022"/>
      <c r="CV55" s="1023"/>
      <c r="CW55" s="1021"/>
      <c r="CX55" s="1022"/>
      <c r="CY55" s="1022"/>
      <c r="CZ55" s="1022"/>
      <c r="DA55" s="1023"/>
      <c r="DB55" s="1021"/>
      <c r="DC55" s="1022"/>
      <c r="DD55" s="1022"/>
      <c r="DE55" s="1022"/>
      <c r="DF55" s="1023"/>
      <c r="DG55" s="1021"/>
      <c r="DH55" s="1022"/>
      <c r="DI55" s="1022"/>
      <c r="DJ55" s="1022"/>
      <c r="DK55" s="1023"/>
      <c r="DL55" s="1021"/>
      <c r="DM55" s="1022"/>
      <c r="DN55" s="1022"/>
      <c r="DO55" s="1022"/>
      <c r="DP55" s="1023"/>
      <c r="DQ55" s="1021"/>
      <c r="DR55" s="1022"/>
      <c r="DS55" s="1022"/>
      <c r="DT55" s="1022"/>
      <c r="DU55" s="1023"/>
      <c r="DV55" s="1024"/>
      <c r="DW55" s="1025"/>
      <c r="DX55" s="1025"/>
      <c r="DY55" s="1025"/>
      <c r="DZ55" s="1026"/>
      <c r="EA55" s="221"/>
    </row>
    <row r="56" spans="1:131" ht="26.25" customHeight="1" x14ac:dyDescent="0.15">
      <c r="A56" s="229">
        <v>29</v>
      </c>
      <c r="B56" s="1062"/>
      <c r="C56" s="1063"/>
      <c r="D56" s="1063"/>
      <c r="E56" s="1063"/>
      <c r="F56" s="1063"/>
      <c r="G56" s="1063"/>
      <c r="H56" s="1063"/>
      <c r="I56" s="1063"/>
      <c r="J56" s="1063"/>
      <c r="K56" s="1063"/>
      <c r="L56" s="1063"/>
      <c r="M56" s="1063"/>
      <c r="N56" s="1063"/>
      <c r="O56" s="1063"/>
      <c r="P56" s="1064"/>
      <c r="Q56" s="1065"/>
      <c r="R56" s="1057"/>
      <c r="S56" s="1057"/>
      <c r="T56" s="1057"/>
      <c r="U56" s="1057"/>
      <c r="V56" s="1057"/>
      <c r="W56" s="1057"/>
      <c r="X56" s="1057"/>
      <c r="Y56" s="1057"/>
      <c r="Z56" s="1057"/>
      <c r="AA56" s="1057"/>
      <c r="AB56" s="1057"/>
      <c r="AC56" s="1057"/>
      <c r="AD56" s="1057"/>
      <c r="AE56" s="1066"/>
      <c r="AF56" s="1067"/>
      <c r="AG56" s="1068"/>
      <c r="AH56" s="1068"/>
      <c r="AI56" s="1068"/>
      <c r="AJ56" s="1069"/>
      <c r="AK56" s="1056"/>
      <c r="AL56" s="1057"/>
      <c r="AM56" s="1057"/>
      <c r="AN56" s="1057"/>
      <c r="AO56" s="1057"/>
      <c r="AP56" s="1057"/>
      <c r="AQ56" s="1057"/>
      <c r="AR56" s="1057"/>
      <c r="AS56" s="1057"/>
      <c r="AT56" s="1057"/>
      <c r="AU56" s="1057"/>
      <c r="AV56" s="1057"/>
      <c r="AW56" s="1057"/>
      <c r="AX56" s="1057"/>
      <c r="AY56" s="1057"/>
      <c r="AZ56" s="1058"/>
      <c r="BA56" s="1058"/>
      <c r="BB56" s="1058"/>
      <c r="BC56" s="1058"/>
      <c r="BD56" s="1058"/>
      <c r="BE56" s="1004"/>
      <c r="BF56" s="1004"/>
      <c r="BG56" s="1004"/>
      <c r="BH56" s="1004"/>
      <c r="BI56" s="1005"/>
      <c r="BJ56" s="223"/>
      <c r="BK56" s="223"/>
      <c r="BL56" s="223"/>
      <c r="BM56" s="223"/>
      <c r="BN56" s="223"/>
      <c r="BO56" s="232"/>
      <c r="BP56" s="232"/>
      <c r="BQ56" s="229">
        <v>50</v>
      </c>
      <c r="BR56" s="230"/>
      <c r="BS56" s="1024"/>
      <c r="BT56" s="1025"/>
      <c r="BU56" s="1025"/>
      <c r="BV56" s="1025"/>
      <c r="BW56" s="1025"/>
      <c r="BX56" s="1025"/>
      <c r="BY56" s="1025"/>
      <c r="BZ56" s="1025"/>
      <c r="CA56" s="1025"/>
      <c r="CB56" s="1025"/>
      <c r="CC56" s="1025"/>
      <c r="CD56" s="1025"/>
      <c r="CE56" s="1025"/>
      <c r="CF56" s="1025"/>
      <c r="CG56" s="1046"/>
      <c r="CH56" s="1021"/>
      <c r="CI56" s="1022"/>
      <c r="CJ56" s="1022"/>
      <c r="CK56" s="1022"/>
      <c r="CL56" s="1023"/>
      <c r="CM56" s="1021"/>
      <c r="CN56" s="1022"/>
      <c r="CO56" s="1022"/>
      <c r="CP56" s="1022"/>
      <c r="CQ56" s="1023"/>
      <c r="CR56" s="1021"/>
      <c r="CS56" s="1022"/>
      <c r="CT56" s="1022"/>
      <c r="CU56" s="1022"/>
      <c r="CV56" s="1023"/>
      <c r="CW56" s="1021"/>
      <c r="CX56" s="1022"/>
      <c r="CY56" s="1022"/>
      <c r="CZ56" s="1022"/>
      <c r="DA56" s="1023"/>
      <c r="DB56" s="1021"/>
      <c r="DC56" s="1022"/>
      <c r="DD56" s="1022"/>
      <c r="DE56" s="1022"/>
      <c r="DF56" s="1023"/>
      <c r="DG56" s="1021"/>
      <c r="DH56" s="1022"/>
      <c r="DI56" s="1022"/>
      <c r="DJ56" s="1022"/>
      <c r="DK56" s="1023"/>
      <c r="DL56" s="1021"/>
      <c r="DM56" s="1022"/>
      <c r="DN56" s="1022"/>
      <c r="DO56" s="1022"/>
      <c r="DP56" s="1023"/>
      <c r="DQ56" s="1021"/>
      <c r="DR56" s="1022"/>
      <c r="DS56" s="1022"/>
      <c r="DT56" s="1022"/>
      <c r="DU56" s="1023"/>
      <c r="DV56" s="1024"/>
      <c r="DW56" s="1025"/>
      <c r="DX56" s="1025"/>
      <c r="DY56" s="1025"/>
      <c r="DZ56" s="1026"/>
      <c r="EA56" s="221"/>
    </row>
    <row r="57" spans="1:131" ht="26.25" customHeight="1" x14ac:dyDescent="0.15">
      <c r="A57" s="229">
        <v>30</v>
      </c>
      <c r="B57" s="1062"/>
      <c r="C57" s="1063"/>
      <c r="D57" s="1063"/>
      <c r="E57" s="1063"/>
      <c r="F57" s="1063"/>
      <c r="G57" s="1063"/>
      <c r="H57" s="1063"/>
      <c r="I57" s="1063"/>
      <c r="J57" s="1063"/>
      <c r="K57" s="1063"/>
      <c r="L57" s="1063"/>
      <c r="M57" s="1063"/>
      <c r="N57" s="1063"/>
      <c r="O57" s="1063"/>
      <c r="P57" s="1064"/>
      <c r="Q57" s="1065"/>
      <c r="R57" s="1057"/>
      <c r="S57" s="1057"/>
      <c r="T57" s="1057"/>
      <c r="U57" s="1057"/>
      <c r="V57" s="1057"/>
      <c r="W57" s="1057"/>
      <c r="X57" s="1057"/>
      <c r="Y57" s="1057"/>
      <c r="Z57" s="1057"/>
      <c r="AA57" s="1057"/>
      <c r="AB57" s="1057"/>
      <c r="AC57" s="1057"/>
      <c r="AD57" s="1057"/>
      <c r="AE57" s="1066"/>
      <c r="AF57" s="1067"/>
      <c r="AG57" s="1068"/>
      <c r="AH57" s="1068"/>
      <c r="AI57" s="1068"/>
      <c r="AJ57" s="1069"/>
      <c r="AK57" s="1056"/>
      <c r="AL57" s="1057"/>
      <c r="AM57" s="1057"/>
      <c r="AN57" s="1057"/>
      <c r="AO57" s="1057"/>
      <c r="AP57" s="1057"/>
      <c r="AQ57" s="1057"/>
      <c r="AR57" s="1057"/>
      <c r="AS57" s="1057"/>
      <c r="AT57" s="1057"/>
      <c r="AU57" s="1057"/>
      <c r="AV57" s="1057"/>
      <c r="AW57" s="1057"/>
      <c r="AX57" s="1057"/>
      <c r="AY57" s="1057"/>
      <c r="AZ57" s="1058"/>
      <c r="BA57" s="1058"/>
      <c r="BB57" s="1058"/>
      <c r="BC57" s="1058"/>
      <c r="BD57" s="1058"/>
      <c r="BE57" s="1004"/>
      <c r="BF57" s="1004"/>
      <c r="BG57" s="1004"/>
      <c r="BH57" s="1004"/>
      <c r="BI57" s="1005"/>
      <c r="BJ57" s="223"/>
      <c r="BK57" s="223"/>
      <c r="BL57" s="223"/>
      <c r="BM57" s="223"/>
      <c r="BN57" s="223"/>
      <c r="BO57" s="232"/>
      <c r="BP57" s="232"/>
      <c r="BQ57" s="229">
        <v>51</v>
      </c>
      <c r="BR57" s="230"/>
      <c r="BS57" s="1024"/>
      <c r="BT57" s="1025"/>
      <c r="BU57" s="1025"/>
      <c r="BV57" s="1025"/>
      <c r="BW57" s="1025"/>
      <c r="BX57" s="1025"/>
      <c r="BY57" s="1025"/>
      <c r="BZ57" s="1025"/>
      <c r="CA57" s="1025"/>
      <c r="CB57" s="1025"/>
      <c r="CC57" s="1025"/>
      <c r="CD57" s="1025"/>
      <c r="CE57" s="1025"/>
      <c r="CF57" s="1025"/>
      <c r="CG57" s="1046"/>
      <c r="CH57" s="1021"/>
      <c r="CI57" s="1022"/>
      <c r="CJ57" s="1022"/>
      <c r="CK57" s="1022"/>
      <c r="CL57" s="1023"/>
      <c r="CM57" s="1021"/>
      <c r="CN57" s="1022"/>
      <c r="CO57" s="1022"/>
      <c r="CP57" s="1022"/>
      <c r="CQ57" s="1023"/>
      <c r="CR57" s="1021"/>
      <c r="CS57" s="1022"/>
      <c r="CT57" s="1022"/>
      <c r="CU57" s="1022"/>
      <c r="CV57" s="1023"/>
      <c r="CW57" s="1021"/>
      <c r="CX57" s="1022"/>
      <c r="CY57" s="1022"/>
      <c r="CZ57" s="1022"/>
      <c r="DA57" s="1023"/>
      <c r="DB57" s="1021"/>
      <c r="DC57" s="1022"/>
      <c r="DD57" s="1022"/>
      <c r="DE57" s="1022"/>
      <c r="DF57" s="1023"/>
      <c r="DG57" s="1021"/>
      <c r="DH57" s="1022"/>
      <c r="DI57" s="1022"/>
      <c r="DJ57" s="1022"/>
      <c r="DK57" s="1023"/>
      <c r="DL57" s="1021"/>
      <c r="DM57" s="1022"/>
      <c r="DN57" s="1022"/>
      <c r="DO57" s="1022"/>
      <c r="DP57" s="1023"/>
      <c r="DQ57" s="1021"/>
      <c r="DR57" s="1022"/>
      <c r="DS57" s="1022"/>
      <c r="DT57" s="1022"/>
      <c r="DU57" s="1023"/>
      <c r="DV57" s="1024"/>
      <c r="DW57" s="1025"/>
      <c r="DX57" s="1025"/>
      <c r="DY57" s="1025"/>
      <c r="DZ57" s="1026"/>
      <c r="EA57" s="221"/>
    </row>
    <row r="58" spans="1:131" ht="26.25" customHeight="1" x14ac:dyDescent="0.15">
      <c r="A58" s="229">
        <v>31</v>
      </c>
      <c r="B58" s="1062"/>
      <c r="C58" s="1063"/>
      <c r="D58" s="1063"/>
      <c r="E58" s="1063"/>
      <c r="F58" s="1063"/>
      <c r="G58" s="1063"/>
      <c r="H58" s="1063"/>
      <c r="I58" s="1063"/>
      <c r="J58" s="1063"/>
      <c r="K58" s="1063"/>
      <c r="L58" s="1063"/>
      <c r="M58" s="1063"/>
      <c r="N58" s="1063"/>
      <c r="O58" s="1063"/>
      <c r="P58" s="1064"/>
      <c r="Q58" s="1065"/>
      <c r="R58" s="1057"/>
      <c r="S58" s="1057"/>
      <c r="T58" s="1057"/>
      <c r="U58" s="1057"/>
      <c r="V58" s="1057"/>
      <c r="W58" s="1057"/>
      <c r="X58" s="1057"/>
      <c r="Y58" s="1057"/>
      <c r="Z58" s="1057"/>
      <c r="AA58" s="1057"/>
      <c r="AB58" s="1057"/>
      <c r="AC58" s="1057"/>
      <c r="AD58" s="1057"/>
      <c r="AE58" s="1066"/>
      <c r="AF58" s="1067"/>
      <c r="AG58" s="1068"/>
      <c r="AH58" s="1068"/>
      <c r="AI58" s="1068"/>
      <c r="AJ58" s="1069"/>
      <c r="AK58" s="1056"/>
      <c r="AL58" s="1057"/>
      <c r="AM58" s="1057"/>
      <c r="AN58" s="1057"/>
      <c r="AO58" s="1057"/>
      <c r="AP58" s="1057"/>
      <c r="AQ58" s="1057"/>
      <c r="AR58" s="1057"/>
      <c r="AS58" s="1057"/>
      <c r="AT58" s="1057"/>
      <c r="AU58" s="1057"/>
      <c r="AV58" s="1057"/>
      <c r="AW58" s="1057"/>
      <c r="AX58" s="1057"/>
      <c r="AY58" s="1057"/>
      <c r="AZ58" s="1058"/>
      <c r="BA58" s="1058"/>
      <c r="BB58" s="1058"/>
      <c r="BC58" s="1058"/>
      <c r="BD58" s="1058"/>
      <c r="BE58" s="1004"/>
      <c r="BF58" s="1004"/>
      <c r="BG58" s="1004"/>
      <c r="BH58" s="1004"/>
      <c r="BI58" s="1005"/>
      <c r="BJ58" s="223"/>
      <c r="BK58" s="223"/>
      <c r="BL58" s="223"/>
      <c r="BM58" s="223"/>
      <c r="BN58" s="223"/>
      <c r="BO58" s="232"/>
      <c r="BP58" s="232"/>
      <c r="BQ58" s="229">
        <v>52</v>
      </c>
      <c r="BR58" s="230"/>
      <c r="BS58" s="1024"/>
      <c r="BT58" s="1025"/>
      <c r="BU58" s="1025"/>
      <c r="BV58" s="1025"/>
      <c r="BW58" s="1025"/>
      <c r="BX58" s="1025"/>
      <c r="BY58" s="1025"/>
      <c r="BZ58" s="1025"/>
      <c r="CA58" s="1025"/>
      <c r="CB58" s="1025"/>
      <c r="CC58" s="1025"/>
      <c r="CD58" s="1025"/>
      <c r="CE58" s="1025"/>
      <c r="CF58" s="1025"/>
      <c r="CG58" s="1046"/>
      <c r="CH58" s="1021"/>
      <c r="CI58" s="1022"/>
      <c r="CJ58" s="1022"/>
      <c r="CK58" s="1022"/>
      <c r="CL58" s="1023"/>
      <c r="CM58" s="1021"/>
      <c r="CN58" s="1022"/>
      <c r="CO58" s="1022"/>
      <c r="CP58" s="1022"/>
      <c r="CQ58" s="1023"/>
      <c r="CR58" s="1021"/>
      <c r="CS58" s="1022"/>
      <c r="CT58" s="1022"/>
      <c r="CU58" s="1022"/>
      <c r="CV58" s="1023"/>
      <c r="CW58" s="1021"/>
      <c r="CX58" s="1022"/>
      <c r="CY58" s="1022"/>
      <c r="CZ58" s="1022"/>
      <c r="DA58" s="1023"/>
      <c r="DB58" s="1021"/>
      <c r="DC58" s="1022"/>
      <c r="DD58" s="1022"/>
      <c r="DE58" s="1022"/>
      <c r="DF58" s="1023"/>
      <c r="DG58" s="1021"/>
      <c r="DH58" s="1022"/>
      <c r="DI58" s="1022"/>
      <c r="DJ58" s="1022"/>
      <c r="DK58" s="1023"/>
      <c r="DL58" s="1021"/>
      <c r="DM58" s="1022"/>
      <c r="DN58" s="1022"/>
      <c r="DO58" s="1022"/>
      <c r="DP58" s="1023"/>
      <c r="DQ58" s="1021"/>
      <c r="DR58" s="1022"/>
      <c r="DS58" s="1022"/>
      <c r="DT58" s="1022"/>
      <c r="DU58" s="1023"/>
      <c r="DV58" s="1024"/>
      <c r="DW58" s="1025"/>
      <c r="DX58" s="1025"/>
      <c r="DY58" s="1025"/>
      <c r="DZ58" s="1026"/>
      <c r="EA58" s="221"/>
    </row>
    <row r="59" spans="1:131" ht="26.25" customHeight="1" x14ac:dyDescent="0.15">
      <c r="A59" s="229">
        <v>32</v>
      </c>
      <c r="B59" s="1062"/>
      <c r="C59" s="1063"/>
      <c r="D59" s="1063"/>
      <c r="E59" s="1063"/>
      <c r="F59" s="1063"/>
      <c r="G59" s="1063"/>
      <c r="H59" s="1063"/>
      <c r="I59" s="1063"/>
      <c r="J59" s="1063"/>
      <c r="K59" s="1063"/>
      <c r="L59" s="1063"/>
      <c r="M59" s="1063"/>
      <c r="N59" s="1063"/>
      <c r="O59" s="1063"/>
      <c r="P59" s="1064"/>
      <c r="Q59" s="1065"/>
      <c r="R59" s="1057"/>
      <c r="S59" s="1057"/>
      <c r="T59" s="1057"/>
      <c r="U59" s="1057"/>
      <c r="V59" s="1057"/>
      <c r="W59" s="1057"/>
      <c r="X59" s="1057"/>
      <c r="Y59" s="1057"/>
      <c r="Z59" s="1057"/>
      <c r="AA59" s="1057"/>
      <c r="AB59" s="1057"/>
      <c r="AC59" s="1057"/>
      <c r="AD59" s="1057"/>
      <c r="AE59" s="1066"/>
      <c r="AF59" s="1067"/>
      <c r="AG59" s="1068"/>
      <c r="AH59" s="1068"/>
      <c r="AI59" s="1068"/>
      <c r="AJ59" s="1069"/>
      <c r="AK59" s="1056"/>
      <c r="AL59" s="1057"/>
      <c r="AM59" s="1057"/>
      <c r="AN59" s="1057"/>
      <c r="AO59" s="1057"/>
      <c r="AP59" s="1057"/>
      <c r="AQ59" s="1057"/>
      <c r="AR59" s="1057"/>
      <c r="AS59" s="1057"/>
      <c r="AT59" s="1057"/>
      <c r="AU59" s="1057"/>
      <c r="AV59" s="1057"/>
      <c r="AW59" s="1057"/>
      <c r="AX59" s="1057"/>
      <c r="AY59" s="1057"/>
      <c r="AZ59" s="1058"/>
      <c r="BA59" s="1058"/>
      <c r="BB59" s="1058"/>
      <c r="BC59" s="1058"/>
      <c r="BD59" s="1058"/>
      <c r="BE59" s="1004"/>
      <c r="BF59" s="1004"/>
      <c r="BG59" s="1004"/>
      <c r="BH59" s="1004"/>
      <c r="BI59" s="1005"/>
      <c r="BJ59" s="223"/>
      <c r="BK59" s="223"/>
      <c r="BL59" s="223"/>
      <c r="BM59" s="223"/>
      <c r="BN59" s="223"/>
      <c r="BO59" s="232"/>
      <c r="BP59" s="232"/>
      <c r="BQ59" s="229">
        <v>53</v>
      </c>
      <c r="BR59" s="230"/>
      <c r="BS59" s="1024"/>
      <c r="BT59" s="1025"/>
      <c r="BU59" s="1025"/>
      <c r="BV59" s="1025"/>
      <c r="BW59" s="1025"/>
      <c r="BX59" s="1025"/>
      <c r="BY59" s="1025"/>
      <c r="BZ59" s="1025"/>
      <c r="CA59" s="1025"/>
      <c r="CB59" s="1025"/>
      <c r="CC59" s="1025"/>
      <c r="CD59" s="1025"/>
      <c r="CE59" s="1025"/>
      <c r="CF59" s="1025"/>
      <c r="CG59" s="1046"/>
      <c r="CH59" s="1021"/>
      <c r="CI59" s="1022"/>
      <c r="CJ59" s="1022"/>
      <c r="CK59" s="1022"/>
      <c r="CL59" s="1023"/>
      <c r="CM59" s="1021"/>
      <c r="CN59" s="1022"/>
      <c r="CO59" s="1022"/>
      <c r="CP59" s="1022"/>
      <c r="CQ59" s="1023"/>
      <c r="CR59" s="1021"/>
      <c r="CS59" s="1022"/>
      <c r="CT59" s="1022"/>
      <c r="CU59" s="1022"/>
      <c r="CV59" s="1023"/>
      <c r="CW59" s="1021"/>
      <c r="CX59" s="1022"/>
      <c r="CY59" s="1022"/>
      <c r="CZ59" s="1022"/>
      <c r="DA59" s="1023"/>
      <c r="DB59" s="1021"/>
      <c r="DC59" s="1022"/>
      <c r="DD59" s="1022"/>
      <c r="DE59" s="1022"/>
      <c r="DF59" s="1023"/>
      <c r="DG59" s="1021"/>
      <c r="DH59" s="1022"/>
      <c r="DI59" s="1022"/>
      <c r="DJ59" s="1022"/>
      <c r="DK59" s="1023"/>
      <c r="DL59" s="1021"/>
      <c r="DM59" s="1022"/>
      <c r="DN59" s="1022"/>
      <c r="DO59" s="1022"/>
      <c r="DP59" s="1023"/>
      <c r="DQ59" s="1021"/>
      <c r="DR59" s="1022"/>
      <c r="DS59" s="1022"/>
      <c r="DT59" s="1022"/>
      <c r="DU59" s="1023"/>
      <c r="DV59" s="1024"/>
      <c r="DW59" s="1025"/>
      <c r="DX59" s="1025"/>
      <c r="DY59" s="1025"/>
      <c r="DZ59" s="1026"/>
      <c r="EA59" s="221"/>
    </row>
    <row r="60" spans="1:131" ht="26.25" customHeight="1" x14ac:dyDescent="0.15">
      <c r="A60" s="229">
        <v>33</v>
      </c>
      <c r="B60" s="1062"/>
      <c r="C60" s="1063"/>
      <c r="D60" s="1063"/>
      <c r="E60" s="1063"/>
      <c r="F60" s="1063"/>
      <c r="G60" s="1063"/>
      <c r="H60" s="1063"/>
      <c r="I60" s="1063"/>
      <c r="J60" s="1063"/>
      <c r="K60" s="1063"/>
      <c r="L60" s="1063"/>
      <c r="M60" s="1063"/>
      <c r="N60" s="1063"/>
      <c r="O60" s="1063"/>
      <c r="P60" s="1064"/>
      <c r="Q60" s="1065"/>
      <c r="R60" s="1057"/>
      <c r="S60" s="1057"/>
      <c r="T60" s="1057"/>
      <c r="U60" s="1057"/>
      <c r="V60" s="1057"/>
      <c r="W60" s="1057"/>
      <c r="X60" s="1057"/>
      <c r="Y60" s="1057"/>
      <c r="Z60" s="1057"/>
      <c r="AA60" s="1057"/>
      <c r="AB60" s="1057"/>
      <c r="AC60" s="1057"/>
      <c r="AD60" s="1057"/>
      <c r="AE60" s="1066"/>
      <c r="AF60" s="1067"/>
      <c r="AG60" s="1068"/>
      <c r="AH60" s="1068"/>
      <c r="AI60" s="1068"/>
      <c r="AJ60" s="1069"/>
      <c r="AK60" s="1056"/>
      <c r="AL60" s="1057"/>
      <c r="AM60" s="1057"/>
      <c r="AN60" s="1057"/>
      <c r="AO60" s="1057"/>
      <c r="AP60" s="1057"/>
      <c r="AQ60" s="1057"/>
      <c r="AR60" s="1057"/>
      <c r="AS60" s="1057"/>
      <c r="AT60" s="1057"/>
      <c r="AU60" s="1057"/>
      <c r="AV60" s="1057"/>
      <c r="AW60" s="1057"/>
      <c r="AX60" s="1057"/>
      <c r="AY60" s="1057"/>
      <c r="AZ60" s="1058"/>
      <c r="BA60" s="1058"/>
      <c r="BB60" s="1058"/>
      <c r="BC60" s="1058"/>
      <c r="BD60" s="1058"/>
      <c r="BE60" s="1004"/>
      <c r="BF60" s="1004"/>
      <c r="BG60" s="1004"/>
      <c r="BH60" s="1004"/>
      <c r="BI60" s="1005"/>
      <c r="BJ60" s="223"/>
      <c r="BK60" s="223"/>
      <c r="BL60" s="223"/>
      <c r="BM60" s="223"/>
      <c r="BN60" s="223"/>
      <c r="BO60" s="232"/>
      <c r="BP60" s="232"/>
      <c r="BQ60" s="229">
        <v>54</v>
      </c>
      <c r="BR60" s="230"/>
      <c r="BS60" s="1024"/>
      <c r="BT60" s="1025"/>
      <c r="BU60" s="1025"/>
      <c r="BV60" s="1025"/>
      <c r="BW60" s="1025"/>
      <c r="BX60" s="1025"/>
      <c r="BY60" s="1025"/>
      <c r="BZ60" s="1025"/>
      <c r="CA60" s="1025"/>
      <c r="CB60" s="1025"/>
      <c r="CC60" s="1025"/>
      <c r="CD60" s="1025"/>
      <c r="CE60" s="1025"/>
      <c r="CF60" s="1025"/>
      <c r="CG60" s="1046"/>
      <c r="CH60" s="1021"/>
      <c r="CI60" s="1022"/>
      <c r="CJ60" s="1022"/>
      <c r="CK60" s="1022"/>
      <c r="CL60" s="1023"/>
      <c r="CM60" s="1021"/>
      <c r="CN60" s="1022"/>
      <c r="CO60" s="1022"/>
      <c r="CP60" s="1022"/>
      <c r="CQ60" s="1023"/>
      <c r="CR60" s="1021"/>
      <c r="CS60" s="1022"/>
      <c r="CT60" s="1022"/>
      <c r="CU60" s="1022"/>
      <c r="CV60" s="1023"/>
      <c r="CW60" s="1021"/>
      <c r="CX60" s="1022"/>
      <c r="CY60" s="1022"/>
      <c r="CZ60" s="1022"/>
      <c r="DA60" s="1023"/>
      <c r="DB60" s="1021"/>
      <c r="DC60" s="1022"/>
      <c r="DD60" s="1022"/>
      <c r="DE60" s="1022"/>
      <c r="DF60" s="1023"/>
      <c r="DG60" s="1021"/>
      <c r="DH60" s="1022"/>
      <c r="DI60" s="1022"/>
      <c r="DJ60" s="1022"/>
      <c r="DK60" s="1023"/>
      <c r="DL60" s="1021"/>
      <c r="DM60" s="1022"/>
      <c r="DN60" s="1022"/>
      <c r="DO60" s="1022"/>
      <c r="DP60" s="1023"/>
      <c r="DQ60" s="1021"/>
      <c r="DR60" s="1022"/>
      <c r="DS60" s="1022"/>
      <c r="DT60" s="1022"/>
      <c r="DU60" s="1023"/>
      <c r="DV60" s="1024"/>
      <c r="DW60" s="1025"/>
      <c r="DX60" s="1025"/>
      <c r="DY60" s="1025"/>
      <c r="DZ60" s="1026"/>
      <c r="EA60" s="221"/>
    </row>
    <row r="61" spans="1:131" ht="26.25" customHeight="1" thickBot="1" x14ac:dyDescent="0.2">
      <c r="A61" s="229">
        <v>34</v>
      </c>
      <c r="B61" s="1062"/>
      <c r="C61" s="1063"/>
      <c r="D61" s="1063"/>
      <c r="E61" s="1063"/>
      <c r="F61" s="1063"/>
      <c r="G61" s="1063"/>
      <c r="H61" s="1063"/>
      <c r="I61" s="1063"/>
      <c r="J61" s="1063"/>
      <c r="K61" s="1063"/>
      <c r="L61" s="1063"/>
      <c r="M61" s="1063"/>
      <c r="N61" s="1063"/>
      <c r="O61" s="1063"/>
      <c r="P61" s="1064"/>
      <c r="Q61" s="1065"/>
      <c r="R61" s="1057"/>
      <c r="S61" s="1057"/>
      <c r="T61" s="1057"/>
      <c r="U61" s="1057"/>
      <c r="V61" s="1057"/>
      <c r="W61" s="1057"/>
      <c r="X61" s="1057"/>
      <c r="Y61" s="1057"/>
      <c r="Z61" s="1057"/>
      <c r="AA61" s="1057"/>
      <c r="AB61" s="1057"/>
      <c r="AC61" s="1057"/>
      <c r="AD61" s="1057"/>
      <c r="AE61" s="1066"/>
      <c r="AF61" s="1067"/>
      <c r="AG61" s="1068"/>
      <c r="AH61" s="1068"/>
      <c r="AI61" s="1068"/>
      <c r="AJ61" s="1069"/>
      <c r="AK61" s="1056"/>
      <c r="AL61" s="1057"/>
      <c r="AM61" s="1057"/>
      <c r="AN61" s="1057"/>
      <c r="AO61" s="1057"/>
      <c r="AP61" s="1057"/>
      <c r="AQ61" s="1057"/>
      <c r="AR61" s="1057"/>
      <c r="AS61" s="1057"/>
      <c r="AT61" s="1057"/>
      <c r="AU61" s="1057"/>
      <c r="AV61" s="1057"/>
      <c r="AW61" s="1057"/>
      <c r="AX61" s="1057"/>
      <c r="AY61" s="1057"/>
      <c r="AZ61" s="1058"/>
      <c r="BA61" s="1058"/>
      <c r="BB61" s="1058"/>
      <c r="BC61" s="1058"/>
      <c r="BD61" s="1058"/>
      <c r="BE61" s="1004"/>
      <c r="BF61" s="1004"/>
      <c r="BG61" s="1004"/>
      <c r="BH61" s="1004"/>
      <c r="BI61" s="1005"/>
      <c r="BJ61" s="223"/>
      <c r="BK61" s="223"/>
      <c r="BL61" s="223"/>
      <c r="BM61" s="223"/>
      <c r="BN61" s="223"/>
      <c r="BO61" s="232"/>
      <c r="BP61" s="232"/>
      <c r="BQ61" s="229">
        <v>55</v>
      </c>
      <c r="BR61" s="230"/>
      <c r="BS61" s="1024"/>
      <c r="BT61" s="1025"/>
      <c r="BU61" s="1025"/>
      <c r="BV61" s="1025"/>
      <c r="BW61" s="1025"/>
      <c r="BX61" s="1025"/>
      <c r="BY61" s="1025"/>
      <c r="BZ61" s="1025"/>
      <c r="CA61" s="1025"/>
      <c r="CB61" s="1025"/>
      <c r="CC61" s="1025"/>
      <c r="CD61" s="1025"/>
      <c r="CE61" s="1025"/>
      <c r="CF61" s="1025"/>
      <c r="CG61" s="1046"/>
      <c r="CH61" s="1021"/>
      <c r="CI61" s="1022"/>
      <c r="CJ61" s="1022"/>
      <c r="CK61" s="1022"/>
      <c r="CL61" s="1023"/>
      <c r="CM61" s="1021"/>
      <c r="CN61" s="1022"/>
      <c r="CO61" s="1022"/>
      <c r="CP61" s="1022"/>
      <c r="CQ61" s="1023"/>
      <c r="CR61" s="1021"/>
      <c r="CS61" s="1022"/>
      <c r="CT61" s="1022"/>
      <c r="CU61" s="1022"/>
      <c r="CV61" s="1023"/>
      <c r="CW61" s="1021"/>
      <c r="CX61" s="1022"/>
      <c r="CY61" s="1022"/>
      <c r="CZ61" s="1022"/>
      <c r="DA61" s="1023"/>
      <c r="DB61" s="1021"/>
      <c r="DC61" s="1022"/>
      <c r="DD61" s="1022"/>
      <c r="DE61" s="1022"/>
      <c r="DF61" s="1023"/>
      <c r="DG61" s="1021"/>
      <c r="DH61" s="1022"/>
      <c r="DI61" s="1022"/>
      <c r="DJ61" s="1022"/>
      <c r="DK61" s="1023"/>
      <c r="DL61" s="1021"/>
      <c r="DM61" s="1022"/>
      <c r="DN61" s="1022"/>
      <c r="DO61" s="1022"/>
      <c r="DP61" s="1023"/>
      <c r="DQ61" s="1021"/>
      <c r="DR61" s="1022"/>
      <c r="DS61" s="1022"/>
      <c r="DT61" s="1022"/>
      <c r="DU61" s="1023"/>
      <c r="DV61" s="1024"/>
      <c r="DW61" s="1025"/>
      <c r="DX61" s="1025"/>
      <c r="DY61" s="1025"/>
      <c r="DZ61" s="1026"/>
      <c r="EA61" s="221"/>
    </row>
    <row r="62" spans="1:131" ht="26.25" customHeight="1" x14ac:dyDescent="0.15">
      <c r="A62" s="229">
        <v>35</v>
      </c>
      <c r="B62" s="1062"/>
      <c r="C62" s="1063"/>
      <c r="D62" s="1063"/>
      <c r="E62" s="1063"/>
      <c r="F62" s="1063"/>
      <c r="G62" s="1063"/>
      <c r="H62" s="1063"/>
      <c r="I62" s="1063"/>
      <c r="J62" s="1063"/>
      <c r="K62" s="1063"/>
      <c r="L62" s="1063"/>
      <c r="M62" s="1063"/>
      <c r="N62" s="1063"/>
      <c r="O62" s="1063"/>
      <c r="P62" s="1064"/>
      <c r="Q62" s="1065"/>
      <c r="R62" s="1057"/>
      <c r="S62" s="1057"/>
      <c r="T62" s="1057"/>
      <c r="U62" s="1057"/>
      <c r="V62" s="1057"/>
      <c r="W62" s="1057"/>
      <c r="X62" s="1057"/>
      <c r="Y62" s="1057"/>
      <c r="Z62" s="1057"/>
      <c r="AA62" s="1057"/>
      <c r="AB62" s="1057"/>
      <c r="AC62" s="1057"/>
      <c r="AD62" s="1057"/>
      <c r="AE62" s="1066"/>
      <c r="AF62" s="1067"/>
      <c r="AG62" s="1068"/>
      <c r="AH62" s="1068"/>
      <c r="AI62" s="1068"/>
      <c r="AJ62" s="1069"/>
      <c r="AK62" s="1056"/>
      <c r="AL62" s="1057"/>
      <c r="AM62" s="1057"/>
      <c r="AN62" s="1057"/>
      <c r="AO62" s="1057"/>
      <c r="AP62" s="1057"/>
      <c r="AQ62" s="1057"/>
      <c r="AR62" s="1057"/>
      <c r="AS62" s="1057"/>
      <c r="AT62" s="1057"/>
      <c r="AU62" s="1057"/>
      <c r="AV62" s="1057"/>
      <c r="AW62" s="1057"/>
      <c r="AX62" s="1057"/>
      <c r="AY62" s="1057"/>
      <c r="AZ62" s="1058"/>
      <c r="BA62" s="1058"/>
      <c r="BB62" s="1058"/>
      <c r="BC62" s="1058"/>
      <c r="BD62" s="1058"/>
      <c r="BE62" s="1004"/>
      <c r="BF62" s="1004"/>
      <c r="BG62" s="1004"/>
      <c r="BH62" s="1004"/>
      <c r="BI62" s="1005"/>
      <c r="BJ62" s="1059" t="s">
        <v>411</v>
      </c>
      <c r="BK62" s="1060"/>
      <c r="BL62" s="1060"/>
      <c r="BM62" s="1060"/>
      <c r="BN62" s="1061"/>
      <c r="BO62" s="232"/>
      <c r="BP62" s="232"/>
      <c r="BQ62" s="229">
        <v>56</v>
      </c>
      <c r="BR62" s="230"/>
      <c r="BS62" s="1024"/>
      <c r="BT62" s="1025"/>
      <c r="BU62" s="1025"/>
      <c r="BV62" s="1025"/>
      <c r="BW62" s="1025"/>
      <c r="BX62" s="1025"/>
      <c r="BY62" s="1025"/>
      <c r="BZ62" s="1025"/>
      <c r="CA62" s="1025"/>
      <c r="CB62" s="1025"/>
      <c r="CC62" s="1025"/>
      <c r="CD62" s="1025"/>
      <c r="CE62" s="1025"/>
      <c r="CF62" s="1025"/>
      <c r="CG62" s="1046"/>
      <c r="CH62" s="1021"/>
      <c r="CI62" s="1022"/>
      <c r="CJ62" s="1022"/>
      <c r="CK62" s="1022"/>
      <c r="CL62" s="1023"/>
      <c r="CM62" s="1021"/>
      <c r="CN62" s="1022"/>
      <c r="CO62" s="1022"/>
      <c r="CP62" s="1022"/>
      <c r="CQ62" s="1023"/>
      <c r="CR62" s="1021"/>
      <c r="CS62" s="1022"/>
      <c r="CT62" s="1022"/>
      <c r="CU62" s="1022"/>
      <c r="CV62" s="1023"/>
      <c r="CW62" s="1021"/>
      <c r="CX62" s="1022"/>
      <c r="CY62" s="1022"/>
      <c r="CZ62" s="1022"/>
      <c r="DA62" s="1023"/>
      <c r="DB62" s="1021"/>
      <c r="DC62" s="1022"/>
      <c r="DD62" s="1022"/>
      <c r="DE62" s="1022"/>
      <c r="DF62" s="1023"/>
      <c r="DG62" s="1021"/>
      <c r="DH62" s="1022"/>
      <c r="DI62" s="1022"/>
      <c r="DJ62" s="1022"/>
      <c r="DK62" s="1023"/>
      <c r="DL62" s="1021"/>
      <c r="DM62" s="1022"/>
      <c r="DN62" s="1022"/>
      <c r="DO62" s="1022"/>
      <c r="DP62" s="1023"/>
      <c r="DQ62" s="1021"/>
      <c r="DR62" s="1022"/>
      <c r="DS62" s="1022"/>
      <c r="DT62" s="1022"/>
      <c r="DU62" s="1023"/>
      <c r="DV62" s="1024"/>
      <c r="DW62" s="1025"/>
      <c r="DX62" s="1025"/>
      <c r="DY62" s="1025"/>
      <c r="DZ62" s="1026"/>
      <c r="EA62" s="221"/>
    </row>
    <row r="63" spans="1:131" ht="26.25" customHeight="1" thickBot="1" x14ac:dyDescent="0.2">
      <c r="A63" s="231" t="s">
        <v>390</v>
      </c>
      <c r="B63" s="969" t="s">
        <v>412</v>
      </c>
      <c r="C63" s="970"/>
      <c r="D63" s="970"/>
      <c r="E63" s="970"/>
      <c r="F63" s="970"/>
      <c r="G63" s="970"/>
      <c r="H63" s="970"/>
      <c r="I63" s="970"/>
      <c r="J63" s="970"/>
      <c r="K63" s="970"/>
      <c r="L63" s="970"/>
      <c r="M63" s="970"/>
      <c r="N63" s="970"/>
      <c r="O63" s="970"/>
      <c r="P63" s="980"/>
      <c r="Q63" s="994"/>
      <c r="R63" s="995"/>
      <c r="S63" s="995"/>
      <c r="T63" s="995"/>
      <c r="U63" s="995"/>
      <c r="V63" s="995"/>
      <c r="W63" s="995"/>
      <c r="X63" s="995"/>
      <c r="Y63" s="995"/>
      <c r="Z63" s="995"/>
      <c r="AA63" s="995"/>
      <c r="AB63" s="995"/>
      <c r="AC63" s="995"/>
      <c r="AD63" s="995"/>
      <c r="AE63" s="1052"/>
      <c r="AF63" s="1053">
        <v>556</v>
      </c>
      <c r="AG63" s="991"/>
      <c r="AH63" s="991"/>
      <c r="AI63" s="991"/>
      <c r="AJ63" s="1054"/>
      <c r="AK63" s="1055"/>
      <c r="AL63" s="995"/>
      <c r="AM63" s="995"/>
      <c r="AN63" s="995"/>
      <c r="AO63" s="995"/>
      <c r="AP63" s="991">
        <v>3219</v>
      </c>
      <c r="AQ63" s="991"/>
      <c r="AR63" s="991"/>
      <c r="AS63" s="991"/>
      <c r="AT63" s="991"/>
      <c r="AU63" s="991">
        <v>1699</v>
      </c>
      <c r="AV63" s="991"/>
      <c r="AW63" s="991"/>
      <c r="AX63" s="991"/>
      <c r="AY63" s="991"/>
      <c r="AZ63" s="1049"/>
      <c r="BA63" s="1049"/>
      <c r="BB63" s="1049"/>
      <c r="BC63" s="1049"/>
      <c r="BD63" s="1049"/>
      <c r="BE63" s="992"/>
      <c r="BF63" s="992"/>
      <c r="BG63" s="992"/>
      <c r="BH63" s="992"/>
      <c r="BI63" s="993"/>
      <c r="BJ63" s="1050" t="s">
        <v>413</v>
      </c>
      <c r="BK63" s="985"/>
      <c r="BL63" s="985"/>
      <c r="BM63" s="985"/>
      <c r="BN63" s="1051"/>
      <c r="BO63" s="232"/>
      <c r="BP63" s="232"/>
      <c r="BQ63" s="229">
        <v>57</v>
      </c>
      <c r="BR63" s="230"/>
      <c r="BS63" s="1024"/>
      <c r="BT63" s="1025"/>
      <c r="BU63" s="1025"/>
      <c r="BV63" s="1025"/>
      <c r="BW63" s="1025"/>
      <c r="BX63" s="1025"/>
      <c r="BY63" s="1025"/>
      <c r="BZ63" s="1025"/>
      <c r="CA63" s="1025"/>
      <c r="CB63" s="1025"/>
      <c r="CC63" s="1025"/>
      <c r="CD63" s="1025"/>
      <c r="CE63" s="1025"/>
      <c r="CF63" s="1025"/>
      <c r="CG63" s="1046"/>
      <c r="CH63" s="1021"/>
      <c r="CI63" s="1022"/>
      <c r="CJ63" s="1022"/>
      <c r="CK63" s="1022"/>
      <c r="CL63" s="1023"/>
      <c r="CM63" s="1021"/>
      <c r="CN63" s="1022"/>
      <c r="CO63" s="1022"/>
      <c r="CP63" s="1022"/>
      <c r="CQ63" s="1023"/>
      <c r="CR63" s="1021"/>
      <c r="CS63" s="1022"/>
      <c r="CT63" s="1022"/>
      <c r="CU63" s="1022"/>
      <c r="CV63" s="1023"/>
      <c r="CW63" s="1021"/>
      <c r="CX63" s="1022"/>
      <c r="CY63" s="1022"/>
      <c r="CZ63" s="1022"/>
      <c r="DA63" s="1023"/>
      <c r="DB63" s="1021"/>
      <c r="DC63" s="1022"/>
      <c r="DD63" s="1022"/>
      <c r="DE63" s="1022"/>
      <c r="DF63" s="1023"/>
      <c r="DG63" s="1021"/>
      <c r="DH63" s="1022"/>
      <c r="DI63" s="1022"/>
      <c r="DJ63" s="1022"/>
      <c r="DK63" s="1023"/>
      <c r="DL63" s="1021"/>
      <c r="DM63" s="1022"/>
      <c r="DN63" s="1022"/>
      <c r="DO63" s="1022"/>
      <c r="DP63" s="1023"/>
      <c r="DQ63" s="1021"/>
      <c r="DR63" s="1022"/>
      <c r="DS63" s="1022"/>
      <c r="DT63" s="1022"/>
      <c r="DU63" s="1023"/>
      <c r="DV63" s="1024"/>
      <c r="DW63" s="1025"/>
      <c r="DX63" s="1025"/>
      <c r="DY63" s="1025"/>
      <c r="DZ63" s="1026"/>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1024"/>
      <c r="BT64" s="1025"/>
      <c r="BU64" s="1025"/>
      <c r="BV64" s="1025"/>
      <c r="BW64" s="1025"/>
      <c r="BX64" s="1025"/>
      <c r="BY64" s="1025"/>
      <c r="BZ64" s="1025"/>
      <c r="CA64" s="1025"/>
      <c r="CB64" s="1025"/>
      <c r="CC64" s="1025"/>
      <c r="CD64" s="1025"/>
      <c r="CE64" s="1025"/>
      <c r="CF64" s="1025"/>
      <c r="CG64" s="1046"/>
      <c r="CH64" s="1021"/>
      <c r="CI64" s="1022"/>
      <c r="CJ64" s="1022"/>
      <c r="CK64" s="1022"/>
      <c r="CL64" s="1023"/>
      <c r="CM64" s="1021"/>
      <c r="CN64" s="1022"/>
      <c r="CO64" s="1022"/>
      <c r="CP64" s="1022"/>
      <c r="CQ64" s="1023"/>
      <c r="CR64" s="1021"/>
      <c r="CS64" s="1022"/>
      <c r="CT64" s="1022"/>
      <c r="CU64" s="1022"/>
      <c r="CV64" s="1023"/>
      <c r="CW64" s="1021"/>
      <c r="CX64" s="1022"/>
      <c r="CY64" s="1022"/>
      <c r="CZ64" s="1022"/>
      <c r="DA64" s="1023"/>
      <c r="DB64" s="1021"/>
      <c r="DC64" s="1022"/>
      <c r="DD64" s="1022"/>
      <c r="DE64" s="1022"/>
      <c r="DF64" s="1023"/>
      <c r="DG64" s="1021"/>
      <c r="DH64" s="1022"/>
      <c r="DI64" s="1022"/>
      <c r="DJ64" s="1022"/>
      <c r="DK64" s="1023"/>
      <c r="DL64" s="1021"/>
      <c r="DM64" s="1022"/>
      <c r="DN64" s="1022"/>
      <c r="DO64" s="1022"/>
      <c r="DP64" s="1023"/>
      <c r="DQ64" s="1021"/>
      <c r="DR64" s="1022"/>
      <c r="DS64" s="1022"/>
      <c r="DT64" s="1022"/>
      <c r="DU64" s="1023"/>
      <c r="DV64" s="1024"/>
      <c r="DW64" s="1025"/>
      <c r="DX64" s="1025"/>
      <c r="DY64" s="1025"/>
      <c r="DZ64" s="1026"/>
      <c r="EA64" s="221"/>
    </row>
    <row r="65" spans="1:131" ht="26.25" customHeight="1" thickBot="1" x14ac:dyDescent="0.2">
      <c r="A65" s="223" t="s">
        <v>414</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1024"/>
      <c r="BT65" s="1025"/>
      <c r="BU65" s="1025"/>
      <c r="BV65" s="1025"/>
      <c r="BW65" s="1025"/>
      <c r="BX65" s="1025"/>
      <c r="BY65" s="1025"/>
      <c r="BZ65" s="1025"/>
      <c r="CA65" s="1025"/>
      <c r="CB65" s="1025"/>
      <c r="CC65" s="1025"/>
      <c r="CD65" s="1025"/>
      <c r="CE65" s="1025"/>
      <c r="CF65" s="1025"/>
      <c r="CG65" s="1046"/>
      <c r="CH65" s="1021"/>
      <c r="CI65" s="1022"/>
      <c r="CJ65" s="1022"/>
      <c r="CK65" s="1022"/>
      <c r="CL65" s="1023"/>
      <c r="CM65" s="1021"/>
      <c r="CN65" s="1022"/>
      <c r="CO65" s="1022"/>
      <c r="CP65" s="1022"/>
      <c r="CQ65" s="1023"/>
      <c r="CR65" s="1021"/>
      <c r="CS65" s="1022"/>
      <c r="CT65" s="1022"/>
      <c r="CU65" s="1022"/>
      <c r="CV65" s="1023"/>
      <c r="CW65" s="1021"/>
      <c r="CX65" s="1022"/>
      <c r="CY65" s="1022"/>
      <c r="CZ65" s="1022"/>
      <c r="DA65" s="1023"/>
      <c r="DB65" s="1021"/>
      <c r="DC65" s="1022"/>
      <c r="DD65" s="1022"/>
      <c r="DE65" s="1022"/>
      <c r="DF65" s="1023"/>
      <c r="DG65" s="1021"/>
      <c r="DH65" s="1022"/>
      <c r="DI65" s="1022"/>
      <c r="DJ65" s="1022"/>
      <c r="DK65" s="1023"/>
      <c r="DL65" s="1021"/>
      <c r="DM65" s="1022"/>
      <c r="DN65" s="1022"/>
      <c r="DO65" s="1022"/>
      <c r="DP65" s="1023"/>
      <c r="DQ65" s="1021"/>
      <c r="DR65" s="1022"/>
      <c r="DS65" s="1022"/>
      <c r="DT65" s="1022"/>
      <c r="DU65" s="1023"/>
      <c r="DV65" s="1024"/>
      <c r="DW65" s="1025"/>
      <c r="DX65" s="1025"/>
      <c r="DY65" s="1025"/>
      <c r="DZ65" s="1026"/>
      <c r="EA65" s="221"/>
    </row>
    <row r="66" spans="1:131" ht="26.25" customHeight="1" x14ac:dyDescent="0.15">
      <c r="A66" s="1027" t="s">
        <v>415</v>
      </c>
      <c r="B66" s="1028"/>
      <c r="C66" s="1028"/>
      <c r="D66" s="1028"/>
      <c r="E66" s="1028"/>
      <c r="F66" s="1028"/>
      <c r="G66" s="1028"/>
      <c r="H66" s="1028"/>
      <c r="I66" s="1028"/>
      <c r="J66" s="1028"/>
      <c r="K66" s="1028"/>
      <c r="L66" s="1028"/>
      <c r="M66" s="1028"/>
      <c r="N66" s="1028"/>
      <c r="O66" s="1028"/>
      <c r="P66" s="1029"/>
      <c r="Q66" s="1033" t="s">
        <v>416</v>
      </c>
      <c r="R66" s="1034"/>
      <c r="S66" s="1034"/>
      <c r="T66" s="1034"/>
      <c r="U66" s="1035"/>
      <c r="V66" s="1033" t="s">
        <v>417</v>
      </c>
      <c r="W66" s="1034"/>
      <c r="X66" s="1034"/>
      <c r="Y66" s="1034"/>
      <c r="Z66" s="1035"/>
      <c r="AA66" s="1033" t="s">
        <v>418</v>
      </c>
      <c r="AB66" s="1034"/>
      <c r="AC66" s="1034"/>
      <c r="AD66" s="1034"/>
      <c r="AE66" s="1035"/>
      <c r="AF66" s="1039" t="s">
        <v>419</v>
      </c>
      <c r="AG66" s="1040"/>
      <c r="AH66" s="1040"/>
      <c r="AI66" s="1040"/>
      <c r="AJ66" s="1041"/>
      <c r="AK66" s="1033" t="s">
        <v>420</v>
      </c>
      <c r="AL66" s="1028"/>
      <c r="AM66" s="1028"/>
      <c r="AN66" s="1028"/>
      <c r="AO66" s="1029"/>
      <c r="AP66" s="1033" t="s">
        <v>421</v>
      </c>
      <c r="AQ66" s="1034"/>
      <c r="AR66" s="1034"/>
      <c r="AS66" s="1034"/>
      <c r="AT66" s="1035"/>
      <c r="AU66" s="1033" t="s">
        <v>422</v>
      </c>
      <c r="AV66" s="1034"/>
      <c r="AW66" s="1034"/>
      <c r="AX66" s="1034"/>
      <c r="AY66" s="1035"/>
      <c r="AZ66" s="1033" t="s">
        <v>376</v>
      </c>
      <c r="BA66" s="1034"/>
      <c r="BB66" s="1034"/>
      <c r="BC66" s="1034"/>
      <c r="BD66" s="1047"/>
      <c r="BE66" s="232"/>
      <c r="BF66" s="232"/>
      <c r="BG66" s="232"/>
      <c r="BH66" s="232"/>
      <c r="BI66" s="232"/>
      <c r="BJ66" s="232"/>
      <c r="BK66" s="232"/>
      <c r="BL66" s="232"/>
      <c r="BM66" s="232"/>
      <c r="BN66" s="232"/>
      <c r="BO66" s="232"/>
      <c r="BP66" s="232"/>
      <c r="BQ66" s="229">
        <v>60</v>
      </c>
      <c r="BR66" s="234"/>
      <c r="BS66" s="977"/>
      <c r="BT66" s="978"/>
      <c r="BU66" s="978"/>
      <c r="BV66" s="978"/>
      <c r="BW66" s="978"/>
      <c r="BX66" s="978"/>
      <c r="BY66" s="978"/>
      <c r="BZ66" s="978"/>
      <c r="CA66" s="978"/>
      <c r="CB66" s="978"/>
      <c r="CC66" s="978"/>
      <c r="CD66" s="978"/>
      <c r="CE66" s="978"/>
      <c r="CF66" s="978"/>
      <c r="CG66" s="987"/>
      <c r="CH66" s="988"/>
      <c r="CI66" s="989"/>
      <c r="CJ66" s="989"/>
      <c r="CK66" s="989"/>
      <c r="CL66" s="990"/>
      <c r="CM66" s="988"/>
      <c r="CN66" s="989"/>
      <c r="CO66" s="989"/>
      <c r="CP66" s="989"/>
      <c r="CQ66" s="990"/>
      <c r="CR66" s="988"/>
      <c r="CS66" s="989"/>
      <c r="CT66" s="989"/>
      <c r="CU66" s="989"/>
      <c r="CV66" s="990"/>
      <c r="CW66" s="988"/>
      <c r="CX66" s="989"/>
      <c r="CY66" s="989"/>
      <c r="CZ66" s="989"/>
      <c r="DA66" s="990"/>
      <c r="DB66" s="988"/>
      <c r="DC66" s="989"/>
      <c r="DD66" s="989"/>
      <c r="DE66" s="989"/>
      <c r="DF66" s="990"/>
      <c r="DG66" s="988"/>
      <c r="DH66" s="989"/>
      <c r="DI66" s="989"/>
      <c r="DJ66" s="989"/>
      <c r="DK66" s="990"/>
      <c r="DL66" s="988"/>
      <c r="DM66" s="989"/>
      <c r="DN66" s="989"/>
      <c r="DO66" s="989"/>
      <c r="DP66" s="990"/>
      <c r="DQ66" s="988"/>
      <c r="DR66" s="989"/>
      <c r="DS66" s="989"/>
      <c r="DT66" s="989"/>
      <c r="DU66" s="990"/>
      <c r="DV66" s="977"/>
      <c r="DW66" s="978"/>
      <c r="DX66" s="978"/>
      <c r="DY66" s="978"/>
      <c r="DZ66" s="979"/>
      <c r="EA66" s="221"/>
    </row>
    <row r="67" spans="1:131" ht="26.25" customHeight="1" thickBot="1" x14ac:dyDescent="0.2">
      <c r="A67" s="1030"/>
      <c r="B67" s="1031"/>
      <c r="C67" s="1031"/>
      <c r="D67" s="1031"/>
      <c r="E67" s="1031"/>
      <c r="F67" s="1031"/>
      <c r="G67" s="1031"/>
      <c r="H67" s="1031"/>
      <c r="I67" s="1031"/>
      <c r="J67" s="1031"/>
      <c r="K67" s="1031"/>
      <c r="L67" s="1031"/>
      <c r="M67" s="1031"/>
      <c r="N67" s="1031"/>
      <c r="O67" s="1031"/>
      <c r="P67" s="1032"/>
      <c r="Q67" s="1036"/>
      <c r="R67" s="1037"/>
      <c r="S67" s="1037"/>
      <c r="T67" s="1037"/>
      <c r="U67" s="1038"/>
      <c r="V67" s="1036"/>
      <c r="W67" s="1037"/>
      <c r="X67" s="1037"/>
      <c r="Y67" s="1037"/>
      <c r="Z67" s="1038"/>
      <c r="AA67" s="1036"/>
      <c r="AB67" s="1037"/>
      <c r="AC67" s="1037"/>
      <c r="AD67" s="1037"/>
      <c r="AE67" s="1038"/>
      <c r="AF67" s="1042"/>
      <c r="AG67" s="1043"/>
      <c r="AH67" s="1043"/>
      <c r="AI67" s="1043"/>
      <c r="AJ67" s="1044"/>
      <c r="AK67" s="1045"/>
      <c r="AL67" s="1031"/>
      <c r="AM67" s="1031"/>
      <c r="AN67" s="1031"/>
      <c r="AO67" s="1032"/>
      <c r="AP67" s="1036"/>
      <c r="AQ67" s="1037"/>
      <c r="AR67" s="1037"/>
      <c r="AS67" s="1037"/>
      <c r="AT67" s="1038"/>
      <c r="AU67" s="1036"/>
      <c r="AV67" s="1037"/>
      <c r="AW67" s="1037"/>
      <c r="AX67" s="1037"/>
      <c r="AY67" s="1038"/>
      <c r="AZ67" s="1036"/>
      <c r="BA67" s="1037"/>
      <c r="BB67" s="1037"/>
      <c r="BC67" s="1037"/>
      <c r="BD67" s="1048"/>
      <c r="BE67" s="232"/>
      <c r="BF67" s="232"/>
      <c r="BG67" s="232"/>
      <c r="BH67" s="232"/>
      <c r="BI67" s="232"/>
      <c r="BJ67" s="232"/>
      <c r="BK67" s="232"/>
      <c r="BL67" s="232"/>
      <c r="BM67" s="232"/>
      <c r="BN67" s="232"/>
      <c r="BO67" s="232"/>
      <c r="BP67" s="232"/>
      <c r="BQ67" s="229">
        <v>61</v>
      </c>
      <c r="BR67" s="234"/>
      <c r="BS67" s="977"/>
      <c r="BT67" s="978"/>
      <c r="BU67" s="978"/>
      <c r="BV67" s="978"/>
      <c r="BW67" s="978"/>
      <c r="BX67" s="978"/>
      <c r="BY67" s="978"/>
      <c r="BZ67" s="978"/>
      <c r="CA67" s="978"/>
      <c r="CB67" s="978"/>
      <c r="CC67" s="978"/>
      <c r="CD67" s="978"/>
      <c r="CE67" s="978"/>
      <c r="CF67" s="978"/>
      <c r="CG67" s="987"/>
      <c r="CH67" s="988"/>
      <c r="CI67" s="989"/>
      <c r="CJ67" s="989"/>
      <c r="CK67" s="989"/>
      <c r="CL67" s="990"/>
      <c r="CM67" s="988"/>
      <c r="CN67" s="989"/>
      <c r="CO67" s="989"/>
      <c r="CP67" s="989"/>
      <c r="CQ67" s="990"/>
      <c r="CR67" s="988"/>
      <c r="CS67" s="989"/>
      <c r="CT67" s="989"/>
      <c r="CU67" s="989"/>
      <c r="CV67" s="990"/>
      <c r="CW67" s="988"/>
      <c r="CX67" s="989"/>
      <c r="CY67" s="989"/>
      <c r="CZ67" s="989"/>
      <c r="DA67" s="990"/>
      <c r="DB67" s="988"/>
      <c r="DC67" s="989"/>
      <c r="DD67" s="989"/>
      <c r="DE67" s="989"/>
      <c r="DF67" s="990"/>
      <c r="DG67" s="988"/>
      <c r="DH67" s="989"/>
      <c r="DI67" s="989"/>
      <c r="DJ67" s="989"/>
      <c r="DK67" s="990"/>
      <c r="DL67" s="988"/>
      <c r="DM67" s="989"/>
      <c r="DN67" s="989"/>
      <c r="DO67" s="989"/>
      <c r="DP67" s="990"/>
      <c r="DQ67" s="988"/>
      <c r="DR67" s="989"/>
      <c r="DS67" s="989"/>
      <c r="DT67" s="989"/>
      <c r="DU67" s="990"/>
      <c r="DV67" s="977"/>
      <c r="DW67" s="978"/>
      <c r="DX67" s="978"/>
      <c r="DY67" s="978"/>
      <c r="DZ67" s="979"/>
      <c r="EA67" s="221"/>
    </row>
    <row r="68" spans="1:131" ht="26.25" customHeight="1" thickTop="1" x14ac:dyDescent="0.15">
      <c r="A68" s="227">
        <v>1</v>
      </c>
      <c r="B68" s="1017" t="s">
        <v>580</v>
      </c>
      <c r="C68" s="1018"/>
      <c r="D68" s="1018"/>
      <c r="E68" s="1018"/>
      <c r="F68" s="1018"/>
      <c r="G68" s="1018"/>
      <c r="H68" s="1018"/>
      <c r="I68" s="1018"/>
      <c r="J68" s="1018"/>
      <c r="K68" s="1018"/>
      <c r="L68" s="1018"/>
      <c r="M68" s="1018"/>
      <c r="N68" s="1018"/>
      <c r="O68" s="1018"/>
      <c r="P68" s="1019"/>
      <c r="Q68" s="1020">
        <v>1447</v>
      </c>
      <c r="R68" s="1014"/>
      <c r="S68" s="1014"/>
      <c r="T68" s="1014"/>
      <c r="U68" s="1014"/>
      <c r="V68" s="1014">
        <v>1407</v>
      </c>
      <c r="W68" s="1014"/>
      <c r="X68" s="1014"/>
      <c r="Y68" s="1014"/>
      <c r="Z68" s="1014"/>
      <c r="AA68" s="1014">
        <v>39</v>
      </c>
      <c r="AB68" s="1014"/>
      <c r="AC68" s="1014"/>
      <c r="AD68" s="1014"/>
      <c r="AE68" s="1014"/>
      <c r="AF68" s="1014">
        <v>39</v>
      </c>
      <c r="AG68" s="1014"/>
      <c r="AH68" s="1014"/>
      <c r="AI68" s="1014"/>
      <c r="AJ68" s="1014"/>
      <c r="AK68" s="1014">
        <v>15</v>
      </c>
      <c r="AL68" s="1014"/>
      <c r="AM68" s="1014"/>
      <c r="AN68" s="1014"/>
      <c r="AO68" s="1014"/>
      <c r="AP68" s="1014"/>
      <c r="AQ68" s="1014"/>
      <c r="AR68" s="1014"/>
      <c r="AS68" s="1014"/>
      <c r="AT68" s="1014"/>
      <c r="AU68" s="1014"/>
      <c r="AV68" s="1014"/>
      <c r="AW68" s="1014"/>
      <c r="AX68" s="1014"/>
      <c r="AY68" s="1014"/>
      <c r="AZ68" s="1015"/>
      <c r="BA68" s="1015"/>
      <c r="BB68" s="1015"/>
      <c r="BC68" s="1015"/>
      <c r="BD68" s="1016"/>
      <c r="BE68" s="232"/>
      <c r="BF68" s="232"/>
      <c r="BG68" s="232"/>
      <c r="BH68" s="232"/>
      <c r="BI68" s="232"/>
      <c r="BJ68" s="232"/>
      <c r="BK68" s="232"/>
      <c r="BL68" s="232"/>
      <c r="BM68" s="232"/>
      <c r="BN68" s="232"/>
      <c r="BO68" s="232"/>
      <c r="BP68" s="232"/>
      <c r="BQ68" s="229">
        <v>62</v>
      </c>
      <c r="BR68" s="234"/>
      <c r="BS68" s="977"/>
      <c r="BT68" s="978"/>
      <c r="BU68" s="978"/>
      <c r="BV68" s="978"/>
      <c r="BW68" s="978"/>
      <c r="BX68" s="978"/>
      <c r="BY68" s="978"/>
      <c r="BZ68" s="978"/>
      <c r="CA68" s="978"/>
      <c r="CB68" s="978"/>
      <c r="CC68" s="978"/>
      <c r="CD68" s="978"/>
      <c r="CE68" s="978"/>
      <c r="CF68" s="978"/>
      <c r="CG68" s="987"/>
      <c r="CH68" s="988"/>
      <c r="CI68" s="989"/>
      <c r="CJ68" s="989"/>
      <c r="CK68" s="989"/>
      <c r="CL68" s="990"/>
      <c r="CM68" s="988"/>
      <c r="CN68" s="989"/>
      <c r="CO68" s="989"/>
      <c r="CP68" s="989"/>
      <c r="CQ68" s="990"/>
      <c r="CR68" s="988"/>
      <c r="CS68" s="989"/>
      <c r="CT68" s="989"/>
      <c r="CU68" s="989"/>
      <c r="CV68" s="990"/>
      <c r="CW68" s="988"/>
      <c r="CX68" s="989"/>
      <c r="CY68" s="989"/>
      <c r="CZ68" s="989"/>
      <c r="DA68" s="990"/>
      <c r="DB68" s="988"/>
      <c r="DC68" s="989"/>
      <c r="DD68" s="989"/>
      <c r="DE68" s="989"/>
      <c r="DF68" s="990"/>
      <c r="DG68" s="988"/>
      <c r="DH68" s="989"/>
      <c r="DI68" s="989"/>
      <c r="DJ68" s="989"/>
      <c r="DK68" s="990"/>
      <c r="DL68" s="988"/>
      <c r="DM68" s="989"/>
      <c r="DN68" s="989"/>
      <c r="DO68" s="989"/>
      <c r="DP68" s="990"/>
      <c r="DQ68" s="988"/>
      <c r="DR68" s="989"/>
      <c r="DS68" s="989"/>
      <c r="DT68" s="989"/>
      <c r="DU68" s="990"/>
      <c r="DV68" s="977"/>
      <c r="DW68" s="978"/>
      <c r="DX68" s="978"/>
      <c r="DY68" s="978"/>
      <c r="DZ68" s="979"/>
      <c r="EA68" s="221"/>
    </row>
    <row r="69" spans="1:131" ht="26.25" customHeight="1" x14ac:dyDescent="0.15">
      <c r="A69" s="229">
        <v>2</v>
      </c>
      <c r="B69" s="1006" t="s">
        <v>581</v>
      </c>
      <c r="C69" s="1007"/>
      <c r="D69" s="1007"/>
      <c r="E69" s="1007"/>
      <c r="F69" s="1007"/>
      <c r="G69" s="1007"/>
      <c r="H69" s="1007"/>
      <c r="I69" s="1007"/>
      <c r="J69" s="1007"/>
      <c r="K69" s="1007"/>
      <c r="L69" s="1007"/>
      <c r="M69" s="1007"/>
      <c r="N69" s="1007"/>
      <c r="O69" s="1007"/>
      <c r="P69" s="1008"/>
      <c r="Q69" s="1009">
        <v>161</v>
      </c>
      <c r="R69" s="1003"/>
      <c r="S69" s="1003"/>
      <c r="T69" s="1003"/>
      <c r="U69" s="1003"/>
      <c r="V69" s="1003">
        <v>158</v>
      </c>
      <c r="W69" s="1003"/>
      <c r="X69" s="1003"/>
      <c r="Y69" s="1003"/>
      <c r="Z69" s="1003"/>
      <c r="AA69" s="1003">
        <v>3</v>
      </c>
      <c r="AB69" s="1003"/>
      <c r="AC69" s="1003"/>
      <c r="AD69" s="1003"/>
      <c r="AE69" s="1003"/>
      <c r="AF69" s="1003"/>
      <c r="AG69" s="1003"/>
      <c r="AH69" s="1003"/>
      <c r="AI69" s="1003"/>
      <c r="AJ69" s="1003"/>
      <c r="AK69" s="1003">
        <v>22</v>
      </c>
      <c r="AL69" s="1003"/>
      <c r="AM69" s="1003"/>
      <c r="AN69" s="1003"/>
      <c r="AO69" s="1003"/>
      <c r="AP69" s="1003"/>
      <c r="AQ69" s="1003"/>
      <c r="AR69" s="1003"/>
      <c r="AS69" s="1003"/>
      <c r="AT69" s="1003"/>
      <c r="AU69" s="1003"/>
      <c r="AV69" s="1003"/>
      <c r="AW69" s="1003"/>
      <c r="AX69" s="1003"/>
      <c r="AY69" s="1003"/>
      <c r="AZ69" s="1004"/>
      <c r="BA69" s="1004"/>
      <c r="BB69" s="1004"/>
      <c r="BC69" s="1004"/>
      <c r="BD69" s="1005"/>
      <c r="BE69" s="232"/>
      <c r="BF69" s="232"/>
      <c r="BG69" s="232"/>
      <c r="BH69" s="232"/>
      <c r="BI69" s="232"/>
      <c r="BJ69" s="232"/>
      <c r="BK69" s="232"/>
      <c r="BL69" s="232"/>
      <c r="BM69" s="232"/>
      <c r="BN69" s="232"/>
      <c r="BO69" s="232"/>
      <c r="BP69" s="232"/>
      <c r="BQ69" s="229">
        <v>63</v>
      </c>
      <c r="BR69" s="234"/>
      <c r="BS69" s="977"/>
      <c r="BT69" s="978"/>
      <c r="BU69" s="978"/>
      <c r="BV69" s="978"/>
      <c r="BW69" s="978"/>
      <c r="BX69" s="978"/>
      <c r="BY69" s="978"/>
      <c r="BZ69" s="978"/>
      <c r="CA69" s="978"/>
      <c r="CB69" s="978"/>
      <c r="CC69" s="978"/>
      <c r="CD69" s="978"/>
      <c r="CE69" s="978"/>
      <c r="CF69" s="978"/>
      <c r="CG69" s="987"/>
      <c r="CH69" s="988"/>
      <c r="CI69" s="989"/>
      <c r="CJ69" s="989"/>
      <c r="CK69" s="989"/>
      <c r="CL69" s="990"/>
      <c r="CM69" s="988"/>
      <c r="CN69" s="989"/>
      <c r="CO69" s="989"/>
      <c r="CP69" s="989"/>
      <c r="CQ69" s="990"/>
      <c r="CR69" s="988"/>
      <c r="CS69" s="989"/>
      <c r="CT69" s="989"/>
      <c r="CU69" s="989"/>
      <c r="CV69" s="990"/>
      <c r="CW69" s="988"/>
      <c r="CX69" s="989"/>
      <c r="CY69" s="989"/>
      <c r="CZ69" s="989"/>
      <c r="DA69" s="990"/>
      <c r="DB69" s="988"/>
      <c r="DC69" s="989"/>
      <c r="DD69" s="989"/>
      <c r="DE69" s="989"/>
      <c r="DF69" s="990"/>
      <c r="DG69" s="988"/>
      <c r="DH69" s="989"/>
      <c r="DI69" s="989"/>
      <c r="DJ69" s="989"/>
      <c r="DK69" s="990"/>
      <c r="DL69" s="988"/>
      <c r="DM69" s="989"/>
      <c r="DN69" s="989"/>
      <c r="DO69" s="989"/>
      <c r="DP69" s="990"/>
      <c r="DQ69" s="988"/>
      <c r="DR69" s="989"/>
      <c r="DS69" s="989"/>
      <c r="DT69" s="989"/>
      <c r="DU69" s="990"/>
      <c r="DV69" s="977"/>
      <c r="DW69" s="978"/>
      <c r="DX69" s="978"/>
      <c r="DY69" s="978"/>
      <c r="DZ69" s="979"/>
      <c r="EA69" s="221"/>
    </row>
    <row r="70" spans="1:131" ht="26.25" customHeight="1" x14ac:dyDescent="0.15">
      <c r="A70" s="229">
        <v>3</v>
      </c>
      <c r="B70" s="1006" t="s">
        <v>582</v>
      </c>
      <c r="C70" s="1007"/>
      <c r="D70" s="1007"/>
      <c r="E70" s="1007"/>
      <c r="F70" s="1007"/>
      <c r="G70" s="1007"/>
      <c r="H70" s="1007"/>
      <c r="I70" s="1007"/>
      <c r="J70" s="1007"/>
      <c r="K70" s="1007"/>
      <c r="L70" s="1007"/>
      <c r="M70" s="1007"/>
      <c r="N70" s="1007"/>
      <c r="O70" s="1007"/>
      <c r="P70" s="1008"/>
      <c r="Q70" s="1009">
        <v>170</v>
      </c>
      <c r="R70" s="1003"/>
      <c r="S70" s="1003"/>
      <c r="T70" s="1003"/>
      <c r="U70" s="1003"/>
      <c r="V70" s="1003">
        <v>159</v>
      </c>
      <c r="W70" s="1003"/>
      <c r="X70" s="1003"/>
      <c r="Y70" s="1003"/>
      <c r="Z70" s="1003"/>
      <c r="AA70" s="1003">
        <v>11</v>
      </c>
      <c r="AB70" s="1003"/>
      <c r="AC70" s="1003"/>
      <c r="AD70" s="1003"/>
      <c r="AE70" s="1003"/>
      <c r="AF70" s="1003"/>
      <c r="AG70" s="1003"/>
      <c r="AH70" s="1003"/>
      <c r="AI70" s="1003"/>
      <c r="AJ70" s="1003"/>
      <c r="AK70" s="1003">
        <v>0</v>
      </c>
      <c r="AL70" s="1003"/>
      <c r="AM70" s="1003"/>
      <c r="AN70" s="1003"/>
      <c r="AO70" s="1003"/>
      <c r="AP70" s="1003"/>
      <c r="AQ70" s="1003"/>
      <c r="AR70" s="1003"/>
      <c r="AS70" s="1003"/>
      <c r="AT70" s="1003"/>
      <c r="AU70" s="1003"/>
      <c r="AV70" s="1003"/>
      <c r="AW70" s="1003"/>
      <c r="AX70" s="1003"/>
      <c r="AY70" s="1003"/>
      <c r="AZ70" s="1004"/>
      <c r="BA70" s="1004"/>
      <c r="BB70" s="1004"/>
      <c r="BC70" s="1004"/>
      <c r="BD70" s="1005"/>
      <c r="BE70" s="232"/>
      <c r="BF70" s="232"/>
      <c r="BG70" s="232"/>
      <c r="BH70" s="232"/>
      <c r="BI70" s="232"/>
      <c r="BJ70" s="232"/>
      <c r="BK70" s="232"/>
      <c r="BL70" s="232"/>
      <c r="BM70" s="232"/>
      <c r="BN70" s="232"/>
      <c r="BO70" s="232"/>
      <c r="BP70" s="232"/>
      <c r="BQ70" s="229">
        <v>64</v>
      </c>
      <c r="BR70" s="234"/>
      <c r="BS70" s="977"/>
      <c r="BT70" s="978"/>
      <c r="BU70" s="978"/>
      <c r="BV70" s="978"/>
      <c r="BW70" s="978"/>
      <c r="BX70" s="978"/>
      <c r="BY70" s="978"/>
      <c r="BZ70" s="978"/>
      <c r="CA70" s="978"/>
      <c r="CB70" s="978"/>
      <c r="CC70" s="978"/>
      <c r="CD70" s="978"/>
      <c r="CE70" s="978"/>
      <c r="CF70" s="978"/>
      <c r="CG70" s="987"/>
      <c r="CH70" s="988"/>
      <c r="CI70" s="989"/>
      <c r="CJ70" s="989"/>
      <c r="CK70" s="989"/>
      <c r="CL70" s="990"/>
      <c r="CM70" s="988"/>
      <c r="CN70" s="989"/>
      <c r="CO70" s="989"/>
      <c r="CP70" s="989"/>
      <c r="CQ70" s="990"/>
      <c r="CR70" s="988"/>
      <c r="CS70" s="989"/>
      <c r="CT70" s="989"/>
      <c r="CU70" s="989"/>
      <c r="CV70" s="990"/>
      <c r="CW70" s="988"/>
      <c r="CX70" s="989"/>
      <c r="CY70" s="989"/>
      <c r="CZ70" s="989"/>
      <c r="DA70" s="990"/>
      <c r="DB70" s="988"/>
      <c r="DC70" s="989"/>
      <c r="DD70" s="989"/>
      <c r="DE70" s="989"/>
      <c r="DF70" s="990"/>
      <c r="DG70" s="988"/>
      <c r="DH70" s="989"/>
      <c r="DI70" s="989"/>
      <c r="DJ70" s="989"/>
      <c r="DK70" s="990"/>
      <c r="DL70" s="988"/>
      <c r="DM70" s="989"/>
      <c r="DN70" s="989"/>
      <c r="DO70" s="989"/>
      <c r="DP70" s="990"/>
      <c r="DQ70" s="988"/>
      <c r="DR70" s="989"/>
      <c r="DS70" s="989"/>
      <c r="DT70" s="989"/>
      <c r="DU70" s="990"/>
      <c r="DV70" s="977"/>
      <c r="DW70" s="978"/>
      <c r="DX70" s="978"/>
      <c r="DY70" s="978"/>
      <c r="DZ70" s="979"/>
      <c r="EA70" s="221"/>
    </row>
    <row r="71" spans="1:131" ht="26.25" customHeight="1" x14ac:dyDescent="0.15">
      <c r="A71" s="229">
        <v>4</v>
      </c>
      <c r="B71" s="1006" t="s">
        <v>583</v>
      </c>
      <c r="C71" s="1007"/>
      <c r="D71" s="1007"/>
      <c r="E71" s="1007"/>
      <c r="F71" s="1007"/>
      <c r="G71" s="1007"/>
      <c r="H71" s="1007"/>
      <c r="I71" s="1007"/>
      <c r="J71" s="1007"/>
      <c r="K71" s="1007"/>
      <c r="L71" s="1007"/>
      <c r="M71" s="1007"/>
      <c r="N71" s="1007"/>
      <c r="O71" s="1007"/>
      <c r="P71" s="1008"/>
      <c r="Q71" s="1009">
        <v>1752</v>
      </c>
      <c r="R71" s="1003"/>
      <c r="S71" s="1003"/>
      <c r="T71" s="1003"/>
      <c r="U71" s="1003"/>
      <c r="V71" s="1003">
        <v>1700</v>
      </c>
      <c r="W71" s="1003"/>
      <c r="X71" s="1003"/>
      <c r="Y71" s="1003"/>
      <c r="Z71" s="1003"/>
      <c r="AA71" s="1003">
        <v>52</v>
      </c>
      <c r="AB71" s="1003"/>
      <c r="AC71" s="1003"/>
      <c r="AD71" s="1003"/>
      <c r="AE71" s="1003"/>
      <c r="AF71" s="1003"/>
      <c r="AG71" s="1003"/>
      <c r="AH71" s="1003"/>
      <c r="AI71" s="1003"/>
      <c r="AJ71" s="1003"/>
      <c r="AK71" s="1003">
        <v>62</v>
      </c>
      <c r="AL71" s="1003"/>
      <c r="AM71" s="1003"/>
      <c r="AN71" s="1003"/>
      <c r="AO71" s="1003"/>
      <c r="AP71" s="1003"/>
      <c r="AQ71" s="1003"/>
      <c r="AR71" s="1003"/>
      <c r="AS71" s="1003"/>
      <c r="AT71" s="1003"/>
      <c r="AU71" s="1003"/>
      <c r="AV71" s="1003"/>
      <c r="AW71" s="1003"/>
      <c r="AX71" s="1003"/>
      <c r="AY71" s="1003"/>
      <c r="AZ71" s="1004"/>
      <c r="BA71" s="1004"/>
      <c r="BB71" s="1004"/>
      <c r="BC71" s="1004"/>
      <c r="BD71" s="1005"/>
      <c r="BE71" s="232"/>
      <c r="BF71" s="232"/>
      <c r="BG71" s="232"/>
      <c r="BH71" s="232"/>
      <c r="BI71" s="232"/>
      <c r="BJ71" s="232"/>
      <c r="BK71" s="232"/>
      <c r="BL71" s="232"/>
      <c r="BM71" s="232"/>
      <c r="BN71" s="232"/>
      <c r="BO71" s="232"/>
      <c r="BP71" s="232"/>
      <c r="BQ71" s="229">
        <v>65</v>
      </c>
      <c r="BR71" s="234"/>
      <c r="BS71" s="977"/>
      <c r="BT71" s="978"/>
      <c r="BU71" s="978"/>
      <c r="BV71" s="978"/>
      <c r="BW71" s="978"/>
      <c r="BX71" s="978"/>
      <c r="BY71" s="978"/>
      <c r="BZ71" s="978"/>
      <c r="CA71" s="978"/>
      <c r="CB71" s="978"/>
      <c r="CC71" s="978"/>
      <c r="CD71" s="978"/>
      <c r="CE71" s="978"/>
      <c r="CF71" s="978"/>
      <c r="CG71" s="987"/>
      <c r="CH71" s="988"/>
      <c r="CI71" s="989"/>
      <c r="CJ71" s="989"/>
      <c r="CK71" s="989"/>
      <c r="CL71" s="990"/>
      <c r="CM71" s="988"/>
      <c r="CN71" s="989"/>
      <c r="CO71" s="989"/>
      <c r="CP71" s="989"/>
      <c r="CQ71" s="990"/>
      <c r="CR71" s="988"/>
      <c r="CS71" s="989"/>
      <c r="CT71" s="989"/>
      <c r="CU71" s="989"/>
      <c r="CV71" s="990"/>
      <c r="CW71" s="988"/>
      <c r="CX71" s="989"/>
      <c r="CY71" s="989"/>
      <c r="CZ71" s="989"/>
      <c r="DA71" s="990"/>
      <c r="DB71" s="988"/>
      <c r="DC71" s="989"/>
      <c r="DD71" s="989"/>
      <c r="DE71" s="989"/>
      <c r="DF71" s="990"/>
      <c r="DG71" s="988"/>
      <c r="DH71" s="989"/>
      <c r="DI71" s="989"/>
      <c r="DJ71" s="989"/>
      <c r="DK71" s="990"/>
      <c r="DL71" s="988"/>
      <c r="DM71" s="989"/>
      <c r="DN71" s="989"/>
      <c r="DO71" s="989"/>
      <c r="DP71" s="990"/>
      <c r="DQ71" s="988"/>
      <c r="DR71" s="989"/>
      <c r="DS71" s="989"/>
      <c r="DT71" s="989"/>
      <c r="DU71" s="990"/>
      <c r="DV71" s="977"/>
      <c r="DW71" s="978"/>
      <c r="DX71" s="978"/>
      <c r="DY71" s="978"/>
      <c r="DZ71" s="979"/>
      <c r="EA71" s="221"/>
    </row>
    <row r="72" spans="1:131" ht="26.25" customHeight="1" x14ac:dyDescent="0.15">
      <c r="A72" s="229">
        <v>5</v>
      </c>
      <c r="B72" s="1006" t="s">
        <v>584</v>
      </c>
      <c r="C72" s="1007"/>
      <c r="D72" s="1007"/>
      <c r="E72" s="1007"/>
      <c r="F72" s="1007"/>
      <c r="G72" s="1007"/>
      <c r="H72" s="1007"/>
      <c r="I72" s="1007"/>
      <c r="J72" s="1007"/>
      <c r="K72" s="1007"/>
      <c r="L72" s="1007"/>
      <c r="M72" s="1007"/>
      <c r="N72" s="1007"/>
      <c r="O72" s="1007"/>
      <c r="P72" s="1008"/>
      <c r="Q72" s="1009">
        <v>39</v>
      </c>
      <c r="R72" s="1003"/>
      <c r="S72" s="1003"/>
      <c r="T72" s="1003"/>
      <c r="U72" s="1003"/>
      <c r="V72" s="1003">
        <v>38</v>
      </c>
      <c r="W72" s="1003"/>
      <c r="X72" s="1003"/>
      <c r="Y72" s="1003"/>
      <c r="Z72" s="1003"/>
      <c r="AA72" s="1003">
        <v>1</v>
      </c>
      <c r="AB72" s="1003"/>
      <c r="AC72" s="1003"/>
      <c r="AD72" s="1003"/>
      <c r="AE72" s="1003"/>
      <c r="AF72" s="1003"/>
      <c r="AG72" s="1003"/>
      <c r="AH72" s="1003"/>
      <c r="AI72" s="1003"/>
      <c r="AJ72" s="1003"/>
      <c r="AK72" s="1003"/>
      <c r="AL72" s="1003"/>
      <c r="AM72" s="1003"/>
      <c r="AN72" s="1003"/>
      <c r="AO72" s="1003"/>
      <c r="AP72" s="1003"/>
      <c r="AQ72" s="1003"/>
      <c r="AR72" s="1003"/>
      <c r="AS72" s="1003"/>
      <c r="AT72" s="1003"/>
      <c r="AU72" s="1003"/>
      <c r="AV72" s="1003"/>
      <c r="AW72" s="1003"/>
      <c r="AX72" s="1003"/>
      <c r="AY72" s="1003"/>
      <c r="AZ72" s="1004"/>
      <c r="BA72" s="1004"/>
      <c r="BB72" s="1004"/>
      <c r="BC72" s="1004"/>
      <c r="BD72" s="1005"/>
      <c r="BE72" s="232"/>
      <c r="BF72" s="232"/>
      <c r="BG72" s="232"/>
      <c r="BH72" s="232"/>
      <c r="BI72" s="232"/>
      <c r="BJ72" s="232"/>
      <c r="BK72" s="232"/>
      <c r="BL72" s="232"/>
      <c r="BM72" s="232"/>
      <c r="BN72" s="232"/>
      <c r="BO72" s="232"/>
      <c r="BP72" s="232"/>
      <c r="BQ72" s="229">
        <v>66</v>
      </c>
      <c r="BR72" s="234"/>
      <c r="BS72" s="977"/>
      <c r="BT72" s="978"/>
      <c r="BU72" s="978"/>
      <c r="BV72" s="978"/>
      <c r="BW72" s="978"/>
      <c r="BX72" s="978"/>
      <c r="BY72" s="978"/>
      <c r="BZ72" s="978"/>
      <c r="CA72" s="978"/>
      <c r="CB72" s="978"/>
      <c r="CC72" s="978"/>
      <c r="CD72" s="978"/>
      <c r="CE72" s="978"/>
      <c r="CF72" s="978"/>
      <c r="CG72" s="987"/>
      <c r="CH72" s="988"/>
      <c r="CI72" s="989"/>
      <c r="CJ72" s="989"/>
      <c r="CK72" s="989"/>
      <c r="CL72" s="990"/>
      <c r="CM72" s="988"/>
      <c r="CN72" s="989"/>
      <c r="CO72" s="989"/>
      <c r="CP72" s="989"/>
      <c r="CQ72" s="990"/>
      <c r="CR72" s="988"/>
      <c r="CS72" s="989"/>
      <c r="CT72" s="989"/>
      <c r="CU72" s="989"/>
      <c r="CV72" s="990"/>
      <c r="CW72" s="988"/>
      <c r="CX72" s="989"/>
      <c r="CY72" s="989"/>
      <c r="CZ72" s="989"/>
      <c r="DA72" s="990"/>
      <c r="DB72" s="988"/>
      <c r="DC72" s="989"/>
      <c r="DD72" s="989"/>
      <c r="DE72" s="989"/>
      <c r="DF72" s="990"/>
      <c r="DG72" s="988"/>
      <c r="DH72" s="989"/>
      <c r="DI72" s="989"/>
      <c r="DJ72" s="989"/>
      <c r="DK72" s="990"/>
      <c r="DL72" s="988"/>
      <c r="DM72" s="989"/>
      <c r="DN72" s="989"/>
      <c r="DO72" s="989"/>
      <c r="DP72" s="990"/>
      <c r="DQ72" s="988"/>
      <c r="DR72" s="989"/>
      <c r="DS72" s="989"/>
      <c r="DT72" s="989"/>
      <c r="DU72" s="990"/>
      <c r="DV72" s="977"/>
      <c r="DW72" s="978"/>
      <c r="DX72" s="978"/>
      <c r="DY72" s="978"/>
      <c r="DZ72" s="979"/>
      <c r="EA72" s="221"/>
    </row>
    <row r="73" spans="1:131" ht="26.25" customHeight="1" x14ac:dyDescent="0.15">
      <c r="A73" s="229">
        <v>6</v>
      </c>
      <c r="B73" s="1006" t="s">
        <v>585</v>
      </c>
      <c r="C73" s="1007"/>
      <c r="D73" s="1007"/>
      <c r="E73" s="1007"/>
      <c r="F73" s="1007"/>
      <c r="G73" s="1007"/>
      <c r="H73" s="1007"/>
      <c r="I73" s="1007"/>
      <c r="J73" s="1007"/>
      <c r="K73" s="1007"/>
      <c r="L73" s="1007"/>
      <c r="M73" s="1007"/>
      <c r="N73" s="1007"/>
      <c r="O73" s="1007"/>
      <c r="P73" s="1008"/>
      <c r="Q73" s="1009">
        <v>68</v>
      </c>
      <c r="R73" s="1003"/>
      <c r="S73" s="1003"/>
      <c r="T73" s="1003"/>
      <c r="U73" s="1003"/>
      <c r="V73" s="1003">
        <v>61</v>
      </c>
      <c r="W73" s="1003"/>
      <c r="X73" s="1003"/>
      <c r="Y73" s="1003"/>
      <c r="Z73" s="1003"/>
      <c r="AA73" s="1003">
        <v>7</v>
      </c>
      <c r="AB73" s="1003"/>
      <c r="AC73" s="1003"/>
      <c r="AD73" s="1003"/>
      <c r="AE73" s="1003"/>
      <c r="AF73" s="1003"/>
      <c r="AG73" s="1003"/>
      <c r="AH73" s="1003"/>
      <c r="AI73" s="1003"/>
      <c r="AJ73" s="1003"/>
      <c r="AK73" s="1003"/>
      <c r="AL73" s="1003"/>
      <c r="AM73" s="1003"/>
      <c r="AN73" s="1003"/>
      <c r="AO73" s="1003"/>
      <c r="AP73" s="1003"/>
      <c r="AQ73" s="1003"/>
      <c r="AR73" s="1003"/>
      <c r="AS73" s="1003"/>
      <c r="AT73" s="1003"/>
      <c r="AU73" s="1003"/>
      <c r="AV73" s="1003"/>
      <c r="AW73" s="1003"/>
      <c r="AX73" s="1003"/>
      <c r="AY73" s="1003"/>
      <c r="AZ73" s="1004"/>
      <c r="BA73" s="1004"/>
      <c r="BB73" s="1004"/>
      <c r="BC73" s="1004"/>
      <c r="BD73" s="1005"/>
      <c r="BE73" s="232"/>
      <c r="BF73" s="232"/>
      <c r="BG73" s="232"/>
      <c r="BH73" s="232"/>
      <c r="BI73" s="232"/>
      <c r="BJ73" s="232"/>
      <c r="BK73" s="232"/>
      <c r="BL73" s="232"/>
      <c r="BM73" s="232"/>
      <c r="BN73" s="232"/>
      <c r="BO73" s="232"/>
      <c r="BP73" s="232"/>
      <c r="BQ73" s="229">
        <v>67</v>
      </c>
      <c r="BR73" s="234"/>
      <c r="BS73" s="977"/>
      <c r="BT73" s="978"/>
      <c r="BU73" s="978"/>
      <c r="BV73" s="978"/>
      <c r="BW73" s="978"/>
      <c r="BX73" s="978"/>
      <c r="BY73" s="978"/>
      <c r="BZ73" s="978"/>
      <c r="CA73" s="978"/>
      <c r="CB73" s="978"/>
      <c r="CC73" s="978"/>
      <c r="CD73" s="978"/>
      <c r="CE73" s="978"/>
      <c r="CF73" s="978"/>
      <c r="CG73" s="987"/>
      <c r="CH73" s="988"/>
      <c r="CI73" s="989"/>
      <c r="CJ73" s="989"/>
      <c r="CK73" s="989"/>
      <c r="CL73" s="990"/>
      <c r="CM73" s="988"/>
      <c r="CN73" s="989"/>
      <c r="CO73" s="989"/>
      <c r="CP73" s="989"/>
      <c r="CQ73" s="990"/>
      <c r="CR73" s="988"/>
      <c r="CS73" s="989"/>
      <c r="CT73" s="989"/>
      <c r="CU73" s="989"/>
      <c r="CV73" s="990"/>
      <c r="CW73" s="988"/>
      <c r="CX73" s="989"/>
      <c r="CY73" s="989"/>
      <c r="CZ73" s="989"/>
      <c r="DA73" s="990"/>
      <c r="DB73" s="988"/>
      <c r="DC73" s="989"/>
      <c r="DD73" s="989"/>
      <c r="DE73" s="989"/>
      <c r="DF73" s="990"/>
      <c r="DG73" s="988"/>
      <c r="DH73" s="989"/>
      <c r="DI73" s="989"/>
      <c r="DJ73" s="989"/>
      <c r="DK73" s="990"/>
      <c r="DL73" s="988"/>
      <c r="DM73" s="989"/>
      <c r="DN73" s="989"/>
      <c r="DO73" s="989"/>
      <c r="DP73" s="990"/>
      <c r="DQ73" s="988"/>
      <c r="DR73" s="989"/>
      <c r="DS73" s="989"/>
      <c r="DT73" s="989"/>
      <c r="DU73" s="990"/>
      <c r="DV73" s="977"/>
      <c r="DW73" s="978"/>
      <c r="DX73" s="978"/>
      <c r="DY73" s="978"/>
      <c r="DZ73" s="979"/>
      <c r="EA73" s="221"/>
    </row>
    <row r="74" spans="1:131" ht="26.25" customHeight="1" x14ac:dyDescent="0.15">
      <c r="A74" s="229">
        <v>7</v>
      </c>
      <c r="B74" s="1006" t="s">
        <v>586</v>
      </c>
      <c r="C74" s="1007"/>
      <c r="D74" s="1007"/>
      <c r="E74" s="1007"/>
      <c r="F74" s="1007"/>
      <c r="G74" s="1007"/>
      <c r="H74" s="1007"/>
      <c r="I74" s="1007"/>
      <c r="J74" s="1007"/>
      <c r="K74" s="1007"/>
      <c r="L74" s="1007"/>
      <c r="M74" s="1007"/>
      <c r="N74" s="1007"/>
      <c r="O74" s="1007"/>
      <c r="P74" s="1008"/>
      <c r="Q74" s="1009">
        <v>734</v>
      </c>
      <c r="R74" s="1003"/>
      <c r="S74" s="1003"/>
      <c r="T74" s="1003"/>
      <c r="U74" s="1003"/>
      <c r="V74" s="1003">
        <v>716</v>
      </c>
      <c r="W74" s="1003"/>
      <c r="X74" s="1003"/>
      <c r="Y74" s="1003"/>
      <c r="Z74" s="1003"/>
      <c r="AA74" s="1003">
        <v>18</v>
      </c>
      <c r="AB74" s="1003"/>
      <c r="AC74" s="1003"/>
      <c r="AD74" s="1003"/>
      <c r="AE74" s="1003"/>
      <c r="AF74" s="1003"/>
      <c r="AG74" s="1003"/>
      <c r="AH74" s="1003"/>
      <c r="AI74" s="1003"/>
      <c r="AJ74" s="1003"/>
      <c r="AK74" s="1003"/>
      <c r="AL74" s="1003"/>
      <c r="AM74" s="1003"/>
      <c r="AN74" s="1003"/>
      <c r="AO74" s="1003"/>
      <c r="AP74" s="1003">
        <v>728</v>
      </c>
      <c r="AQ74" s="1003"/>
      <c r="AR74" s="1003"/>
      <c r="AS74" s="1003"/>
      <c r="AT74" s="1003"/>
      <c r="AU74" s="1003">
        <v>139</v>
      </c>
      <c r="AV74" s="1003"/>
      <c r="AW74" s="1003"/>
      <c r="AX74" s="1003"/>
      <c r="AY74" s="1003"/>
      <c r="AZ74" s="1004"/>
      <c r="BA74" s="1004"/>
      <c r="BB74" s="1004"/>
      <c r="BC74" s="1004"/>
      <c r="BD74" s="1005"/>
      <c r="BE74" s="232"/>
      <c r="BF74" s="232"/>
      <c r="BG74" s="232"/>
      <c r="BH74" s="232"/>
      <c r="BI74" s="232"/>
      <c r="BJ74" s="232"/>
      <c r="BK74" s="232"/>
      <c r="BL74" s="232"/>
      <c r="BM74" s="232"/>
      <c r="BN74" s="232"/>
      <c r="BO74" s="232"/>
      <c r="BP74" s="232"/>
      <c r="BQ74" s="229">
        <v>68</v>
      </c>
      <c r="BR74" s="234"/>
      <c r="BS74" s="977"/>
      <c r="BT74" s="978"/>
      <c r="BU74" s="978"/>
      <c r="BV74" s="978"/>
      <c r="BW74" s="978"/>
      <c r="BX74" s="978"/>
      <c r="BY74" s="978"/>
      <c r="BZ74" s="978"/>
      <c r="CA74" s="978"/>
      <c r="CB74" s="978"/>
      <c r="CC74" s="978"/>
      <c r="CD74" s="978"/>
      <c r="CE74" s="978"/>
      <c r="CF74" s="978"/>
      <c r="CG74" s="987"/>
      <c r="CH74" s="988"/>
      <c r="CI74" s="989"/>
      <c r="CJ74" s="989"/>
      <c r="CK74" s="989"/>
      <c r="CL74" s="990"/>
      <c r="CM74" s="988"/>
      <c r="CN74" s="989"/>
      <c r="CO74" s="989"/>
      <c r="CP74" s="989"/>
      <c r="CQ74" s="990"/>
      <c r="CR74" s="988"/>
      <c r="CS74" s="989"/>
      <c r="CT74" s="989"/>
      <c r="CU74" s="989"/>
      <c r="CV74" s="990"/>
      <c r="CW74" s="988"/>
      <c r="CX74" s="989"/>
      <c r="CY74" s="989"/>
      <c r="CZ74" s="989"/>
      <c r="DA74" s="990"/>
      <c r="DB74" s="988"/>
      <c r="DC74" s="989"/>
      <c r="DD74" s="989"/>
      <c r="DE74" s="989"/>
      <c r="DF74" s="990"/>
      <c r="DG74" s="988"/>
      <c r="DH74" s="989"/>
      <c r="DI74" s="989"/>
      <c r="DJ74" s="989"/>
      <c r="DK74" s="990"/>
      <c r="DL74" s="988"/>
      <c r="DM74" s="989"/>
      <c r="DN74" s="989"/>
      <c r="DO74" s="989"/>
      <c r="DP74" s="990"/>
      <c r="DQ74" s="988"/>
      <c r="DR74" s="989"/>
      <c r="DS74" s="989"/>
      <c r="DT74" s="989"/>
      <c r="DU74" s="990"/>
      <c r="DV74" s="977"/>
      <c r="DW74" s="978"/>
      <c r="DX74" s="978"/>
      <c r="DY74" s="978"/>
      <c r="DZ74" s="979"/>
      <c r="EA74" s="221"/>
    </row>
    <row r="75" spans="1:131" ht="26.25" customHeight="1" x14ac:dyDescent="0.15">
      <c r="A75" s="229">
        <v>8</v>
      </c>
      <c r="B75" s="1006" t="s">
        <v>587</v>
      </c>
      <c r="C75" s="1007"/>
      <c r="D75" s="1007"/>
      <c r="E75" s="1007"/>
      <c r="F75" s="1007"/>
      <c r="G75" s="1007"/>
      <c r="H75" s="1007"/>
      <c r="I75" s="1007"/>
      <c r="J75" s="1007"/>
      <c r="K75" s="1007"/>
      <c r="L75" s="1007"/>
      <c r="M75" s="1007"/>
      <c r="N75" s="1007"/>
      <c r="O75" s="1007"/>
      <c r="P75" s="1008"/>
      <c r="Q75" s="1010">
        <v>347</v>
      </c>
      <c r="R75" s="1011"/>
      <c r="S75" s="1011"/>
      <c r="T75" s="1011"/>
      <c r="U75" s="1012"/>
      <c r="V75" s="1013">
        <v>294</v>
      </c>
      <c r="W75" s="1011"/>
      <c r="X75" s="1011"/>
      <c r="Y75" s="1011"/>
      <c r="Z75" s="1012"/>
      <c r="AA75" s="1013">
        <v>54</v>
      </c>
      <c r="AB75" s="1011"/>
      <c r="AC75" s="1011"/>
      <c r="AD75" s="1011"/>
      <c r="AE75" s="1012"/>
      <c r="AF75" s="1013">
        <v>54</v>
      </c>
      <c r="AG75" s="1011"/>
      <c r="AH75" s="1011"/>
      <c r="AI75" s="1011"/>
      <c r="AJ75" s="1012"/>
      <c r="AK75" s="1013">
        <v>135</v>
      </c>
      <c r="AL75" s="1011"/>
      <c r="AM75" s="1011"/>
      <c r="AN75" s="1011"/>
      <c r="AO75" s="1012"/>
      <c r="AP75" s="1013"/>
      <c r="AQ75" s="1011"/>
      <c r="AR75" s="1011"/>
      <c r="AS75" s="1011"/>
      <c r="AT75" s="1012"/>
      <c r="AU75" s="1013"/>
      <c r="AV75" s="1011"/>
      <c r="AW75" s="1011"/>
      <c r="AX75" s="1011"/>
      <c r="AY75" s="1012"/>
      <c r="AZ75" s="1004"/>
      <c r="BA75" s="1004"/>
      <c r="BB75" s="1004"/>
      <c r="BC75" s="1004"/>
      <c r="BD75" s="1005"/>
      <c r="BE75" s="232"/>
      <c r="BF75" s="232"/>
      <c r="BG75" s="232"/>
      <c r="BH75" s="232"/>
      <c r="BI75" s="232"/>
      <c r="BJ75" s="232"/>
      <c r="BK75" s="232"/>
      <c r="BL75" s="232"/>
      <c r="BM75" s="232"/>
      <c r="BN75" s="232"/>
      <c r="BO75" s="232"/>
      <c r="BP75" s="232"/>
      <c r="BQ75" s="229">
        <v>69</v>
      </c>
      <c r="BR75" s="234"/>
      <c r="BS75" s="977"/>
      <c r="BT75" s="978"/>
      <c r="BU75" s="978"/>
      <c r="BV75" s="978"/>
      <c r="BW75" s="978"/>
      <c r="BX75" s="978"/>
      <c r="BY75" s="978"/>
      <c r="BZ75" s="978"/>
      <c r="CA75" s="978"/>
      <c r="CB75" s="978"/>
      <c r="CC75" s="978"/>
      <c r="CD75" s="978"/>
      <c r="CE75" s="978"/>
      <c r="CF75" s="978"/>
      <c r="CG75" s="987"/>
      <c r="CH75" s="988"/>
      <c r="CI75" s="989"/>
      <c r="CJ75" s="989"/>
      <c r="CK75" s="989"/>
      <c r="CL75" s="990"/>
      <c r="CM75" s="988"/>
      <c r="CN75" s="989"/>
      <c r="CO75" s="989"/>
      <c r="CP75" s="989"/>
      <c r="CQ75" s="990"/>
      <c r="CR75" s="988"/>
      <c r="CS75" s="989"/>
      <c r="CT75" s="989"/>
      <c r="CU75" s="989"/>
      <c r="CV75" s="990"/>
      <c r="CW75" s="988"/>
      <c r="CX75" s="989"/>
      <c r="CY75" s="989"/>
      <c r="CZ75" s="989"/>
      <c r="DA75" s="990"/>
      <c r="DB75" s="988"/>
      <c r="DC75" s="989"/>
      <c r="DD75" s="989"/>
      <c r="DE75" s="989"/>
      <c r="DF75" s="990"/>
      <c r="DG75" s="988"/>
      <c r="DH75" s="989"/>
      <c r="DI75" s="989"/>
      <c r="DJ75" s="989"/>
      <c r="DK75" s="990"/>
      <c r="DL75" s="988"/>
      <c r="DM75" s="989"/>
      <c r="DN75" s="989"/>
      <c r="DO75" s="989"/>
      <c r="DP75" s="990"/>
      <c r="DQ75" s="988"/>
      <c r="DR75" s="989"/>
      <c r="DS75" s="989"/>
      <c r="DT75" s="989"/>
      <c r="DU75" s="990"/>
      <c r="DV75" s="977"/>
      <c r="DW75" s="978"/>
      <c r="DX75" s="978"/>
      <c r="DY75" s="978"/>
      <c r="DZ75" s="979"/>
      <c r="EA75" s="221"/>
    </row>
    <row r="76" spans="1:131" ht="26.25" customHeight="1" x14ac:dyDescent="0.15">
      <c r="A76" s="229">
        <v>9</v>
      </c>
      <c r="B76" s="1006" t="s">
        <v>588</v>
      </c>
      <c r="C76" s="1007"/>
      <c r="D76" s="1007"/>
      <c r="E76" s="1007"/>
      <c r="F76" s="1007"/>
      <c r="G76" s="1007"/>
      <c r="H76" s="1007"/>
      <c r="I76" s="1007"/>
      <c r="J76" s="1007"/>
      <c r="K76" s="1007"/>
      <c r="L76" s="1007"/>
      <c r="M76" s="1007"/>
      <c r="N76" s="1007"/>
      <c r="O76" s="1007"/>
      <c r="P76" s="1008"/>
      <c r="Q76" s="1010">
        <v>304201</v>
      </c>
      <c r="R76" s="1011"/>
      <c r="S76" s="1011"/>
      <c r="T76" s="1011"/>
      <c r="U76" s="1012"/>
      <c r="V76" s="1013">
        <v>288028</v>
      </c>
      <c r="W76" s="1011"/>
      <c r="X76" s="1011"/>
      <c r="Y76" s="1011"/>
      <c r="Z76" s="1012"/>
      <c r="AA76" s="1013">
        <v>16173</v>
      </c>
      <c r="AB76" s="1011"/>
      <c r="AC76" s="1011"/>
      <c r="AD76" s="1011"/>
      <c r="AE76" s="1012"/>
      <c r="AF76" s="1013">
        <v>16179</v>
      </c>
      <c r="AG76" s="1011"/>
      <c r="AH76" s="1011"/>
      <c r="AI76" s="1011"/>
      <c r="AJ76" s="1012"/>
      <c r="AK76" s="1013">
        <v>0</v>
      </c>
      <c r="AL76" s="1011"/>
      <c r="AM76" s="1011"/>
      <c r="AN76" s="1011"/>
      <c r="AO76" s="1012"/>
      <c r="AP76" s="1013"/>
      <c r="AQ76" s="1011"/>
      <c r="AR76" s="1011"/>
      <c r="AS76" s="1011"/>
      <c r="AT76" s="1012"/>
      <c r="AU76" s="1013"/>
      <c r="AV76" s="1011"/>
      <c r="AW76" s="1011"/>
      <c r="AX76" s="1011"/>
      <c r="AY76" s="1012"/>
      <c r="AZ76" s="1004"/>
      <c r="BA76" s="1004"/>
      <c r="BB76" s="1004"/>
      <c r="BC76" s="1004"/>
      <c r="BD76" s="1005"/>
      <c r="BE76" s="232"/>
      <c r="BF76" s="232"/>
      <c r="BG76" s="232"/>
      <c r="BH76" s="232"/>
      <c r="BI76" s="232"/>
      <c r="BJ76" s="232"/>
      <c r="BK76" s="232"/>
      <c r="BL76" s="232"/>
      <c r="BM76" s="232"/>
      <c r="BN76" s="232"/>
      <c r="BO76" s="232"/>
      <c r="BP76" s="232"/>
      <c r="BQ76" s="229">
        <v>70</v>
      </c>
      <c r="BR76" s="234"/>
      <c r="BS76" s="977"/>
      <c r="BT76" s="978"/>
      <c r="BU76" s="978"/>
      <c r="BV76" s="978"/>
      <c r="BW76" s="978"/>
      <c r="BX76" s="978"/>
      <c r="BY76" s="978"/>
      <c r="BZ76" s="978"/>
      <c r="CA76" s="978"/>
      <c r="CB76" s="978"/>
      <c r="CC76" s="978"/>
      <c r="CD76" s="978"/>
      <c r="CE76" s="978"/>
      <c r="CF76" s="978"/>
      <c r="CG76" s="987"/>
      <c r="CH76" s="988"/>
      <c r="CI76" s="989"/>
      <c r="CJ76" s="989"/>
      <c r="CK76" s="989"/>
      <c r="CL76" s="990"/>
      <c r="CM76" s="988"/>
      <c r="CN76" s="989"/>
      <c r="CO76" s="989"/>
      <c r="CP76" s="989"/>
      <c r="CQ76" s="990"/>
      <c r="CR76" s="988"/>
      <c r="CS76" s="989"/>
      <c r="CT76" s="989"/>
      <c r="CU76" s="989"/>
      <c r="CV76" s="990"/>
      <c r="CW76" s="988"/>
      <c r="CX76" s="989"/>
      <c r="CY76" s="989"/>
      <c r="CZ76" s="989"/>
      <c r="DA76" s="990"/>
      <c r="DB76" s="988"/>
      <c r="DC76" s="989"/>
      <c r="DD76" s="989"/>
      <c r="DE76" s="989"/>
      <c r="DF76" s="990"/>
      <c r="DG76" s="988"/>
      <c r="DH76" s="989"/>
      <c r="DI76" s="989"/>
      <c r="DJ76" s="989"/>
      <c r="DK76" s="990"/>
      <c r="DL76" s="988"/>
      <c r="DM76" s="989"/>
      <c r="DN76" s="989"/>
      <c r="DO76" s="989"/>
      <c r="DP76" s="990"/>
      <c r="DQ76" s="988"/>
      <c r="DR76" s="989"/>
      <c r="DS76" s="989"/>
      <c r="DT76" s="989"/>
      <c r="DU76" s="990"/>
      <c r="DV76" s="977"/>
      <c r="DW76" s="978"/>
      <c r="DX76" s="978"/>
      <c r="DY76" s="978"/>
      <c r="DZ76" s="979"/>
      <c r="EA76" s="221"/>
    </row>
    <row r="77" spans="1:131" ht="26.25" customHeight="1" x14ac:dyDescent="0.15">
      <c r="A77" s="229">
        <v>10</v>
      </c>
      <c r="B77" s="1006" t="s">
        <v>589</v>
      </c>
      <c r="C77" s="1007"/>
      <c r="D77" s="1007"/>
      <c r="E77" s="1007"/>
      <c r="F77" s="1007"/>
      <c r="G77" s="1007"/>
      <c r="H77" s="1007"/>
      <c r="I77" s="1007"/>
      <c r="J77" s="1007"/>
      <c r="K77" s="1007"/>
      <c r="L77" s="1007"/>
      <c r="M77" s="1007"/>
      <c r="N77" s="1007"/>
      <c r="O77" s="1007"/>
      <c r="P77" s="1008"/>
      <c r="Q77" s="1010">
        <v>192</v>
      </c>
      <c r="R77" s="1011"/>
      <c r="S77" s="1011"/>
      <c r="T77" s="1011"/>
      <c r="U77" s="1012"/>
      <c r="V77" s="1013">
        <v>184</v>
      </c>
      <c r="W77" s="1011"/>
      <c r="X77" s="1011"/>
      <c r="Y77" s="1011"/>
      <c r="Z77" s="1012"/>
      <c r="AA77" s="1013">
        <v>7</v>
      </c>
      <c r="AB77" s="1011"/>
      <c r="AC77" s="1011"/>
      <c r="AD77" s="1011"/>
      <c r="AE77" s="1012"/>
      <c r="AF77" s="1013">
        <v>7</v>
      </c>
      <c r="AG77" s="1011"/>
      <c r="AH77" s="1011"/>
      <c r="AI77" s="1011"/>
      <c r="AJ77" s="1012"/>
      <c r="AK77" s="1013" t="s">
        <v>516</v>
      </c>
      <c r="AL77" s="1011"/>
      <c r="AM77" s="1011"/>
      <c r="AN77" s="1011"/>
      <c r="AO77" s="1012"/>
      <c r="AP77" s="1013"/>
      <c r="AQ77" s="1011"/>
      <c r="AR77" s="1011"/>
      <c r="AS77" s="1011"/>
      <c r="AT77" s="1012"/>
      <c r="AU77" s="1013"/>
      <c r="AV77" s="1011"/>
      <c r="AW77" s="1011"/>
      <c r="AX77" s="1011"/>
      <c r="AY77" s="1012"/>
      <c r="AZ77" s="1004"/>
      <c r="BA77" s="1004"/>
      <c r="BB77" s="1004"/>
      <c r="BC77" s="1004"/>
      <c r="BD77" s="1005"/>
      <c r="BE77" s="232"/>
      <c r="BF77" s="232"/>
      <c r="BG77" s="232"/>
      <c r="BH77" s="232"/>
      <c r="BI77" s="232"/>
      <c r="BJ77" s="232"/>
      <c r="BK77" s="232"/>
      <c r="BL77" s="232"/>
      <c r="BM77" s="232"/>
      <c r="BN77" s="232"/>
      <c r="BO77" s="232"/>
      <c r="BP77" s="232"/>
      <c r="BQ77" s="229">
        <v>71</v>
      </c>
      <c r="BR77" s="234"/>
      <c r="BS77" s="977"/>
      <c r="BT77" s="978"/>
      <c r="BU77" s="978"/>
      <c r="BV77" s="978"/>
      <c r="BW77" s="978"/>
      <c r="BX77" s="978"/>
      <c r="BY77" s="978"/>
      <c r="BZ77" s="978"/>
      <c r="CA77" s="978"/>
      <c r="CB77" s="978"/>
      <c r="CC77" s="978"/>
      <c r="CD77" s="978"/>
      <c r="CE77" s="978"/>
      <c r="CF77" s="978"/>
      <c r="CG77" s="987"/>
      <c r="CH77" s="988"/>
      <c r="CI77" s="989"/>
      <c r="CJ77" s="989"/>
      <c r="CK77" s="989"/>
      <c r="CL77" s="990"/>
      <c r="CM77" s="988"/>
      <c r="CN77" s="989"/>
      <c r="CO77" s="989"/>
      <c r="CP77" s="989"/>
      <c r="CQ77" s="990"/>
      <c r="CR77" s="988"/>
      <c r="CS77" s="989"/>
      <c r="CT77" s="989"/>
      <c r="CU77" s="989"/>
      <c r="CV77" s="990"/>
      <c r="CW77" s="988"/>
      <c r="CX77" s="989"/>
      <c r="CY77" s="989"/>
      <c r="CZ77" s="989"/>
      <c r="DA77" s="990"/>
      <c r="DB77" s="988"/>
      <c r="DC77" s="989"/>
      <c r="DD77" s="989"/>
      <c r="DE77" s="989"/>
      <c r="DF77" s="990"/>
      <c r="DG77" s="988"/>
      <c r="DH77" s="989"/>
      <c r="DI77" s="989"/>
      <c r="DJ77" s="989"/>
      <c r="DK77" s="990"/>
      <c r="DL77" s="988"/>
      <c r="DM77" s="989"/>
      <c r="DN77" s="989"/>
      <c r="DO77" s="989"/>
      <c r="DP77" s="990"/>
      <c r="DQ77" s="988"/>
      <c r="DR77" s="989"/>
      <c r="DS77" s="989"/>
      <c r="DT77" s="989"/>
      <c r="DU77" s="990"/>
      <c r="DV77" s="977"/>
      <c r="DW77" s="978"/>
      <c r="DX77" s="978"/>
      <c r="DY77" s="978"/>
      <c r="DZ77" s="979"/>
      <c r="EA77" s="221"/>
    </row>
    <row r="78" spans="1:131" ht="26.25" customHeight="1" x14ac:dyDescent="0.15">
      <c r="A78" s="229">
        <v>11</v>
      </c>
      <c r="B78" s="1006" t="s">
        <v>590</v>
      </c>
      <c r="C78" s="1007"/>
      <c r="D78" s="1007"/>
      <c r="E78" s="1007"/>
      <c r="F78" s="1007"/>
      <c r="G78" s="1007"/>
      <c r="H78" s="1007"/>
      <c r="I78" s="1007"/>
      <c r="J78" s="1007"/>
      <c r="K78" s="1007"/>
      <c r="L78" s="1007"/>
      <c r="M78" s="1007"/>
      <c r="N78" s="1007"/>
      <c r="O78" s="1007"/>
      <c r="P78" s="1008"/>
      <c r="Q78" s="1009">
        <v>79</v>
      </c>
      <c r="R78" s="1003"/>
      <c r="S78" s="1003"/>
      <c r="T78" s="1003"/>
      <c r="U78" s="1003"/>
      <c r="V78" s="1003">
        <v>57</v>
      </c>
      <c r="W78" s="1003"/>
      <c r="X78" s="1003"/>
      <c r="Y78" s="1003"/>
      <c r="Z78" s="1003"/>
      <c r="AA78" s="1003">
        <v>21</v>
      </c>
      <c r="AB78" s="1003"/>
      <c r="AC78" s="1003"/>
      <c r="AD78" s="1003"/>
      <c r="AE78" s="1003"/>
      <c r="AF78" s="1003"/>
      <c r="AG78" s="1003"/>
      <c r="AH78" s="1003"/>
      <c r="AI78" s="1003"/>
      <c r="AJ78" s="1003"/>
      <c r="AK78" s="1003"/>
      <c r="AL78" s="1003"/>
      <c r="AM78" s="1003"/>
      <c r="AN78" s="1003"/>
      <c r="AO78" s="1003"/>
      <c r="AP78" s="1003"/>
      <c r="AQ78" s="1003"/>
      <c r="AR78" s="1003"/>
      <c r="AS78" s="1003"/>
      <c r="AT78" s="1003"/>
      <c r="AU78" s="1003"/>
      <c r="AV78" s="1003"/>
      <c r="AW78" s="1003"/>
      <c r="AX78" s="1003"/>
      <c r="AY78" s="1003"/>
      <c r="AZ78" s="1004"/>
      <c r="BA78" s="1004"/>
      <c r="BB78" s="1004"/>
      <c r="BC78" s="1004"/>
      <c r="BD78" s="1005"/>
      <c r="BE78" s="232"/>
      <c r="BF78" s="232"/>
      <c r="BG78" s="232"/>
      <c r="BH78" s="232"/>
      <c r="BI78" s="232"/>
      <c r="BJ78" s="221"/>
      <c r="BK78" s="221"/>
      <c r="BL78" s="221"/>
      <c r="BM78" s="221"/>
      <c r="BN78" s="221"/>
      <c r="BO78" s="232"/>
      <c r="BP78" s="232"/>
      <c r="BQ78" s="229">
        <v>72</v>
      </c>
      <c r="BR78" s="234"/>
      <c r="BS78" s="977"/>
      <c r="BT78" s="978"/>
      <c r="BU78" s="978"/>
      <c r="BV78" s="978"/>
      <c r="BW78" s="978"/>
      <c r="BX78" s="978"/>
      <c r="BY78" s="978"/>
      <c r="BZ78" s="978"/>
      <c r="CA78" s="978"/>
      <c r="CB78" s="978"/>
      <c r="CC78" s="978"/>
      <c r="CD78" s="978"/>
      <c r="CE78" s="978"/>
      <c r="CF78" s="978"/>
      <c r="CG78" s="987"/>
      <c r="CH78" s="988"/>
      <c r="CI78" s="989"/>
      <c r="CJ78" s="989"/>
      <c r="CK78" s="989"/>
      <c r="CL78" s="990"/>
      <c r="CM78" s="988"/>
      <c r="CN78" s="989"/>
      <c r="CO78" s="989"/>
      <c r="CP78" s="989"/>
      <c r="CQ78" s="990"/>
      <c r="CR78" s="988"/>
      <c r="CS78" s="989"/>
      <c r="CT78" s="989"/>
      <c r="CU78" s="989"/>
      <c r="CV78" s="990"/>
      <c r="CW78" s="988"/>
      <c r="CX78" s="989"/>
      <c r="CY78" s="989"/>
      <c r="CZ78" s="989"/>
      <c r="DA78" s="990"/>
      <c r="DB78" s="988"/>
      <c r="DC78" s="989"/>
      <c r="DD78" s="989"/>
      <c r="DE78" s="989"/>
      <c r="DF78" s="990"/>
      <c r="DG78" s="988"/>
      <c r="DH78" s="989"/>
      <c r="DI78" s="989"/>
      <c r="DJ78" s="989"/>
      <c r="DK78" s="990"/>
      <c r="DL78" s="988"/>
      <c r="DM78" s="989"/>
      <c r="DN78" s="989"/>
      <c r="DO78" s="989"/>
      <c r="DP78" s="990"/>
      <c r="DQ78" s="988"/>
      <c r="DR78" s="989"/>
      <c r="DS78" s="989"/>
      <c r="DT78" s="989"/>
      <c r="DU78" s="990"/>
      <c r="DV78" s="977"/>
      <c r="DW78" s="978"/>
      <c r="DX78" s="978"/>
      <c r="DY78" s="978"/>
      <c r="DZ78" s="979"/>
      <c r="EA78" s="221"/>
    </row>
    <row r="79" spans="1:131" ht="26.25" customHeight="1" x14ac:dyDescent="0.15">
      <c r="A79" s="229">
        <v>12</v>
      </c>
      <c r="B79" s="1006" t="s">
        <v>591</v>
      </c>
      <c r="C79" s="1007"/>
      <c r="D79" s="1007"/>
      <c r="E79" s="1007"/>
      <c r="F79" s="1007"/>
      <c r="G79" s="1007"/>
      <c r="H79" s="1007"/>
      <c r="I79" s="1007"/>
      <c r="J79" s="1007"/>
      <c r="K79" s="1007"/>
      <c r="L79" s="1007"/>
      <c r="M79" s="1007"/>
      <c r="N79" s="1007"/>
      <c r="O79" s="1007"/>
      <c r="P79" s="1008"/>
      <c r="Q79" s="1009">
        <v>6522</v>
      </c>
      <c r="R79" s="1003"/>
      <c r="S79" s="1003"/>
      <c r="T79" s="1003"/>
      <c r="U79" s="1003"/>
      <c r="V79" s="1003">
        <v>5585</v>
      </c>
      <c r="W79" s="1003"/>
      <c r="X79" s="1003"/>
      <c r="Y79" s="1003"/>
      <c r="Z79" s="1003"/>
      <c r="AA79" s="1003">
        <v>937</v>
      </c>
      <c r="AB79" s="1003"/>
      <c r="AC79" s="1003"/>
      <c r="AD79" s="1003"/>
      <c r="AE79" s="1003"/>
      <c r="AF79" s="1003">
        <v>937</v>
      </c>
      <c r="AG79" s="1003"/>
      <c r="AH79" s="1003"/>
      <c r="AI79" s="1003"/>
      <c r="AJ79" s="1003"/>
      <c r="AK79" s="1003">
        <v>7</v>
      </c>
      <c r="AL79" s="1003"/>
      <c r="AM79" s="1003"/>
      <c r="AN79" s="1003"/>
      <c r="AO79" s="1003"/>
      <c r="AP79" s="1003"/>
      <c r="AQ79" s="1003"/>
      <c r="AR79" s="1003"/>
      <c r="AS79" s="1003"/>
      <c r="AT79" s="1003"/>
      <c r="AU79" s="1003"/>
      <c r="AV79" s="1003"/>
      <c r="AW79" s="1003"/>
      <c r="AX79" s="1003"/>
      <c r="AY79" s="1003"/>
      <c r="AZ79" s="1004"/>
      <c r="BA79" s="1004"/>
      <c r="BB79" s="1004"/>
      <c r="BC79" s="1004"/>
      <c r="BD79" s="1005"/>
      <c r="BE79" s="232"/>
      <c r="BF79" s="232"/>
      <c r="BG79" s="232"/>
      <c r="BH79" s="232"/>
      <c r="BI79" s="232"/>
      <c r="BJ79" s="221"/>
      <c r="BK79" s="221"/>
      <c r="BL79" s="221"/>
      <c r="BM79" s="221"/>
      <c r="BN79" s="221"/>
      <c r="BO79" s="232"/>
      <c r="BP79" s="232"/>
      <c r="BQ79" s="229">
        <v>73</v>
      </c>
      <c r="BR79" s="234"/>
      <c r="BS79" s="977"/>
      <c r="BT79" s="978"/>
      <c r="BU79" s="978"/>
      <c r="BV79" s="978"/>
      <c r="BW79" s="978"/>
      <c r="BX79" s="978"/>
      <c r="BY79" s="978"/>
      <c r="BZ79" s="978"/>
      <c r="CA79" s="978"/>
      <c r="CB79" s="978"/>
      <c r="CC79" s="978"/>
      <c r="CD79" s="978"/>
      <c r="CE79" s="978"/>
      <c r="CF79" s="978"/>
      <c r="CG79" s="987"/>
      <c r="CH79" s="988"/>
      <c r="CI79" s="989"/>
      <c r="CJ79" s="989"/>
      <c r="CK79" s="989"/>
      <c r="CL79" s="990"/>
      <c r="CM79" s="988"/>
      <c r="CN79" s="989"/>
      <c r="CO79" s="989"/>
      <c r="CP79" s="989"/>
      <c r="CQ79" s="990"/>
      <c r="CR79" s="988"/>
      <c r="CS79" s="989"/>
      <c r="CT79" s="989"/>
      <c r="CU79" s="989"/>
      <c r="CV79" s="990"/>
      <c r="CW79" s="988"/>
      <c r="CX79" s="989"/>
      <c r="CY79" s="989"/>
      <c r="CZ79" s="989"/>
      <c r="DA79" s="990"/>
      <c r="DB79" s="988"/>
      <c r="DC79" s="989"/>
      <c r="DD79" s="989"/>
      <c r="DE79" s="989"/>
      <c r="DF79" s="990"/>
      <c r="DG79" s="988"/>
      <c r="DH79" s="989"/>
      <c r="DI79" s="989"/>
      <c r="DJ79" s="989"/>
      <c r="DK79" s="990"/>
      <c r="DL79" s="988"/>
      <c r="DM79" s="989"/>
      <c r="DN79" s="989"/>
      <c r="DO79" s="989"/>
      <c r="DP79" s="990"/>
      <c r="DQ79" s="988"/>
      <c r="DR79" s="989"/>
      <c r="DS79" s="989"/>
      <c r="DT79" s="989"/>
      <c r="DU79" s="990"/>
      <c r="DV79" s="977"/>
      <c r="DW79" s="978"/>
      <c r="DX79" s="978"/>
      <c r="DY79" s="978"/>
      <c r="DZ79" s="979"/>
      <c r="EA79" s="221"/>
    </row>
    <row r="80" spans="1:131" ht="26.25" customHeight="1" x14ac:dyDescent="0.15">
      <c r="A80" s="229">
        <v>13</v>
      </c>
      <c r="B80" s="1006" t="s">
        <v>592</v>
      </c>
      <c r="C80" s="1007"/>
      <c r="D80" s="1007"/>
      <c r="E80" s="1007"/>
      <c r="F80" s="1007"/>
      <c r="G80" s="1007"/>
      <c r="H80" s="1007"/>
      <c r="I80" s="1007"/>
      <c r="J80" s="1007"/>
      <c r="K80" s="1007"/>
      <c r="L80" s="1007"/>
      <c r="M80" s="1007"/>
      <c r="N80" s="1007"/>
      <c r="O80" s="1007"/>
      <c r="P80" s="1008"/>
      <c r="Q80" s="1009">
        <v>1119</v>
      </c>
      <c r="R80" s="1003"/>
      <c r="S80" s="1003"/>
      <c r="T80" s="1003"/>
      <c r="U80" s="1003"/>
      <c r="V80" s="1003">
        <v>1085</v>
      </c>
      <c r="W80" s="1003"/>
      <c r="X80" s="1003"/>
      <c r="Y80" s="1003"/>
      <c r="Z80" s="1003"/>
      <c r="AA80" s="1003"/>
      <c r="AB80" s="1003"/>
      <c r="AC80" s="1003"/>
      <c r="AD80" s="1003"/>
      <c r="AE80" s="1003"/>
      <c r="AF80" s="1003">
        <v>34</v>
      </c>
      <c r="AG80" s="1003"/>
      <c r="AH80" s="1003"/>
      <c r="AI80" s="1003"/>
      <c r="AJ80" s="1003"/>
      <c r="AK80" s="1003"/>
      <c r="AL80" s="1003"/>
      <c r="AM80" s="1003"/>
      <c r="AN80" s="1003"/>
      <c r="AO80" s="1003"/>
      <c r="AP80" s="1003">
        <v>321</v>
      </c>
      <c r="AQ80" s="1003"/>
      <c r="AR80" s="1003"/>
      <c r="AS80" s="1003"/>
      <c r="AT80" s="1003"/>
      <c r="AU80" s="1003">
        <v>92</v>
      </c>
      <c r="AV80" s="1003"/>
      <c r="AW80" s="1003"/>
      <c r="AX80" s="1003"/>
      <c r="AY80" s="1003"/>
      <c r="AZ80" s="1004"/>
      <c r="BA80" s="1004"/>
      <c r="BB80" s="1004"/>
      <c r="BC80" s="1004"/>
      <c r="BD80" s="1005"/>
      <c r="BE80" s="232"/>
      <c r="BF80" s="232"/>
      <c r="BG80" s="232"/>
      <c r="BH80" s="232"/>
      <c r="BI80" s="232"/>
      <c r="BJ80" s="232"/>
      <c r="BK80" s="232"/>
      <c r="BL80" s="232"/>
      <c r="BM80" s="232"/>
      <c r="BN80" s="232"/>
      <c r="BO80" s="232"/>
      <c r="BP80" s="232"/>
      <c r="BQ80" s="229">
        <v>74</v>
      </c>
      <c r="BR80" s="234"/>
      <c r="BS80" s="977"/>
      <c r="BT80" s="978"/>
      <c r="BU80" s="978"/>
      <c r="BV80" s="978"/>
      <c r="BW80" s="978"/>
      <c r="BX80" s="978"/>
      <c r="BY80" s="978"/>
      <c r="BZ80" s="978"/>
      <c r="CA80" s="978"/>
      <c r="CB80" s="978"/>
      <c r="CC80" s="978"/>
      <c r="CD80" s="978"/>
      <c r="CE80" s="978"/>
      <c r="CF80" s="978"/>
      <c r="CG80" s="987"/>
      <c r="CH80" s="988"/>
      <c r="CI80" s="989"/>
      <c r="CJ80" s="989"/>
      <c r="CK80" s="989"/>
      <c r="CL80" s="990"/>
      <c r="CM80" s="988"/>
      <c r="CN80" s="989"/>
      <c r="CO80" s="989"/>
      <c r="CP80" s="989"/>
      <c r="CQ80" s="990"/>
      <c r="CR80" s="988"/>
      <c r="CS80" s="989"/>
      <c r="CT80" s="989"/>
      <c r="CU80" s="989"/>
      <c r="CV80" s="990"/>
      <c r="CW80" s="988"/>
      <c r="CX80" s="989"/>
      <c r="CY80" s="989"/>
      <c r="CZ80" s="989"/>
      <c r="DA80" s="990"/>
      <c r="DB80" s="988"/>
      <c r="DC80" s="989"/>
      <c r="DD80" s="989"/>
      <c r="DE80" s="989"/>
      <c r="DF80" s="990"/>
      <c r="DG80" s="988"/>
      <c r="DH80" s="989"/>
      <c r="DI80" s="989"/>
      <c r="DJ80" s="989"/>
      <c r="DK80" s="990"/>
      <c r="DL80" s="988"/>
      <c r="DM80" s="989"/>
      <c r="DN80" s="989"/>
      <c r="DO80" s="989"/>
      <c r="DP80" s="990"/>
      <c r="DQ80" s="988"/>
      <c r="DR80" s="989"/>
      <c r="DS80" s="989"/>
      <c r="DT80" s="989"/>
      <c r="DU80" s="990"/>
      <c r="DV80" s="977"/>
      <c r="DW80" s="978"/>
      <c r="DX80" s="978"/>
      <c r="DY80" s="978"/>
      <c r="DZ80" s="979"/>
      <c r="EA80" s="221"/>
    </row>
    <row r="81" spans="1:131" ht="26.25" customHeight="1" x14ac:dyDescent="0.15">
      <c r="A81" s="229">
        <v>14</v>
      </c>
      <c r="B81" s="1006"/>
      <c r="C81" s="1007"/>
      <c r="D81" s="1007"/>
      <c r="E81" s="1007"/>
      <c r="F81" s="1007"/>
      <c r="G81" s="1007"/>
      <c r="H81" s="1007"/>
      <c r="I81" s="1007"/>
      <c r="J81" s="1007"/>
      <c r="K81" s="1007"/>
      <c r="L81" s="1007"/>
      <c r="M81" s="1007"/>
      <c r="N81" s="1007"/>
      <c r="O81" s="1007"/>
      <c r="P81" s="1008"/>
      <c r="Q81" s="1009"/>
      <c r="R81" s="1003"/>
      <c r="S81" s="1003"/>
      <c r="T81" s="1003"/>
      <c r="U81" s="1003"/>
      <c r="V81" s="1003"/>
      <c r="W81" s="1003"/>
      <c r="X81" s="1003"/>
      <c r="Y81" s="1003"/>
      <c r="Z81" s="1003"/>
      <c r="AA81" s="1003"/>
      <c r="AB81" s="1003"/>
      <c r="AC81" s="1003"/>
      <c r="AD81" s="1003"/>
      <c r="AE81" s="1003"/>
      <c r="AF81" s="1003"/>
      <c r="AG81" s="1003"/>
      <c r="AH81" s="1003"/>
      <c r="AI81" s="1003"/>
      <c r="AJ81" s="1003"/>
      <c r="AK81" s="1003"/>
      <c r="AL81" s="1003"/>
      <c r="AM81" s="1003"/>
      <c r="AN81" s="1003"/>
      <c r="AO81" s="1003"/>
      <c r="AP81" s="1003"/>
      <c r="AQ81" s="1003"/>
      <c r="AR81" s="1003"/>
      <c r="AS81" s="1003"/>
      <c r="AT81" s="1003"/>
      <c r="AU81" s="1003"/>
      <c r="AV81" s="1003"/>
      <c r="AW81" s="1003"/>
      <c r="AX81" s="1003"/>
      <c r="AY81" s="1003"/>
      <c r="AZ81" s="1004"/>
      <c r="BA81" s="1004"/>
      <c r="BB81" s="1004"/>
      <c r="BC81" s="1004"/>
      <c r="BD81" s="1005"/>
      <c r="BE81" s="232"/>
      <c r="BF81" s="232"/>
      <c r="BG81" s="232"/>
      <c r="BH81" s="232"/>
      <c r="BI81" s="232"/>
      <c r="BJ81" s="232"/>
      <c r="BK81" s="232"/>
      <c r="BL81" s="232"/>
      <c r="BM81" s="232"/>
      <c r="BN81" s="232"/>
      <c r="BO81" s="232"/>
      <c r="BP81" s="232"/>
      <c r="BQ81" s="229">
        <v>75</v>
      </c>
      <c r="BR81" s="234"/>
      <c r="BS81" s="977"/>
      <c r="BT81" s="978"/>
      <c r="BU81" s="978"/>
      <c r="BV81" s="978"/>
      <c r="BW81" s="978"/>
      <c r="BX81" s="978"/>
      <c r="BY81" s="978"/>
      <c r="BZ81" s="978"/>
      <c r="CA81" s="978"/>
      <c r="CB81" s="978"/>
      <c r="CC81" s="978"/>
      <c r="CD81" s="978"/>
      <c r="CE81" s="978"/>
      <c r="CF81" s="978"/>
      <c r="CG81" s="987"/>
      <c r="CH81" s="988"/>
      <c r="CI81" s="989"/>
      <c r="CJ81" s="989"/>
      <c r="CK81" s="989"/>
      <c r="CL81" s="990"/>
      <c r="CM81" s="988"/>
      <c r="CN81" s="989"/>
      <c r="CO81" s="989"/>
      <c r="CP81" s="989"/>
      <c r="CQ81" s="990"/>
      <c r="CR81" s="988"/>
      <c r="CS81" s="989"/>
      <c r="CT81" s="989"/>
      <c r="CU81" s="989"/>
      <c r="CV81" s="990"/>
      <c r="CW81" s="988"/>
      <c r="CX81" s="989"/>
      <c r="CY81" s="989"/>
      <c r="CZ81" s="989"/>
      <c r="DA81" s="990"/>
      <c r="DB81" s="988"/>
      <c r="DC81" s="989"/>
      <c r="DD81" s="989"/>
      <c r="DE81" s="989"/>
      <c r="DF81" s="990"/>
      <c r="DG81" s="988"/>
      <c r="DH81" s="989"/>
      <c r="DI81" s="989"/>
      <c r="DJ81" s="989"/>
      <c r="DK81" s="990"/>
      <c r="DL81" s="988"/>
      <c r="DM81" s="989"/>
      <c r="DN81" s="989"/>
      <c r="DO81" s="989"/>
      <c r="DP81" s="990"/>
      <c r="DQ81" s="988"/>
      <c r="DR81" s="989"/>
      <c r="DS81" s="989"/>
      <c r="DT81" s="989"/>
      <c r="DU81" s="990"/>
      <c r="DV81" s="977"/>
      <c r="DW81" s="978"/>
      <c r="DX81" s="978"/>
      <c r="DY81" s="978"/>
      <c r="DZ81" s="979"/>
      <c r="EA81" s="221"/>
    </row>
    <row r="82" spans="1:131" ht="26.25" customHeight="1" x14ac:dyDescent="0.15">
      <c r="A82" s="229">
        <v>15</v>
      </c>
      <c r="B82" s="1006"/>
      <c r="C82" s="1007"/>
      <c r="D82" s="1007"/>
      <c r="E82" s="1007"/>
      <c r="F82" s="1007"/>
      <c r="G82" s="1007"/>
      <c r="H82" s="1007"/>
      <c r="I82" s="1007"/>
      <c r="J82" s="1007"/>
      <c r="K82" s="1007"/>
      <c r="L82" s="1007"/>
      <c r="M82" s="1007"/>
      <c r="N82" s="1007"/>
      <c r="O82" s="1007"/>
      <c r="P82" s="1008"/>
      <c r="Q82" s="1009"/>
      <c r="R82" s="1003"/>
      <c r="S82" s="1003"/>
      <c r="T82" s="1003"/>
      <c r="U82" s="1003"/>
      <c r="V82" s="1003"/>
      <c r="W82" s="1003"/>
      <c r="X82" s="1003"/>
      <c r="Y82" s="1003"/>
      <c r="Z82" s="1003"/>
      <c r="AA82" s="1003"/>
      <c r="AB82" s="1003"/>
      <c r="AC82" s="1003"/>
      <c r="AD82" s="1003"/>
      <c r="AE82" s="1003"/>
      <c r="AF82" s="1003"/>
      <c r="AG82" s="1003"/>
      <c r="AH82" s="1003"/>
      <c r="AI82" s="1003"/>
      <c r="AJ82" s="1003"/>
      <c r="AK82" s="1003"/>
      <c r="AL82" s="1003"/>
      <c r="AM82" s="1003"/>
      <c r="AN82" s="1003"/>
      <c r="AO82" s="1003"/>
      <c r="AP82" s="1003"/>
      <c r="AQ82" s="1003"/>
      <c r="AR82" s="1003"/>
      <c r="AS82" s="1003"/>
      <c r="AT82" s="1003"/>
      <c r="AU82" s="1003"/>
      <c r="AV82" s="1003"/>
      <c r="AW82" s="1003"/>
      <c r="AX82" s="1003"/>
      <c r="AY82" s="1003"/>
      <c r="AZ82" s="1004"/>
      <c r="BA82" s="1004"/>
      <c r="BB82" s="1004"/>
      <c r="BC82" s="1004"/>
      <c r="BD82" s="1005"/>
      <c r="BE82" s="232"/>
      <c r="BF82" s="232"/>
      <c r="BG82" s="232"/>
      <c r="BH82" s="232"/>
      <c r="BI82" s="232"/>
      <c r="BJ82" s="232"/>
      <c r="BK82" s="232"/>
      <c r="BL82" s="232"/>
      <c r="BM82" s="232"/>
      <c r="BN82" s="232"/>
      <c r="BO82" s="232"/>
      <c r="BP82" s="232"/>
      <c r="BQ82" s="229">
        <v>76</v>
      </c>
      <c r="BR82" s="234"/>
      <c r="BS82" s="977"/>
      <c r="BT82" s="978"/>
      <c r="BU82" s="978"/>
      <c r="BV82" s="978"/>
      <c r="BW82" s="978"/>
      <c r="BX82" s="978"/>
      <c r="BY82" s="978"/>
      <c r="BZ82" s="978"/>
      <c r="CA82" s="978"/>
      <c r="CB82" s="978"/>
      <c r="CC82" s="978"/>
      <c r="CD82" s="978"/>
      <c r="CE82" s="978"/>
      <c r="CF82" s="978"/>
      <c r="CG82" s="987"/>
      <c r="CH82" s="988"/>
      <c r="CI82" s="989"/>
      <c r="CJ82" s="989"/>
      <c r="CK82" s="989"/>
      <c r="CL82" s="990"/>
      <c r="CM82" s="988"/>
      <c r="CN82" s="989"/>
      <c r="CO82" s="989"/>
      <c r="CP82" s="989"/>
      <c r="CQ82" s="990"/>
      <c r="CR82" s="988"/>
      <c r="CS82" s="989"/>
      <c r="CT82" s="989"/>
      <c r="CU82" s="989"/>
      <c r="CV82" s="990"/>
      <c r="CW82" s="988"/>
      <c r="CX82" s="989"/>
      <c r="CY82" s="989"/>
      <c r="CZ82" s="989"/>
      <c r="DA82" s="990"/>
      <c r="DB82" s="988"/>
      <c r="DC82" s="989"/>
      <c r="DD82" s="989"/>
      <c r="DE82" s="989"/>
      <c r="DF82" s="990"/>
      <c r="DG82" s="988"/>
      <c r="DH82" s="989"/>
      <c r="DI82" s="989"/>
      <c r="DJ82" s="989"/>
      <c r="DK82" s="990"/>
      <c r="DL82" s="988"/>
      <c r="DM82" s="989"/>
      <c r="DN82" s="989"/>
      <c r="DO82" s="989"/>
      <c r="DP82" s="990"/>
      <c r="DQ82" s="988"/>
      <c r="DR82" s="989"/>
      <c r="DS82" s="989"/>
      <c r="DT82" s="989"/>
      <c r="DU82" s="990"/>
      <c r="DV82" s="977"/>
      <c r="DW82" s="978"/>
      <c r="DX82" s="978"/>
      <c r="DY82" s="978"/>
      <c r="DZ82" s="979"/>
      <c r="EA82" s="221"/>
    </row>
    <row r="83" spans="1:131" ht="26.25" customHeight="1" x14ac:dyDescent="0.15">
      <c r="A83" s="229">
        <v>16</v>
      </c>
      <c r="B83" s="1006"/>
      <c r="C83" s="1007"/>
      <c r="D83" s="1007"/>
      <c r="E83" s="1007"/>
      <c r="F83" s="1007"/>
      <c r="G83" s="1007"/>
      <c r="H83" s="1007"/>
      <c r="I83" s="1007"/>
      <c r="J83" s="1007"/>
      <c r="K83" s="1007"/>
      <c r="L83" s="1007"/>
      <c r="M83" s="1007"/>
      <c r="N83" s="1007"/>
      <c r="O83" s="1007"/>
      <c r="P83" s="1008"/>
      <c r="Q83" s="1009"/>
      <c r="R83" s="1003"/>
      <c r="S83" s="1003"/>
      <c r="T83" s="1003"/>
      <c r="U83" s="1003"/>
      <c r="V83" s="1003"/>
      <c r="W83" s="1003"/>
      <c r="X83" s="1003"/>
      <c r="Y83" s="1003"/>
      <c r="Z83" s="1003"/>
      <c r="AA83" s="1003"/>
      <c r="AB83" s="1003"/>
      <c r="AC83" s="1003"/>
      <c r="AD83" s="1003"/>
      <c r="AE83" s="1003"/>
      <c r="AF83" s="1003"/>
      <c r="AG83" s="1003"/>
      <c r="AH83" s="1003"/>
      <c r="AI83" s="1003"/>
      <c r="AJ83" s="1003"/>
      <c r="AK83" s="1003"/>
      <c r="AL83" s="1003"/>
      <c r="AM83" s="1003"/>
      <c r="AN83" s="1003"/>
      <c r="AO83" s="1003"/>
      <c r="AP83" s="1003"/>
      <c r="AQ83" s="1003"/>
      <c r="AR83" s="1003"/>
      <c r="AS83" s="1003"/>
      <c r="AT83" s="1003"/>
      <c r="AU83" s="1003"/>
      <c r="AV83" s="1003"/>
      <c r="AW83" s="1003"/>
      <c r="AX83" s="1003"/>
      <c r="AY83" s="1003"/>
      <c r="AZ83" s="1004"/>
      <c r="BA83" s="1004"/>
      <c r="BB83" s="1004"/>
      <c r="BC83" s="1004"/>
      <c r="BD83" s="1005"/>
      <c r="BE83" s="232"/>
      <c r="BF83" s="232"/>
      <c r="BG83" s="232"/>
      <c r="BH83" s="232"/>
      <c r="BI83" s="232"/>
      <c r="BJ83" s="232"/>
      <c r="BK83" s="232"/>
      <c r="BL83" s="232"/>
      <c r="BM83" s="232"/>
      <c r="BN83" s="232"/>
      <c r="BO83" s="232"/>
      <c r="BP83" s="232"/>
      <c r="BQ83" s="229">
        <v>77</v>
      </c>
      <c r="BR83" s="234"/>
      <c r="BS83" s="977"/>
      <c r="BT83" s="978"/>
      <c r="BU83" s="978"/>
      <c r="BV83" s="978"/>
      <c r="BW83" s="978"/>
      <c r="BX83" s="978"/>
      <c r="BY83" s="978"/>
      <c r="BZ83" s="978"/>
      <c r="CA83" s="978"/>
      <c r="CB83" s="978"/>
      <c r="CC83" s="978"/>
      <c r="CD83" s="978"/>
      <c r="CE83" s="978"/>
      <c r="CF83" s="978"/>
      <c r="CG83" s="987"/>
      <c r="CH83" s="988"/>
      <c r="CI83" s="989"/>
      <c r="CJ83" s="989"/>
      <c r="CK83" s="989"/>
      <c r="CL83" s="990"/>
      <c r="CM83" s="988"/>
      <c r="CN83" s="989"/>
      <c r="CO83" s="989"/>
      <c r="CP83" s="989"/>
      <c r="CQ83" s="990"/>
      <c r="CR83" s="988"/>
      <c r="CS83" s="989"/>
      <c r="CT83" s="989"/>
      <c r="CU83" s="989"/>
      <c r="CV83" s="990"/>
      <c r="CW83" s="988"/>
      <c r="CX83" s="989"/>
      <c r="CY83" s="989"/>
      <c r="CZ83" s="989"/>
      <c r="DA83" s="990"/>
      <c r="DB83" s="988"/>
      <c r="DC83" s="989"/>
      <c r="DD83" s="989"/>
      <c r="DE83" s="989"/>
      <c r="DF83" s="990"/>
      <c r="DG83" s="988"/>
      <c r="DH83" s="989"/>
      <c r="DI83" s="989"/>
      <c r="DJ83" s="989"/>
      <c r="DK83" s="990"/>
      <c r="DL83" s="988"/>
      <c r="DM83" s="989"/>
      <c r="DN83" s="989"/>
      <c r="DO83" s="989"/>
      <c r="DP83" s="990"/>
      <c r="DQ83" s="988"/>
      <c r="DR83" s="989"/>
      <c r="DS83" s="989"/>
      <c r="DT83" s="989"/>
      <c r="DU83" s="990"/>
      <c r="DV83" s="977"/>
      <c r="DW83" s="978"/>
      <c r="DX83" s="978"/>
      <c r="DY83" s="978"/>
      <c r="DZ83" s="979"/>
      <c r="EA83" s="221"/>
    </row>
    <row r="84" spans="1:131" ht="26.25" customHeight="1" x14ac:dyDescent="0.15">
      <c r="A84" s="229">
        <v>17</v>
      </c>
      <c r="B84" s="1006"/>
      <c r="C84" s="1007"/>
      <c r="D84" s="1007"/>
      <c r="E84" s="1007"/>
      <c r="F84" s="1007"/>
      <c r="G84" s="1007"/>
      <c r="H84" s="1007"/>
      <c r="I84" s="1007"/>
      <c r="J84" s="1007"/>
      <c r="K84" s="1007"/>
      <c r="L84" s="1007"/>
      <c r="M84" s="1007"/>
      <c r="N84" s="1007"/>
      <c r="O84" s="1007"/>
      <c r="P84" s="1008"/>
      <c r="Q84" s="1009"/>
      <c r="R84" s="1003"/>
      <c r="S84" s="1003"/>
      <c r="T84" s="1003"/>
      <c r="U84" s="1003"/>
      <c r="V84" s="1003"/>
      <c r="W84" s="1003"/>
      <c r="X84" s="1003"/>
      <c r="Y84" s="1003"/>
      <c r="Z84" s="1003"/>
      <c r="AA84" s="1003"/>
      <c r="AB84" s="1003"/>
      <c r="AC84" s="1003"/>
      <c r="AD84" s="1003"/>
      <c r="AE84" s="1003"/>
      <c r="AF84" s="1003"/>
      <c r="AG84" s="1003"/>
      <c r="AH84" s="1003"/>
      <c r="AI84" s="1003"/>
      <c r="AJ84" s="1003"/>
      <c r="AK84" s="1003"/>
      <c r="AL84" s="1003"/>
      <c r="AM84" s="1003"/>
      <c r="AN84" s="1003"/>
      <c r="AO84" s="1003"/>
      <c r="AP84" s="1003"/>
      <c r="AQ84" s="1003"/>
      <c r="AR84" s="1003"/>
      <c r="AS84" s="1003"/>
      <c r="AT84" s="1003"/>
      <c r="AU84" s="1003"/>
      <c r="AV84" s="1003"/>
      <c r="AW84" s="1003"/>
      <c r="AX84" s="1003"/>
      <c r="AY84" s="1003"/>
      <c r="AZ84" s="1004"/>
      <c r="BA84" s="1004"/>
      <c r="BB84" s="1004"/>
      <c r="BC84" s="1004"/>
      <c r="BD84" s="1005"/>
      <c r="BE84" s="232"/>
      <c r="BF84" s="232"/>
      <c r="BG84" s="232"/>
      <c r="BH84" s="232"/>
      <c r="BI84" s="232"/>
      <c r="BJ84" s="232"/>
      <c r="BK84" s="232"/>
      <c r="BL84" s="232"/>
      <c r="BM84" s="232"/>
      <c r="BN84" s="232"/>
      <c r="BO84" s="232"/>
      <c r="BP84" s="232"/>
      <c r="BQ84" s="229">
        <v>78</v>
      </c>
      <c r="BR84" s="234"/>
      <c r="BS84" s="977"/>
      <c r="BT84" s="978"/>
      <c r="BU84" s="978"/>
      <c r="BV84" s="978"/>
      <c r="BW84" s="978"/>
      <c r="BX84" s="978"/>
      <c r="BY84" s="978"/>
      <c r="BZ84" s="978"/>
      <c r="CA84" s="978"/>
      <c r="CB84" s="978"/>
      <c r="CC84" s="978"/>
      <c r="CD84" s="978"/>
      <c r="CE84" s="978"/>
      <c r="CF84" s="978"/>
      <c r="CG84" s="987"/>
      <c r="CH84" s="988"/>
      <c r="CI84" s="989"/>
      <c r="CJ84" s="989"/>
      <c r="CK84" s="989"/>
      <c r="CL84" s="990"/>
      <c r="CM84" s="988"/>
      <c r="CN84" s="989"/>
      <c r="CO84" s="989"/>
      <c r="CP84" s="989"/>
      <c r="CQ84" s="990"/>
      <c r="CR84" s="988"/>
      <c r="CS84" s="989"/>
      <c r="CT84" s="989"/>
      <c r="CU84" s="989"/>
      <c r="CV84" s="990"/>
      <c r="CW84" s="988"/>
      <c r="CX84" s="989"/>
      <c r="CY84" s="989"/>
      <c r="CZ84" s="989"/>
      <c r="DA84" s="990"/>
      <c r="DB84" s="988"/>
      <c r="DC84" s="989"/>
      <c r="DD84" s="989"/>
      <c r="DE84" s="989"/>
      <c r="DF84" s="990"/>
      <c r="DG84" s="988"/>
      <c r="DH84" s="989"/>
      <c r="DI84" s="989"/>
      <c r="DJ84" s="989"/>
      <c r="DK84" s="990"/>
      <c r="DL84" s="988"/>
      <c r="DM84" s="989"/>
      <c r="DN84" s="989"/>
      <c r="DO84" s="989"/>
      <c r="DP84" s="990"/>
      <c r="DQ84" s="988"/>
      <c r="DR84" s="989"/>
      <c r="DS84" s="989"/>
      <c r="DT84" s="989"/>
      <c r="DU84" s="990"/>
      <c r="DV84" s="977"/>
      <c r="DW84" s="978"/>
      <c r="DX84" s="978"/>
      <c r="DY84" s="978"/>
      <c r="DZ84" s="979"/>
      <c r="EA84" s="221"/>
    </row>
    <row r="85" spans="1:131" ht="26.25" customHeight="1" x14ac:dyDescent="0.15">
      <c r="A85" s="229">
        <v>18</v>
      </c>
      <c r="B85" s="1006"/>
      <c r="C85" s="1007"/>
      <c r="D85" s="1007"/>
      <c r="E85" s="1007"/>
      <c r="F85" s="1007"/>
      <c r="G85" s="1007"/>
      <c r="H85" s="1007"/>
      <c r="I85" s="1007"/>
      <c r="J85" s="1007"/>
      <c r="K85" s="1007"/>
      <c r="L85" s="1007"/>
      <c r="M85" s="1007"/>
      <c r="N85" s="1007"/>
      <c r="O85" s="1007"/>
      <c r="P85" s="1008"/>
      <c r="Q85" s="1009"/>
      <c r="R85" s="1003"/>
      <c r="S85" s="1003"/>
      <c r="T85" s="1003"/>
      <c r="U85" s="1003"/>
      <c r="V85" s="1003"/>
      <c r="W85" s="1003"/>
      <c r="X85" s="1003"/>
      <c r="Y85" s="1003"/>
      <c r="Z85" s="1003"/>
      <c r="AA85" s="1003"/>
      <c r="AB85" s="1003"/>
      <c r="AC85" s="1003"/>
      <c r="AD85" s="1003"/>
      <c r="AE85" s="1003"/>
      <c r="AF85" s="1003"/>
      <c r="AG85" s="1003"/>
      <c r="AH85" s="1003"/>
      <c r="AI85" s="1003"/>
      <c r="AJ85" s="1003"/>
      <c r="AK85" s="1003"/>
      <c r="AL85" s="1003"/>
      <c r="AM85" s="1003"/>
      <c r="AN85" s="1003"/>
      <c r="AO85" s="1003"/>
      <c r="AP85" s="1003"/>
      <c r="AQ85" s="1003"/>
      <c r="AR85" s="1003"/>
      <c r="AS85" s="1003"/>
      <c r="AT85" s="1003"/>
      <c r="AU85" s="1003"/>
      <c r="AV85" s="1003"/>
      <c r="AW85" s="1003"/>
      <c r="AX85" s="1003"/>
      <c r="AY85" s="1003"/>
      <c r="AZ85" s="1004"/>
      <c r="BA85" s="1004"/>
      <c r="BB85" s="1004"/>
      <c r="BC85" s="1004"/>
      <c r="BD85" s="1005"/>
      <c r="BE85" s="232"/>
      <c r="BF85" s="232"/>
      <c r="BG85" s="232"/>
      <c r="BH85" s="232"/>
      <c r="BI85" s="232"/>
      <c r="BJ85" s="232"/>
      <c r="BK85" s="232"/>
      <c r="BL85" s="232"/>
      <c r="BM85" s="232"/>
      <c r="BN85" s="232"/>
      <c r="BO85" s="232"/>
      <c r="BP85" s="232"/>
      <c r="BQ85" s="229">
        <v>79</v>
      </c>
      <c r="BR85" s="234"/>
      <c r="BS85" s="977"/>
      <c r="BT85" s="978"/>
      <c r="BU85" s="978"/>
      <c r="BV85" s="978"/>
      <c r="BW85" s="978"/>
      <c r="BX85" s="978"/>
      <c r="BY85" s="978"/>
      <c r="BZ85" s="978"/>
      <c r="CA85" s="978"/>
      <c r="CB85" s="978"/>
      <c r="CC85" s="978"/>
      <c r="CD85" s="978"/>
      <c r="CE85" s="978"/>
      <c r="CF85" s="978"/>
      <c r="CG85" s="987"/>
      <c r="CH85" s="988"/>
      <c r="CI85" s="989"/>
      <c r="CJ85" s="989"/>
      <c r="CK85" s="989"/>
      <c r="CL85" s="990"/>
      <c r="CM85" s="988"/>
      <c r="CN85" s="989"/>
      <c r="CO85" s="989"/>
      <c r="CP85" s="989"/>
      <c r="CQ85" s="990"/>
      <c r="CR85" s="988"/>
      <c r="CS85" s="989"/>
      <c r="CT85" s="989"/>
      <c r="CU85" s="989"/>
      <c r="CV85" s="990"/>
      <c r="CW85" s="988"/>
      <c r="CX85" s="989"/>
      <c r="CY85" s="989"/>
      <c r="CZ85" s="989"/>
      <c r="DA85" s="990"/>
      <c r="DB85" s="988"/>
      <c r="DC85" s="989"/>
      <c r="DD85" s="989"/>
      <c r="DE85" s="989"/>
      <c r="DF85" s="990"/>
      <c r="DG85" s="988"/>
      <c r="DH85" s="989"/>
      <c r="DI85" s="989"/>
      <c r="DJ85" s="989"/>
      <c r="DK85" s="990"/>
      <c r="DL85" s="988"/>
      <c r="DM85" s="989"/>
      <c r="DN85" s="989"/>
      <c r="DO85" s="989"/>
      <c r="DP85" s="990"/>
      <c r="DQ85" s="988"/>
      <c r="DR85" s="989"/>
      <c r="DS85" s="989"/>
      <c r="DT85" s="989"/>
      <c r="DU85" s="990"/>
      <c r="DV85" s="977"/>
      <c r="DW85" s="978"/>
      <c r="DX85" s="978"/>
      <c r="DY85" s="978"/>
      <c r="DZ85" s="979"/>
      <c r="EA85" s="221"/>
    </row>
    <row r="86" spans="1:131" ht="26.25" customHeight="1" x14ac:dyDescent="0.15">
      <c r="A86" s="229">
        <v>19</v>
      </c>
      <c r="B86" s="1006"/>
      <c r="C86" s="1007"/>
      <c r="D86" s="1007"/>
      <c r="E86" s="1007"/>
      <c r="F86" s="1007"/>
      <c r="G86" s="1007"/>
      <c r="H86" s="1007"/>
      <c r="I86" s="1007"/>
      <c r="J86" s="1007"/>
      <c r="K86" s="1007"/>
      <c r="L86" s="1007"/>
      <c r="M86" s="1007"/>
      <c r="N86" s="1007"/>
      <c r="O86" s="1007"/>
      <c r="P86" s="1008"/>
      <c r="Q86" s="1009"/>
      <c r="R86" s="1003"/>
      <c r="S86" s="1003"/>
      <c r="T86" s="1003"/>
      <c r="U86" s="1003"/>
      <c r="V86" s="1003"/>
      <c r="W86" s="1003"/>
      <c r="X86" s="1003"/>
      <c r="Y86" s="1003"/>
      <c r="Z86" s="1003"/>
      <c r="AA86" s="1003"/>
      <c r="AB86" s="1003"/>
      <c r="AC86" s="1003"/>
      <c r="AD86" s="1003"/>
      <c r="AE86" s="1003"/>
      <c r="AF86" s="1003"/>
      <c r="AG86" s="1003"/>
      <c r="AH86" s="1003"/>
      <c r="AI86" s="1003"/>
      <c r="AJ86" s="1003"/>
      <c r="AK86" s="1003"/>
      <c r="AL86" s="1003"/>
      <c r="AM86" s="1003"/>
      <c r="AN86" s="1003"/>
      <c r="AO86" s="1003"/>
      <c r="AP86" s="1003"/>
      <c r="AQ86" s="1003"/>
      <c r="AR86" s="1003"/>
      <c r="AS86" s="1003"/>
      <c r="AT86" s="1003"/>
      <c r="AU86" s="1003"/>
      <c r="AV86" s="1003"/>
      <c r="AW86" s="1003"/>
      <c r="AX86" s="1003"/>
      <c r="AY86" s="1003"/>
      <c r="AZ86" s="1004"/>
      <c r="BA86" s="1004"/>
      <c r="BB86" s="1004"/>
      <c r="BC86" s="1004"/>
      <c r="BD86" s="1005"/>
      <c r="BE86" s="232"/>
      <c r="BF86" s="232"/>
      <c r="BG86" s="232"/>
      <c r="BH86" s="232"/>
      <c r="BI86" s="232"/>
      <c r="BJ86" s="232"/>
      <c r="BK86" s="232"/>
      <c r="BL86" s="232"/>
      <c r="BM86" s="232"/>
      <c r="BN86" s="232"/>
      <c r="BO86" s="232"/>
      <c r="BP86" s="232"/>
      <c r="BQ86" s="229">
        <v>80</v>
      </c>
      <c r="BR86" s="234"/>
      <c r="BS86" s="977"/>
      <c r="BT86" s="978"/>
      <c r="BU86" s="978"/>
      <c r="BV86" s="978"/>
      <c r="BW86" s="978"/>
      <c r="BX86" s="978"/>
      <c r="BY86" s="978"/>
      <c r="BZ86" s="978"/>
      <c r="CA86" s="978"/>
      <c r="CB86" s="978"/>
      <c r="CC86" s="978"/>
      <c r="CD86" s="978"/>
      <c r="CE86" s="978"/>
      <c r="CF86" s="978"/>
      <c r="CG86" s="987"/>
      <c r="CH86" s="988"/>
      <c r="CI86" s="989"/>
      <c r="CJ86" s="989"/>
      <c r="CK86" s="989"/>
      <c r="CL86" s="990"/>
      <c r="CM86" s="988"/>
      <c r="CN86" s="989"/>
      <c r="CO86" s="989"/>
      <c r="CP86" s="989"/>
      <c r="CQ86" s="990"/>
      <c r="CR86" s="988"/>
      <c r="CS86" s="989"/>
      <c r="CT86" s="989"/>
      <c r="CU86" s="989"/>
      <c r="CV86" s="990"/>
      <c r="CW86" s="988"/>
      <c r="CX86" s="989"/>
      <c r="CY86" s="989"/>
      <c r="CZ86" s="989"/>
      <c r="DA86" s="990"/>
      <c r="DB86" s="988"/>
      <c r="DC86" s="989"/>
      <c r="DD86" s="989"/>
      <c r="DE86" s="989"/>
      <c r="DF86" s="990"/>
      <c r="DG86" s="988"/>
      <c r="DH86" s="989"/>
      <c r="DI86" s="989"/>
      <c r="DJ86" s="989"/>
      <c r="DK86" s="990"/>
      <c r="DL86" s="988"/>
      <c r="DM86" s="989"/>
      <c r="DN86" s="989"/>
      <c r="DO86" s="989"/>
      <c r="DP86" s="990"/>
      <c r="DQ86" s="988"/>
      <c r="DR86" s="989"/>
      <c r="DS86" s="989"/>
      <c r="DT86" s="989"/>
      <c r="DU86" s="990"/>
      <c r="DV86" s="977"/>
      <c r="DW86" s="978"/>
      <c r="DX86" s="978"/>
      <c r="DY86" s="978"/>
      <c r="DZ86" s="979"/>
      <c r="EA86" s="221"/>
    </row>
    <row r="87" spans="1:131" ht="26.25" customHeight="1" x14ac:dyDescent="0.15">
      <c r="A87" s="235">
        <v>20</v>
      </c>
      <c r="B87" s="996"/>
      <c r="C87" s="997"/>
      <c r="D87" s="997"/>
      <c r="E87" s="997"/>
      <c r="F87" s="997"/>
      <c r="G87" s="997"/>
      <c r="H87" s="997"/>
      <c r="I87" s="997"/>
      <c r="J87" s="997"/>
      <c r="K87" s="997"/>
      <c r="L87" s="997"/>
      <c r="M87" s="997"/>
      <c r="N87" s="997"/>
      <c r="O87" s="997"/>
      <c r="P87" s="998"/>
      <c r="Q87" s="999"/>
      <c r="R87" s="1000"/>
      <c r="S87" s="1000"/>
      <c r="T87" s="1000"/>
      <c r="U87" s="1000"/>
      <c r="V87" s="1000"/>
      <c r="W87" s="1000"/>
      <c r="X87" s="1000"/>
      <c r="Y87" s="1000"/>
      <c r="Z87" s="1000"/>
      <c r="AA87" s="1000"/>
      <c r="AB87" s="1000"/>
      <c r="AC87" s="1000"/>
      <c r="AD87" s="1000"/>
      <c r="AE87" s="1000"/>
      <c r="AF87" s="1000"/>
      <c r="AG87" s="1000"/>
      <c r="AH87" s="1000"/>
      <c r="AI87" s="1000"/>
      <c r="AJ87" s="1000"/>
      <c r="AK87" s="1000"/>
      <c r="AL87" s="1000"/>
      <c r="AM87" s="1000"/>
      <c r="AN87" s="1000"/>
      <c r="AO87" s="1000"/>
      <c r="AP87" s="1000"/>
      <c r="AQ87" s="1000"/>
      <c r="AR87" s="1000"/>
      <c r="AS87" s="1000"/>
      <c r="AT87" s="1000"/>
      <c r="AU87" s="1000"/>
      <c r="AV87" s="1000"/>
      <c r="AW87" s="1000"/>
      <c r="AX87" s="1000"/>
      <c r="AY87" s="1000"/>
      <c r="AZ87" s="1001"/>
      <c r="BA87" s="1001"/>
      <c r="BB87" s="1001"/>
      <c r="BC87" s="1001"/>
      <c r="BD87" s="1002"/>
      <c r="BE87" s="232"/>
      <c r="BF87" s="232"/>
      <c r="BG87" s="232"/>
      <c r="BH87" s="232"/>
      <c r="BI87" s="232"/>
      <c r="BJ87" s="232"/>
      <c r="BK87" s="232"/>
      <c r="BL87" s="232"/>
      <c r="BM87" s="232"/>
      <c r="BN87" s="232"/>
      <c r="BO87" s="232"/>
      <c r="BP87" s="232"/>
      <c r="BQ87" s="229">
        <v>81</v>
      </c>
      <c r="BR87" s="234"/>
      <c r="BS87" s="977"/>
      <c r="BT87" s="978"/>
      <c r="BU87" s="978"/>
      <c r="BV87" s="978"/>
      <c r="BW87" s="978"/>
      <c r="BX87" s="978"/>
      <c r="BY87" s="978"/>
      <c r="BZ87" s="978"/>
      <c r="CA87" s="978"/>
      <c r="CB87" s="978"/>
      <c r="CC87" s="978"/>
      <c r="CD87" s="978"/>
      <c r="CE87" s="978"/>
      <c r="CF87" s="978"/>
      <c r="CG87" s="987"/>
      <c r="CH87" s="988"/>
      <c r="CI87" s="989"/>
      <c r="CJ87" s="989"/>
      <c r="CK87" s="989"/>
      <c r="CL87" s="990"/>
      <c r="CM87" s="988"/>
      <c r="CN87" s="989"/>
      <c r="CO87" s="989"/>
      <c r="CP87" s="989"/>
      <c r="CQ87" s="990"/>
      <c r="CR87" s="988"/>
      <c r="CS87" s="989"/>
      <c r="CT87" s="989"/>
      <c r="CU87" s="989"/>
      <c r="CV87" s="990"/>
      <c r="CW87" s="988"/>
      <c r="CX87" s="989"/>
      <c r="CY87" s="989"/>
      <c r="CZ87" s="989"/>
      <c r="DA87" s="990"/>
      <c r="DB87" s="988"/>
      <c r="DC87" s="989"/>
      <c r="DD87" s="989"/>
      <c r="DE87" s="989"/>
      <c r="DF87" s="990"/>
      <c r="DG87" s="988"/>
      <c r="DH87" s="989"/>
      <c r="DI87" s="989"/>
      <c r="DJ87" s="989"/>
      <c r="DK87" s="990"/>
      <c r="DL87" s="988"/>
      <c r="DM87" s="989"/>
      <c r="DN87" s="989"/>
      <c r="DO87" s="989"/>
      <c r="DP87" s="990"/>
      <c r="DQ87" s="988"/>
      <c r="DR87" s="989"/>
      <c r="DS87" s="989"/>
      <c r="DT87" s="989"/>
      <c r="DU87" s="990"/>
      <c r="DV87" s="977"/>
      <c r="DW87" s="978"/>
      <c r="DX87" s="978"/>
      <c r="DY87" s="978"/>
      <c r="DZ87" s="979"/>
      <c r="EA87" s="221"/>
    </row>
    <row r="88" spans="1:131" ht="26.25" customHeight="1" thickBot="1" x14ac:dyDescent="0.2">
      <c r="A88" s="231" t="s">
        <v>390</v>
      </c>
      <c r="B88" s="969" t="s">
        <v>423</v>
      </c>
      <c r="C88" s="970"/>
      <c r="D88" s="970"/>
      <c r="E88" s="970"/>
      <c r="F88" s="970"/>
      <c r="G88" s="970"/>
      <c r="H88" s="970"/>
      <c r="I88" s="970"/>
      <c r="J88" s="970"/>
      <c r="K88" s="970"/>
      <c r="L88" s="970"/>
      <c r="M88" s="970"/>
      <c r="N88" s="970"/>
      <c r="O88" s="970"/>
      <c r="P88" s="980"/>
      <c r="Q88" s="994"/>
      <c r="R88" s="995"/>
      <c r="S88" s="995"/>
      <c r="T88" s="995"/>
      <c r="U88" s="995"/>
      <c r="V88" s="995"/>
      <c r="W88" s="995"/>
      <c r="X88" s="995"/>
      <c r="Y88" s="995"/>
      <c r="Z88" s="995"/>
      <c r="AA88" s="995"/>
      <c r="AB88" s="995"/>
      <c r="AC88" s="995"/>
      <c r="AD88" s="995"/>
      <c r="AE88" s="995"/>
      <c r="AF88" s="991">
        <v>17361</v>
      </c>
      <c r="AG88" s="991"/>
      <c r="AH88" s="991"/>
      <c r="AI88" s="991"/>
      <c r="AJ88" s="991"/>
      <c r="AK88" s="995"/>
      <c r="AL88" s="995"/>
      <c r="AM88" s="995"/>
      <c r="AN88" s="995"/>
      <c r="AO88" s="995"/>
      <c r="AP88" s="991">
        <v>1049</v>
      </c>
      <c r="AQ88" s="991"/>
      <c r="AR88" s="991"/>
      <c r="AS88" s="991"/>
      <c r="AT88" s="991"/>
      <c r="AU88" s="991">
        <v>231</v>
      </c>
      <c r="AV88" s="991"/>
      <c r="AW88" s="991"/>
      <c r="AX88" s="991"/>
      <c r="AY88" s="991"/>
      <c r="AZ88" s="992"/>
      <c r="BA88" s="992"/>
      <c r="BB88" s="992"/>
      <c r="BC88" s="992"/>
      <c r="BD88" s="993"/>
      <c r="BE88" s="232"/>
      <c r="BF88" s="232"/>
      <c r="BG88" s="232"/>
      <c r="BH88" s="232"/>
      <c r="BI88" s="232"/>
      <c r="BJ88" s="232"/>
      <c r="BK88" s="232"/>
      <c r="BL88" s="232"/>
      <c r="BM88" s="232"/>
      <c r="BN88" s="232"/>
      <c r="BO88" s="232"/>
      <c r="BP88" s="232"/>
      <c r="BQ88" s="229">
        <v>82</v>
      </c>
      <c r="BR88" s="234"/>
      <c r="BS88" s="977"/>
      <c r="BT88" s="978"/>
      <c r="BU88" s="978"/>
      <c r="BV88" s="978"/>
      <c r="BW88" s="978"/>
      <c r="BX88" s="978"/>
      <c r="BY88" s="978"/>
      <c r="BZ88" s="978"/>
      <c r="CA88" s="978"/>
      <c r="CB88" s="978"/>
      <c r="CC88" s="978"/>
      <c r="CD88" s="978"/>
      <c r="CE88" s="978"/>
      <c r="CF88" s="978"/>
      <c r="CG88" s="987"/>
      <c r="CH88" s="988"/>
      <c r="CI88" s="989"/>
      <c r="CJ88" s="989"/>
      <c r="CK88" s="989"/>
      <c r="CL88" s="990"/>
      <c r="CM88" s="988"/>
      <c r="CN88" s="989"/>
      <c r="CO88" s="989"/>
      <c r="CP88" s="989"/>
      <c r="CQ88" s="990"/>
      <c r="CR88" s="988"/>
      <c r="CS88" s="989"/>
      <c r="CT88" s="989"/>
      <c r="CU88" s="989"/>
      <c r="CV88" s="990"/>
      <c r="CW88" s="988"/>
      <c r="CX88" s="989"/>
      <c r="CY88" s="989"/>
      <c r="CZ88" s="989"/>
      <c r="DA88" s="990"/>
      <c r="DB88" s="988"/>
      <c r="DC88" s="989"/>
      <c r="DD88" s="989"/>
      <c r="DE88" s="989"/>
      <c r="DF88" s="990"/>
      <c r="DG88" s="988"/>
      <c r="DH88" s="989"/>
      <c r="DI88" s="989"/>
      <c r="DJ88" s="989"/>
      <c r="DK88" s="990"/>
      <c r="DL88" s="988"/>
      <c r="DM88" s="989"/>
      <c r="DN88" s="989"/>
      <c r="DO88" s="989"/>
      <c r="DP88" s="990"/>
      <c r="DQ88" s="988"/>
      <c r="DR88" s="989"/>
      <c r="DS88" s="989"/>
      <c r="DT88" s="989"/>
      <c r="DU88" s="990"/>
      <c r="DV88" s="977"/>
      <c r="DW88" s="978"/>
      <c r="DX88" s="978"/>
      <c r="DY88" s="978"/>
      <c r="DZ88" s="979"/>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77"/>
      <c r="BT89" s="978"/>
      <c r="BU89" s="978"/>
      <c r="BV89" s="978"/>
      <c r="BW89" s="978"/>
      <c r="BX89" s="978"/>
      <c r="BY89" s="978"/>
      <c r="BZ89" s="978"/>
      <c r="CA89" s="978"/>
      <c r="CB89" s="978"/>
      <c r="CC89" s="978"/>
      <c r="CD89" s="978"/>
      <c r="CE89" s="978"/>
      <c r="CF89" s="978"/>
      <c r="CG89" s="987"/>
      <c r="CH89" s="988"/>
      <c r="CI89" s="989"/>
      <c r="CJ89" s="989"/>
      <c r="CK89" s="989"/>
      <c r="CL89" s="990"/>
      <c r="CM89" s="988"/>
      <c r="CN89" s="989"/>
      <c r="CO89" s="989"/>
      <c r="CP89" s="989"/>
      <c r="CQ89" s="990"/>
      <c r="CR89" s="988"/>
      <c r="CS89" s="989"/>
      <c r="CT89" s="989"/>
      <c r="CU89" s="989"/>
      <c r="CV89" s="990"/>
      <c r="CW89" s="988"/>
      <c r="CX89" s="989"/>
      <c r="CY89" s="989"/>
      <c r="CZ89" s="989"/>
      <c r="DA89" s="990"/>
      <c r="DB89" s="988"/>
      <c r="DC89" s="989"/>
      <c r="DD89" s="989"/>
      <c r="DE89" s="989"/>
      <c r="DF89" s="990"/>
      <c r="DG89" s="988"/>
      <c r="DH89" s="989"/>
      <c r="DI89" s="989"/>
      <c r="DJ89" s="989"/>
      <c r="DK89" s="990"/>
      <c r="DL89" s="988"/>
      <c r="DM89" s="989"/>
      <c r="DN89" s="989"/>
      <c r="DO89" s="989"/>
      <c r="DP89" s="990"/>
      <c r="DQ89" s="988"/>
      <c r="DR89" s="989"/>
      <c r="DS89" s="989"/>
      <c r="DT89" s="989"/>
      <c r="DU89" s="990"/>
      <c r="DV89" s="977"/>
      <c r="DW89" s="978"/>
      <c r="DX89" s="978"/>
      <c r="DY89" s="978"/>
      <c r="DZ89" s="979"/>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77"/>
      <c r="BT90" s="978"/>
      <c r="BU90" s="978"/>
      <c r="BV90" s="978"/>
      <c r="BW90" s="978"/>
      <c r="BX90" s="978"/>
      <c r="BY90" s="978"/>
      <c r="BZ90" s="978"/>
      <c r="CA90" s="978"/>
      <c r="CB90" s="978"/>
      <c r="CC90" s="978"/>
      <c r="CD90" s="978"/>
      <c r="CE90" s="978"/>
      <c r="CF90" s="978"/>
      <c r="CG90" s="987"/>
      <c r="CH90" s="988"/>
      <c r="CI90" s="989"/>
      <c r="CJ90" s="989"/>
      <c r="CK90" s="989"/>
      <c r="CL90" s="990"/>
      <c r="CM90" s="988"/>
      <c r="CN90" s="989"/>
      <c r="CO90" s="989"/>
      <c r="CP90" s="989"/>
      <c r="CQ90" s="990"/>
      <c r="CR90" s="988"/>
      <c r="CS90" s="989"/>
      <c r="CT90" s="989"/>
      <c r="CU90" s="989"/>
      <c r="CV90" s="990"/>
      <c r="CW90" s="988"/>
      <c r="CX90" s="989"/>
      <c r="CY90" s="989"/>
      <c r="CZ90" s="989"/>
      <c r="DA90" s="990"/>
      <c r="DB90" s="988"/>
      <c r="DC90" s="989"/>
      <c r="DD90" s="989"/>
      <c r="DE90" s="989"/>
      <c r="DF90" s="990"/>
      <c r="DG90" s="988"/>
      <c r="DH90" s="989"/>
      <c r="DI90" s="989"/>
      <c r="DJ90" s="989"/>
      <c r="DK90" s="990"/>
      <c r="DL90" s="988"/>
      <c r="DM90" s="989"/>
      <c r="DN90" s="989"/>
      <c r="DO90" s="989"/>
      <c r="DP90" s="990"/>
      <c r="DQ90" s="988"/>
      <c r="DR90" s="989"/>
      <c r="DS90" s="989"/>
      <c r="DT90" s="989"/>
      <c r="DU90" s="990"/>
      <c r="DV90" s="977"/>
      <c r="DW90" s="978"/>
      <c r="DX90" s="978"/>
      <c r="DY90" s="978"/>
      <c r="DZ90" s="979"/>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77"/>
      <c r="BT91" s="978"/>
      <c r="BU91" s="978"/>
      <c r="BV91" s="978"/>
      <c r="BW91" s="978"/>
      <c r="BX91" s="978"/>
      <c r="BY91" s="978"/>
      <c r="BZ91" s="978"/>
      <c r="CA91" s="978"/>
      <c r="CB91" s="978"/>
      <c r="CC91" s="978"/>
      <c r="CD91" s="978"/>
      <c r="CE91" s="978"/>
      <c r="CF91" s="978"/>
      <c r="CG91" s="987"/>
      <c r="CH91" s="988"/>
      <c r="CI91" s="989"/>
      <c r="CJ91" s="989"/>
      <c r="CK91" s="989"/>
      <c r="CL91" s="990"/>
      <c r="CM91" s="988"/>
      <c r="CN91" s="989"/>
      <c r="CO91" s="989"/>
      <c r="CP91" s="989"/>
      <c r="CQ91" s="990"/>
      <c r="CR91" s="988"/>
      <c r="CS91" s="989"/>
      <c r="CT91" s="989"/>
      <c r="CU91" s="989"/>
      <c r="CV91" s="990"/>
      <c r="CW91" s="988"/>
      <c r="CX91" s="989"/>
      <c r="CY91" s="989"/>
      <c r="CZ91" s="989"/>
      <c r="DA91" s="990"/>
      <c r="DB91" s="988"/>
      <c r="DC91" s="989"/>
      <c r="DD91" s="989"/>
      <c r="DE91" s="989"/>
      <c r="DF91" s="990"/>
      <c r="DG91" s="988"/>
      <c r="DH91" s="989"/>
      <c r="DI91" s="989"/>
      <c r="DJ91" s="989"/>
      <c r="DK91" s="990"/>
      <c r="DL91" s="988"/>
      <c r="DM91" s="989"/>
      <c r="DN91" s="989"/>
      <c r="DO91" s="989"/>
      <c r="DP91" s="990"/>
      <c r="DQ91" s="988"/>
      <c r="DR91" s="989"/>
      <c r="DS91" s="989"/>
      <c r="DT91" s="989"/>
      <c r="DU91" s="990"/>
      <c r="DV91" s="977"/>
      <c r="DW91" s="978"/>
      <c r="DX91" s="978"/>
      <c r="DY91" s="978"/>
      <c r="DZ91" s="979"/>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77"/>
      <c r="BT92" s="978"/>
      <c r="BU92" s="978"/>
      <c r="BV92" s="978"/>
      <c r="BW92" s="978"/>
      <c r="BX92" s="978"/>
      <c r="BY92" s="978"/>
      <c r="BZ92" s="978"/>
      <c r="CA92" s="978"/>
      <c r="CB92" s="978"/>
      <c r="CC92" s="978"/>
      <c r="CD92" s="978"/>
      <c r="CE92" s="978"/>
      <c r="CF92" s="978"/>
      <c r="CG92" s="987"/>
      <c r="CH92" s="988"/>
      <c r="CI92" s="989"/>
      <c r="CJ92" s="989"/>
      <c r="CK92" s="989"/>
      <c r="CL92" s="990"/>
      <c r="CM92" s="988"/>
      <c r="CN92" s="989"/>
      <c r="CO92" s="989"/>
      <c r="CP92" s="989"/>
      <c r="CQ92" s="990"/>
      <c r="CR92" s="988"/>
      <c r="CS92" s="989"/>
      <c r="CT92" s="989"/>
      <c r="CU92" s="989"/>
      <c r="CV92" s="990"/>
      <c r="CW92" s="988"/>
      <c r="CX92" s="989"/>
      <c r="CY92" s="989"/>
      <c r="CZ92" s="989"/>
      <c r="DA92" s="990"/>
      <c r="DB92" s="988"/>
      <c r="DC92" s="989"/>
      <c r="DD92" s="989"/>
      <c r="DE92" s="989"/>
      <c r="DF92" s="990"/>
      <c r="DG92" s="988"/>
      <c r="DH92" s="989"/>
      <c r="DI92" s="989"/>
      <c r="DJ92" s="989"/>
      <c r="DK92" s="990"/>
      <c r="DL92" s="988"/>
      <c r="DM92" s="989"/>
      <c r="DN92" s="989"/>
      <c r="DO92" s="989"/>
      <c r="DP92" s="990"/>
      <c r="DQ92" s="988"/>
      <c r="DR92" s="989"/>
      <c r="DS92" s="989"/>
      <c r="DT92" s="989"/>
      <c r="DU92" s="990"/>
      <c r="DV92" s="977"/>
      <c r="DW92" s="978"/>
      <c r="DX92" s="978"/>
      <c r="DY92" s="978"/>
      <c r="DZ92" s="979"/>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77"/>
      <c r="BT93" s="978"/>
      <c r="BU93" s="978"/>
      <c r="BV93" s="978"/>
      <c r="BW93" s="978"/>
      <c r="BX93" s="978"/>
      <c r="BY93" s="978"/>
      <c r="BZ93" s="978"/>
      <c r="CA93" s="978"/>
      <c r="CB93" s="978"/>
      <c r="CC93" s="978"/>
      <c r="CD93" s="978"/>
      <c r="CE93" s="978"/>
      <c r="CF93" s="978"/>
      <c r="CG93" s="987"/>
      <c r="CH93" s="988"/>
      <c r="CI93" s="989"/>
      <c r="CJ93" s="989"/>
      <c r="CK93" s="989"/>
      <c r="CL93" s="990"/>
      <c r="CM93" s="988"/>
      <c r="CN93" s="989"/>
      <c r="CO93" s="989"/>
      <c r="CP93" s="989"/>
      <c r="CQ93" s="990"/>
      <c r="CR93" s="988"/>
      <c r="CS93" s="989"/>
      <c r="CT93" s="989"/>
      <c r="CU93" s="989"/>
      <c r="CV93" s="990"/>
      <c r="CW93" s="988"/>
      <c r="CX93" s="989"/>
      <c r="CY93" s="989"/>
      <c r="CZ93" s="989"/>
      <c r="DA93" s="990"/>
      <c r="DB93" s="988"/>
      <c r="DC93" s="989"/>
      <c r="DD93" s="989"/>
      <c r="DE93" s="989"/>
      <c r="DF93" s="990"/>
      <c r="DG93" s="988"/>
      <c r="DH93" s="989"/>
      <c r="DI93" s="989"/>
      <c r="DJ93" s="989"/>
      <c r="DK93" s="990"/>
      <c r="DL93" s="988"/>
      <c r="DM93" s="989"/>
      <c r="DN93" s="989"/>
      <c r="DO93" s="989"/>
      <c r="DP93" s="990"/>
      <c r="DQ93" s="988"/>
      <c r="DR93" s="989"/>
      <c r="DS93" s="989"/>
      <c r="DT93" s="989"/>
      <c r="DU93" s="990"/>
      <c r="DV93" s="977"/>
      <c r="DW93" s="978"/>
      <c r="DX93" s="978"/>
      <c r="DY93" s="978"/>
      <c r="DZ93" s="979"/>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77"/>
      <c r="BT94" s="978"/>
      <c r="BU94" s="978"/>
      <c r="BV94" s="978"/>
      <c r="BW94" s="978"/>
      <c r="BX94" s="978"/>
      <c r="BY94" s="978"/>
      <c r="BZ94" s="978"/>
      <c r="CA94" s="978"/>
      <c r="CB94" s="978"/>
      <c r="CC94" s="978"/>
      <c r="CD94" s="978"/>
      <c r="CE94" s="978"/>
      <c r="CF94" s="978"/>
      <c r="CG94" s="987"/>
      <c r="CH94" s="988"/>
      <c r="CI94" s="989"/>
      <c r="CJ94" s="989"/>
      <c r="CK94" s="989"/>
      <c r="CL94" s="990"/>
      <c r="CM94" s="988"/>
      <c r="CN94" s="989"/>
      <c r="CO94" s="989"/>
      <c r="CP94" s="989"/>
      <c r="CQ94" s="990"/>
      <c r="CR94" s="988"/>
      <c r="CS94" s="989"/>
      <c r="CT94" s="989"/>
      <c r="CU94" s="989"/>
      <c r="CV94" s="990"/>
      <c r="CW94" s="988"/>
      <c r="CX94" s="989"/>
      <c r="CY94" s="989"/>
      <c r="CZ94" s="989"/>
      <c r="DA94" s="990"/>
      <c r="DB94" s="988"/>
      <c r="DC94" s="989"/>
      <c r="DD94" s="989"/>
      <c r="DE94" s="989"/>
      <c r="DF94" s="990"/>
      <c r="DG94" s="988"/>
      <c r="DH94" s="989"/>
      <c r="DI94" s="989"/>
      <c r="DJ94" s="989"/>
      <c r="DK94" s="990"/>
      <c r="DL94" s="988"/>
      <c r="DM94" s="989"/>
      <c r="DN94" s="989"/>
      <c r="DO94" s="989"/>
      <c r="DP94" s="990"/>
      <c r="DQ94" s="988"/>
      <c r="DR94" s="989"/>
      <c r="DS94" s="989"/>
      <c r="DT94" s="989"/>
      <c r="DU94" s="990"/>
      <c r="DV94" s="977"/>
      <c r="DW94" s="978"/>
      <c r="DX94" s="978"/>
      <c r="DY94" s="978"/>
      <c r="DZ94" s="979"/>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77"/>
      <c r="BT95" s="978"/>
      <c r="BU95" s="978"/>
      <c r="BV95" s="978"/>
      <c r="BW95" s="978"/>
      <c r="BX95" s="978"/>
      <c r="BY95" s="978"/>
      <c r="BZ95" s="978"/>
      <c r="CA95" s="978"/>
      <c r="CB95" s="978"/>
      <c r="CC95" s="978"/>
      <c r="CD95" s="978"/>
      <c r="CE95" s="978"/>
      <c r="CF95" s="978"/>
      <c r="CG95" s="987"/>
      <c r="CH95" s="988"/>
      <c r="CI95" s="989"/>
      <c r="CJ95" s="989"/>
      <c r="CK95" s="989"/>
      <c r="CL95" s="990"/>
      <c r="CM95" s="988"/>
      <c r="CN95" s="989"/>
      <c r="CO95" s="989"/>
      <c r="CP95" s="989"/>
      <c r="CQ95" s="990"/>
      <c r="CR95" s="988"/>
      <c r="CS95" s="989"/>
      <c r="CT95" s="989"/>
      <c r="CU95" s="989"/>
      <c r="CV95" s="990"/>
      <c r="CW95" s="988"/>
      <c r="CX95" s="989"/>
      <c r="CY95" s="989"/>
      <c r="CZ95" s="989"/>
      <c r="DA95" s="990"/>
      <c r="DB95" s="988"/>
      <c r="DC95" s="989"/>
      <c r="DD95" s="989"/>
      <c r="DE95" s="989"/>
      <c r="DF95" s="990"/>
      <c r="DG95" s="988"/>
      <c r="DH95" s="989"/>
      <c r="DI95" s="989"/>
      <c r="DJ95" s="989"/>
      <c r="DK95" s="990"/>
      <c r="DL95" s="988"/>
      <c r="DM95" s="989"/>
      <c r="DN95" s="989"/>
      <c r="DO95" s="989"/>
      <c r="DP95" s="990"/>
      <c r="DQ95" s="988"/>
      <c r="DR95" s="989"/>
      <c r="DS95" s="989"/>
      <c r="DT95" s="989"/>
      <c r="DU95" s="990"/>
      <c r="DV95" s="977"/>
      <c r="DW95" s="978"/>
      <c r="DX95" s="978"/>
      <c r="DY95" s="978"/>
      <c r="DZ95" s="979"/>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77"/>
      <c r="BT96" s="978"/>
      <c r="BU96" s="978"/>
      <c r="BV96" s="978"/>
      <c r="BW96" s="978"/>
      <c r="BX96" s="978"/>
      <c r="BY96" s="978"/>
      <c r="BZ96" s="978"/>
      <c r="CA96" s="978"/>
      <c r="CB96" s="978"/>
      <c r="CC96" s="978"/>
      <c r="CD96" s="978"/>
      <c r="CE96" s="978"/>
      <c r="CF96" s="978"/>
      <c r="CG96" s="987"/>
      <c r="CH96" s="988"/>
      <c r="CI96" s="989"/>
      <c r="CJ96" s="989"/>
      <c r="CK96" s="989"/>
      <c r="CL96" s="990"/>
      <c r="CM96" s="988"/>
      <c r="CN96" s="989"/>
      <c r="CO96" s="989"/>
      <c r="CP96" s="989"/>
      <c r="CQ96" s="990"/>
      <c r="CR96" s="988"/>
      <c r="CS96" s="989"/>
      <c r="CT96" s="989"/>
      <c r="CU96" s="989"/>
      <c r="CV96" s="990"/>
      <c r="CW96" s="988"/>
      <c r="CX96" s="989"/>
      <c r="CY96" s="989"/>
      <c r="CZ96" s="989"/>
      <c r="DA96" s="990"/>
      <c r="DB96" s="988"/>
      <c r="DC96" s="989"/>
      <c r="DD96" s="989"/>
      <c r="DE96" s="989"/>
      <c r="DF96" s="990"/>
      <c r="DG96" s="988"/>
      <c r="DH96" s="989"/>
      <c r="DI96" s="989"/>
      <c r="DJ96" s="989"/>
      <c r="DK96" s="990"/>
      <c r="DL96" s="988"/>
      <c r="DM96" s="989"/>
      <c r="DN96" s="989"/>
      <c r="DO96" s="989"/>
      <c r="DP96" s="990"/>
      <c r="DQ96" s="988"/>
      <c r="DR96" s="989"/>
      <c r="DS96" s="989"/>
      <c r="DT96" s="989"/>
      <c r="DU96" s="990"/>
      <c r="DV96" s="977"/>
      <c r="DW96" s="978"/>
      <c r="DX96" s="978"/>
      <c r="DY96" s="978"/>
      <c r="DZ96" s="979"/>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77"/>
      <c r="BT97" s="978"/>
      <c r="BU97" s="978"/>
      <c r="BV97" s="978"/>
      <c r="BW97" s="978"/>
      <c r="BX97" s="978"/>
      <c r="BY97" s="978"/>
      <c r="BZ97" s="978"/>
      <c r="CA97" s="978"/>
      <c r="CB97" s="978"/>
      <c r="CC97" s="978"/>
      <c r="CD97" s="978"/>
      <c r="CE97" s="978"/>
      <c r="CF97" s="978"/>
      <c r="CG97" s="987"/>
      <c r="CH97" s="988"/>
      <c r="CI97" s="989"/>
      <c r="CJ97" s="989"/>
      <c r="CK97" s="989"/>
      <c r="CL97" s="990"/>
      <c r="CM97" s="988"/>
      <c r="CN97" s="989"/>
      <c r="CO97" s="989"/>
      <c r="CP97" s="989"/>
      <c r="CQ97" s="990"/>
      <c r="CR97" s="988"/>
      <c r="CS97" s="989"/>
      <c r="CT97" s="989"/>
      <c r="CU97" s="989"/>
      <c r="CV97" s="990"/>
      <c r="CW97" s="988"/>
      <c r="CX97" s="989"/>
      <c r="CY97" s="989"/>
      <c r="CZ97" s="989"/>
      <c r="DA97" s="990"/>
      <c r="DB97" s="988"/>
      <c r="DC97" s="989"/>
      <c r="DD97" s="989"/>
      <c r="DE97" s="989"/>
      <c r="DF97" s="990"/>
      <c r="DG97" s="988"/>
      <c r="DH97" s="989"/>
      <c r="DI97" s="989"/>
      <c r="DJ97" s="989"/>
      <c r="DK97" s="990"/>
      <c r="DL97" s="988"/>
      <c r="DM97" s="989"/>
      <c r="DN97" s="989"/>
      <c r="DO97" s="989"/>
      <c r="DP97" s="990"/>
      <c r="DQ97" s="988"/>
      <c r="DR97" s="989"/>
      <c r="DS97" s="989"/>
      <c r="DT97" s="989"/>
      <c r="DU97" s="990"/>
      <c r="DV97" s="977"/>
      <c r="DW97" s="978"/>
      <c r="DX97" s="978"/>
      <c r="DY97" s="978"/>
      <c r="DZ97" s="979"/>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77"/>
      <c r="BT98" s="978"/>
      <c r="BU98" s="978"/>
      <c r="BV98" s="978"/>
      <c r="BW98" s="978"/>
      <c r="BX98" s="978"/>
      <c r="BY98" s="978"/>
      <c r="BZ98" s="978"/>
      <c r="CA98" s="978"/>
      <c r="CB98" s="978"/>
      <c r="CC98" s="978"/>
      <c r="CD98" s="978"/>
      <c r="CE98" s="978"/>
      <c r="CF98" s="978"/>
      <c r="CG98" s="987"/>
      <c r="CH98" s="988"/>
      <c r="CI98" s="989"/>
      <c r="CJ98" s="989"/>
      <c r="CK98" s="989"/>
      <c r="CL98" s="990"/>
      <c r="CM98" s="988"/>
      <c r="CN98" s="989"/>
      <c r="CO98" s="989"/>
      <c r="CP98" s="989"/>
      <c r="CQ98" s="990"/>
      <c r="CR98" s="988"/>
      <c r="CS98" s="989"/>
      <c r="CT98" s="989"/>
      <c r="CU98" s="989"/>
      <c r="CV98" s="990"/>
      <c r="CW98" s="988"/>
      <c r="CX98" s="989"/>
      <c r="CY98" s="989"/>
      <c r="CZ98" s="989"/>
      <c r="DA98" s="990"/>
      <c r="DB98" s="988"/>
      <c r="DC98" s="989"/>
      <c r="DD98" s="989"/>
      <c r="DE98" s="989"/>
      <c r="DF98" s="990"/>
      <c r="DG98" s="988"/>
      <c r="DH98" s="989"/>
      <c r="DI98" s="989"/>
      <c r="DJ98" s="989"/>
      <c r="DK98" s="990"/>
      <c r="DL98" s="988"/>
      <c r="DM98" s="989"/>
      <c r="DN98" s="989"/>
      <c r="DO98" s="989"/>
      <c r="DP98" s="990"/>
      <c r="DQ98" s="988"/>
      <c r="DR98" s="989"/>
      <c r="DS98" s="989"/>
      <c r="DT98" s="989"/>
      <c r="DU98" s="990"/>
      <c r="DV98" s="977"/>
      <c r="DW98" s="978"/>
      <c r="DX98" s="978"/>
      <c r="DY98" s="978"/>
      <c r="DZ98" s="979"/>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77"/>
      <c r="BT99" s="978"/>
      <c r="BU99" s="978"/>
      <c r="BV99" s="978"/>
      <c r="BW99" s="978"/>
      <c r="BX99" s="978"/>
      <c r="BY99" s="978"/>
      <c r="BZ99" s="978"/>
      <c r="CA99" s="978"/>
      <c r="CB99" s="978"/>
      <c r="CC99" s="978"/>
      <c r="CD99" s="978"/>
      <c r="CE99" s="978"/>
      <c r="CF99" s="978"/>
      <c r="CG99" s="987"/>
      <c r="CH99" s="988"/>
      <c r="CI99" s="989"/>
      <c r="CJ99" s="989"/>
      <c r="CK99" s="989"/>
      <c r="CL99" s="990"/>
      <c r="CM99" s="988"/>
      <c r="CN99" s="989"/>
      <c r="CO99" s="989"/>
      <c r="CP99" s="989"/>
      <c r="CQ99" s="990"/>
      <c r="CR99" s="988"/>
      <c r="CS99" s="989"/>
      <c r="CT99" s="989"/>
      <c r="CU99" s="989"/>
      <c r="CV99" s="990"/>
      <c r="CW99" s="988"/>
      <c r="CX99" s="989"/>
      <c r="CY99" s="989"/>
      <c r="CZ99" s="989"/>
      <c r="DA99" s="990"/>
      <c r="DB99" s="988"/>
      <c r="DC99" s="989"/>
      <c r="DD99" s="989"/>
      <c r="DE99" s="989"/>
      <c r="DF99" s="990"/>
      <c r="DG99" s="988"/>
      <c r="DH99" s="989"/>
      <c r="DI99" s="989"/>
      <c r="DJ99" s="989"/>
      <c r="DK99" s="990"/>
      <c r="DL99" s="988"/>
      <c r="DM99" s="989"/>
      <c r="DN99" s="989"/>
      <c r="DO99" s="989"/>
      <c r="DP99" s="990"/>
      <c r="DQ99" s="988"/>
      <c r="DR99" s="989"/>
      <c r="DS99" s="989"/>
      <c r="DT99" s="989"/>
      <c r="DU99" s="990"/>
      <c r="DV99" s="977"/>
      <c r="DW99" s="978"/>
      <c r="DX99" s="978"/>
      <c r="DY99" s="978"/>
      <c r="DZ99" s="979"/>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77"/>
      <c r="BT100" s="978"/>
      <c r="BU100" s="978"/>
      <c r="BV100" s="978"/>
      <c r="BW100" s="978"/>
      <c r="BX100" s="978"/>
      <c r="BY100" s="978"/>
      <c r="BZ100" s="978"/>
      <c r="CA100" s="978"/>
      <c r="CB100" s="978"/>
      <c r="CC100" s="978"/>
      <c r="CD100" s="978"/>
      <c r="CE100" s="978"/>
      <c r="CF100" s="978"/>
      <c r="CG100" s="987"/>
      <c r="CH100" s="988"/>
      <c r="CI100" s="989"/>
      <c r="CJ100" s="989"/>
      <c r="CK100" s="989"/>
      <c r="CL100" s="990"/>
      <c r="CM100" s="988"/>
      <c r="CN100" s="989"/>
      <c r="CO100" s="989"/>
      <c r="CP100" s="989"/>
      <c r="CQ100" s="990"/>
      <c r="CR100" s="988"/>
      <c r="CS100" s="989"/>
      <c r="CT100" s="989"/>
      <c r="CU100" s="989"/>
      <c r="CV100" s="990"/>
      <c r="CW100" s="988"/>
      <c r="CX100" s="989"/>
      <c r="CY100" s="989"/>
      <c r="CZ100" s="989"/>
      <c r="DA100" s="990"/>
      <c r="DB100" s="988"/>
      <c r="DC100" s="989"/>
      <c r="DD100" s="989"/>
      <c r="DE100" s="989"/>
      <c r="DF100" s="990"/>
      <c r="DG100" s="988"/>
      <c r="DH100" s="989"/>
      <c r="DI100" s="989"/>
      <c r="DJ100" s="989"/>
      <c r="DK100" s="990"/>
      <c r="DL100" s="988"/>
      <c r="DM100" s="989"/>
      <c r="DN100" s="989"/>
      <c r="DO100" s="989"/>
      <c r="DP100" s="990"/>
      <c r="DQ100" s="988"/>
      <c r="DR100" s="989"/>
      <c r="DS100" s="989"/>
      <c r="DT100" s="989"/>
      <c r="DU100" s="990"/>
      <c r="DV100" s="977"/>
      <c r="DW100" s="978"/>
      <c r="DX100" s="978"/>
      <c r="DY100" s="978"/>
      <c r="DZ100" s="979"/>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77"/>
      <c r="BT101" s="978"/>
      <c r="BU101" s="978"/>
      <c r="BV101" s="978"/>
      <c r="BW101" s="978"/>
      <c r="BX101" s="978"/>
      <c r="BY101" s="978"/>
      <c r="BZ101" s="978"/>
      <c r="CA101" s="978"/>
      <c r="CB101" s="978"/>
      <c r="CC101" s="978"/>
      <c r="CD101" s="978"/>
      <c r="CE101" s="978"/>
      <c r="CF101" s="978"/>
      <c r="CG101" s="987"/>
      <c r="CH101" s="988"/>
      <c r="CI101" s="989"/>
      <c r="CJ101" s="989"/>
      <c r="CK101" s="989"/>
      <c r="CL101" s="990"/>
      <c r="CM101" s="988"/>
      <c r="CN101" s="989"/>
      <c r="CO101" s="989"/>
      <c r="CP101" s="989"/>
      <c r="CQ101" s="990"/>
      <c r="CR101" s="988"/>
      <c r="CS101" s="989"/>
      <c r="CT101" s="989"/>
      <c r="CU101" s="989"/>
      <c r="CV101" s="990"/>
      <c r="CW101" s="988"/>
      <c r="CX101" s="989"/>
      <c r="CY101" s="989"/>
      <c r="CZ101" s="989"/>
      <c r="DA101" s="990"/>
      <c r="DB101" s="988"/>
      <c r="DC101" s="989"/>
      <c r="DD101" s="989"/>
      <c r="DE101" s="989"/>
      <c r="DF101" s="990"/>
      <c r="DG101" s="988"/>
      <c r="DH101" s="989"/>
      <c r="DI101" s="989"/>
      <c r="DJ101" s="989"/>
      <c r="DK101" s="990"/>
      <c r="DL101" s="988"/>
      <c r="DM101" s="989"/>
      <c r="DN101" s="989"/>
      <c r="DO101" s="989"/>
      <c r="DP101" s="990"/>
      <c r="DQ101" s="988"/>
      <c r="DR101" s="989"/>
      <c r="DS101" s="989"/>
      <c r="DT101" s="989"/>
      <c r="DU101" s="990"/>
      <c r="DV101" s="977"/>
      <c r="DW101" s="978"/>
      <c r="DX101" s="978"/>
      <c r="DY101" s="978"/>
      <c r="DZ101" s="979"/>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390</v>
      </c>
      <c r="BR102" s="969" t="s">
        <v>424</v>
      </c>
      <c r="BS102" s="970"/>
      <c r="BT102" s="970"/>
      <c r="BU102" s="970"/>
      <c r="BV102" s="970"/>
      <c r="BW102" s="970"/>
      <c r="BX102" s="970"/>
      <c r="BY102" s="970"/>
      <c r="BZ102" s="970"/>
      <c r="CA102" s="970"/>
      <c r="CB102" s="970"/>
      <c r="CC102" s="970"/>
      <c r="CD102" s="970"/>
      <c r="CE102" s="970"/>
      <c r="CF102" s="970"/>
      <c r="CG102" s="980"/>
      <c r="CH102" s="981"/>
      <c r="CI102" s="982"/>
      <c r="CJ102" s="982"/>
      <c r="CK102" s="982"/>
      <c r="CL102" s="983"/>
      <c r="CM102" s="981"/>
      <c r="CN102" s="982"/>
      <c r="CO102" s="982"/>
      <c r="CP102" s="982"/>
      <c r="CQ102" s="983"/>
      <c r="CR102" s="984">
        <v>3</v>
      </c>
      <c r="CS102" s="985"/>
      <c r="CT102" s="985"/>
      <c r="CU102" s="985"/>
      <c r="CV102" s="986"/>
      <c r="CW102" s="984"/>
      <c r="CX102" s="985"/>
      <c r="CY102" s="985"/>
      <c r="CZ102" s="985"/>
      <c r="DA102" s="986"/>
      <c r="DB102" s="984"/>
      <c r="DC102" s="985"/>
      <c r="DD102" s="985"/>
      <c r="DE102" s="985"/>
      <c r="DF102" s="986"/>
      <c r="DG102" s="984"/>
      <c r="DH102" s="985"/>
      <c r="DI102" s="985"/>
      <c r="DJ102" s="985"/>
      <c r="DK102" s="986"/>
      <c r="DL102" s="984"/>
      <c r="DM102" s="985"/>
      <c r="DN102" s="985"/>
      <c r="DO102" s="985"/>
      <c r="DP102" s="986"/>
      <c r="DQ102" s="984"/>
      <c r="DR102" s="985"/>
      <c r="DS102" s="985"/>
      <c r="DT102" s="985"/>
      <c r="DU102" s="986"/>
      <c r="DV102" s="969"/>
      <c r="DW102" s="970"/>
      <c r="DX102" s="970"/>
      <c r="DY102" s="970"/>
      <c r="DZ102" s="971"/>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72" t="s">
        <v>425</v>
      </c>
      <c r="BR103" s="972"/>
      <c r="BS103" s="972"/>
      <c r="BT103" s="972"/>
      <c r="BU103" s="972"/>
      <c r="BV103" s="972"/>
      <c r="BW103" s="972"/>
      <c r="BX103" s="972"/>
      <c r="BY103" s="972"/>
      <c r="BZ103" s="972"/>
      <c r="CA103" s="972"/>
      <c r="CB103" s="972"/>
      <c r="CC103" s="972"/>
      <c r="CD103" s="972"/>
      <c r="CE103" s="972"/>
      <c r="CF103" s="972"/>
      <c r="CG103" s="972"/>
      <c r="CH103" s="972"/>
      <c r="CI103" s="972"/>
      <c r="CJ103" s="972"/>
      <c r="CK103" s="972"/>
      <c r="CL103" s="972"/>
      <c r="CM103" s="972"/>
      <c r="CN103" s="972"/>
      <c r="CO103" s="972"/>
      <c r="CP103" s="972"/>
      <c r="CQ103" s="972"/>
      <c r="CR103" s="972"/>
      <c r="CS103" s="972"/>
      <c r="CT103" s="972"/>
      <c r="CU103" s="972"/>
      <c r="CV103" s="972"/>
      <c r="CW103" s="972"/>
      <c r="CX103" s="972"/>
      <c r="CY103" s="972"/>
      <c r="CZ103" s="972"/>
      <c r="DA103" s="972"/>
      <c r="DB103" s="972"/>
      <c r="DC103" s="972"/>
      <c r="DD103" s="972"/>
      <c r="DE103" s="972"/>
      <c r="DF103" s="972"/>
      <c r="DG103" s="972"/>
      <c r="DH103" s="972"/>
      <c r="DI103" s="972"/>
      <c r="DJ103" s="972"/>
      <c r="DK103" s="972"/>
      <c r="DL103" s="972"/>
      <c r="DM103" s="972"/>
      <c r="DN103" s="972"/>
      <c r="DO103" s="972"/>
      <c r="DP103" s="972"/>
      <c r="DQ103" s="972"/>
      <c r="DR103" s="972"/>
      <c r="DS103" s="972"/>
      <c r="DT103" s="972"/>
      <c r="DU103" s="972"/>
      <c r="DV103" s="972"/>
      <c r="DW103" s="972"/>
      <c r="DX103" s="972"/>
      <c r="DY103" s="972"/>
      <c r="DZ103" s="972"/>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73" t="s">
        <v>426</v>
      </c>
      <c r="BR104" s="973"/>
      <c r="BS104" s="973"/>
      <c r="BT104" s="973"/>
      <c r="BU104" s="973"/>
      <c r="BV104" s="973"/>
      <c r="BW104" s="973"/>
      <c r="BX104" s="973"/>
      <c r="BY104" s="973"/>
      <c r="BZ104" s="973"/>
      <c r="CA104" s="973"/>
      <c r="CB104" s="973"/>
      <c r="CC104" s="973"/>
      <c r="CD104" s="973"/>
      <c r="CE104" s="973"/>
      <c r="CF104" s="973"/>
      <c r="CG104" s="973"/>
      <c r="CH104" s="973"/>
      <c r="CI104" s="973"/>
      <c r="CJ104" s="973"/>
      <c r="CK104" s="973"/>
      <c r="CL104" s="973"/>
      <c r="CM104" s="973"/>
      <c r="CN104" s="973"/>
      <c r="CO104" s="973"/>
      <c r="CP104" s="973"/>
      <c r="CQ104" s="973"/>
      <c r="CR104" s="973"/>
      <c r="CS104" s="973"/>
      <c r="CT104" s="973"/>
      <c r="CU104" s="973"/>
      <c r="CV104" s="973"/>
      <c r="CW104" s="973"/>
      <c r="CX104" s="973"/>
      <c r="CY104" s="973"/>
      <c r="CZ104" s="973"/>
      <c r="DA104" s="973"/>
      <c r="DB104" s="973"/>
      <c r="DC104" s="973"/>
      <c r="DD104" s="973"/>
      <c r="DE104" s="973"/>
      <c r="DF104" s="973"/>
      <c r="DG104" s="973"/>
      <c r="DH104" s="973"/>
      <c r="DI104" s="973"/>
      <c r="DJ104" s="973"/>
      <c r="DK104" s="973"/>
      <c r="DL104" s="973"/>
      <c r="DM104" s="973"/>
      <c r="DN104" s="973"/>
      <c r="DO104" s="973"/>
      <c r="DP104" s="973"/>
      <c r="DQ104" s="973"/>
      <c r="DR104" s="973"/>
      <c r="DS104" s="973"/>
      <c r="DT104" s="973"/>
      <c r="DU104" s="973"/>
      <c r="DV104" s="973"/>
      <c r="DW104" s="973"/>
      <c r="DX104" s="973"/>
      <c r="DY104" s="973"/>
      <c r="DZ104" s="973"/>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427</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428</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74" t="s">
        <v>429</v>
      </c>
      <c r="B108" s="975"/>
      <c r="C108" s="975"/>
      <c r="D108" s="975"/>
      <c r="E108" s="975"/>
      <c r="F108" s="975"/>
      <c r="G108" s="975"/>
      <c r="H108" s="975"/>
      <c r="I108" s="975"/>
      <c r="J108" s="975"/>
      <c r="K108" s="975"/>
      <c r="L108" s="975"/>
      <c r="M108" s="975"/>
      <c r="N108" s="975"/>
      <c r="O108" s="975"/>
      <c r="P108" s="975"/>
      <c r="Q108" s="975"/>
      <c r="R108" s="975"/>
      <c r="S108" s="975"/>
      <c r="T108" s="975"/>
      <c r="U108" s="975"/>
      <c r="V108" s="975"/>
      <c r="W108" s="975"/>
      <c r="X108" s="975"/>
      <c r="Y108" s="975"/>
      <c r="Z108" s="975"/>
      <c r="AA108" s="975"/>
      <c r="AB108" s="975"/>
      <c r="AC108" s="975"/>
      <c r="AD108" s="975"/>
      <c r="AE108" s="975"/>
      <c r="AF108" s="975"/>
      <c r="AG108" s="975"/>
      <c r="AH108" s="975"/>
      <c r="AI108" s="975"/>
      <c r="AJ108" s="975"/>
      <c r="AK108" s="975"/>
      <c r="AL108" s="975"/>
      <c r="AM108" s="975"/>
      <c r="AN108" s="975"/>
      <c r="AO108" s="975"/>
      <c r="AP108" s="975"/>
      <c r="AQ108" s="975"/>
      <c r="AR108" s="975"/>
      <c r="AS108" s="975"/>
      <c r="AT108" s="976"/>
      <c r="AU108" s="974" t="s">
        <v>430</v>
      </c>
      <c r="AV108" s="975"/>
      <c r="AW108" s="975"/>
      <c r="AX108" s="975"/>
      <c r="AY108" s="975"/>
      <c r="AZ108" s="975"/>
      <c r="BA108" s="975"/>
      <c r="BB108" s="975"/>
      <c r="BC108" s="975"/>
      <c r="BD108" s="975"/>
      <c r="BE108" s="975"/>
      <c r="BF108" s="975"/>
      <c r="BG108" s="975"/>
      <c r="BH108" s="975"/>
      <c r="BI108" s="975"/>
      <c r="BJ108" s="975"/>
      <c r="BK108" s="975"/>
      <c r="BL108" s="975"/>
      <c r="BM108" s="975"/>
      <c r="BN108" s="975"/>
      <c r="BO108" s="975"/>
      <c r="BP108" s="975"/>
      <c r="BQ108" s="975"/>
      <c r="BR108" s="975"/>
      <c r="BS108" s="975"/>
      <c r="BT108" s="975"/>
      <c r="BU108" s="975"/>
      <c r="BV108" s="975"/>
      <c r="BW108" s="975"/>
      <c r="BX108" s="975"/>
      <c r="BY108" s="975"/>
      <c r="BZ108" s="975"/>
      <c r="CA108" s="975"/>
      <c r="CB108" s="975"/>
      <c r="CC108" s="975"/>
      <c r="CD108" s="975"/>
      <c r="CE108" s="975"/>
      <c r="CF108" s="975"/>
      <c r="CG108" s="975"/>
      <c r="CH108" s="975"/>
      <c r="CI108" s="975"/>
      <c r="CJ108" s="975"/>
      <c r="CK108" s="975"/>
      <c r="CL108" s="975"/>
      <c r="CM108" s="975"/>
      <c r="CN108" s="975"/>
      <c r="CO108" s="975"/>
      <c r="CP108" s="975"/>
      <c r="CQ108" s="975"/>
      <c r="CR108" s="975"/>
      <c r="CS108" s="975"/>
      <c r="CT108" s="975"/>
      <c r="CU108" s="975"/>
      <c r="CV108" s="975"/>
      <c r="CW108" s="975"/>
      <c r="CX108" s="975"/>
      <c r="CY108" s="975"/>
      <c r="CZ108" s="975"/>
      <c r="DA108" s="975"/>
      <c r="DB108" s="975"/>
      <c r="DC108" s="975"/>
      <c r="DD108" s="975"/>
      <c r="DE108" s="975"/>
      <c r="DF108" s="975"/>
      <c r="DG108" s="975"/>
      <c r="DH108" s="975"/>
      <c r="DI108" s="975"/>
      <c r="DJ108" s="975"/>
      <c r="DK108" s="975"/>
      <c r="DL108" s="975"/>
      <c r="DM108" s="975"/>
      <c r="DN108" s="975"/>
      <c r="DO108" s="975"/>
      <c r="DP108" s="975"/>
      <c r="DQ108" s="975"/>
      <c r="DR108" s="975"/>
      <c r="DS108" s="975"/>
      <c r="DT108" s="975"/>
      <c r="DU108" s="975"/>
      <c r="DV108" s="975"/>
      <c r="DW108" s="975"/>
      <c r="DX108" s="975"/>
      <c r="DY108" s="975"/>
      <c r="DZ108" s="976"/>
    </row>
    <row r="109" spans="1:131" s="221" customFormat="1" ht="26.25" customHeight="1" x14ac:dyDescent="0.15">
      <c r="A109" s="927" t="s">
        <v>431</v>
      </c>
      <c r="B109" s="928"/>
      <c r="C109" s="928"/>
      <c r="D109" s="928"/>
      <c r="E109" s="928"/>
      <c r="F109" s="928"/>
      <c r="G109" s="928"/>
      <c r="H109" s="928"/>
      <c r="I109" s="928"/>
      <c r="J109" s="928"/>
      <c r="K109" s="928"/>
      <c r="L109" s="928"/>
      <c r="M109" s="928"/>
      <c r="N109" s="928"/>
      <c r="O109" s="928"/>
      <c r="P109" s="928"/>
      <c r="Q109" s="928"/>
      <c r="R109" s="928"/>
      <c r="S109" s="928"/>
      <c r="T109" s="928"/>
      <c r="U109" s="928"/>
      <c r="V109" s="928"/>
      <c r="W109" s="928"/>
      <c r="X109" s="928"/>
      <c r="Y109" s="928"/>
      <c r="Z109" s="929"/>
      <c r="AA109" s="930" t="s">
        <v>432</v>
      </c>
      <c r="AB109" s="928"/>
      <c r="AC109" s="928"/>
      <c r="AD109" s="928"/>
      <c r="AE109" s="929"/>
      <c r="AF109" s="930" t="s">
        <v>433</v>
      </c>
      <c r="AG109" s="928"/>
      <c r="AH109" s="928"/>
      <c r="AI109" s="928"/>
      <c r="AJ109" s="929"/>
      <c r="AK109" s="930" t="s">
        <v>303</v>
      </c>
      <c r="AL109" s="928"/>
      <c r="AM109" s="928"/>
      <c r="AN109" s="928"/>
      <c r="AO109" s="929"/>
      <c r="AP109" s="930" t="s">
        <v>434</v>
      </c>
      <c r="AQ109" s="928"/>
      <c r="AR109" s="928"/>
      <c r="AS109" s="928"/>
      <c r="AT109" s="961"/>
      <c r="AU109" s="927" t="s">
        <v>431</v>
      </c>
      <c r="AV109" s="928"/>
      <c r="AW109" s="928"/>
      <c r="AX109" s="928"/>
      <c r="AY109" s="928"/>
      <c r="AZ109" s="928"/>
      <c r="BA109" s="928"/>
      <c r="BB109" s="928"/>
      <c r="BC109" s="928"/>
      <c r="BD109" s="928"/>
      <c r="BE109" s="928"/>
      <c r="BF109" s="928"/>
      <c r="BG109" s="928"/>
      <c r="BH109" s="928"/>
      <c r="BI109" s="928"/>
      <c r="BJ109" s="928"/>
      <c r="BK109" s="928"/>
      <c r="BL109" s="928"/>
      <c r="BM109" s="928"/>
      <c r="BN109" s="928"/>
      <c r="BO109" s="928"/>
      <c r="BP109" s="929"/>
      <c r="BQ109" s="930" t="s">
        <v>432</v>
      </c>
      <c r="BR109" s="928"/>
      <c r="BS109" s="928"/>
      <c r="BT109" s="928"/>
      <c r="BU109" s="929"/>
      <c r="BV109" s="930" t="s">
        <v>433</v>
      </c>
      <c r="BW109" s="928"/>
      <c r="BX109" s="928"/>
      <c r="BY109" s="928"/>
      <c r="BZ109" s="929"/>
      <c r="CA109" s="930" t="s">
        <v>303</v>
      </c>
      <c r="CB109" s="928"/>
      <c r="CC109" s="928"/>
      <c r="CD109" s="928"/>
      <c r="CE109" s="929"/>
      <c r="CF109" s="968" t="s">
        <v>434</v>
      </c>
      <c r="CG109" s="968"/>
      <c r="CH109" s="968"/>
      <c r="CI109" s="968"/>
      <c r="CJ109" s="968"/>
      <c r="CK109" s="930" t="s">
        <v>435</v>
      </c>
      <c r="CL109" s="928"/>
      <c r="CM109" s="928"/>
      <c r="CN109" s="928"/>
      <c r="CO109" s="928"/>
      <c r="CP109" s="928"/>
      <c r="CQ109" s="928"/>
      <c r="CR109" s="928"/>
      <c r="CS109" s="928"/>
      <c r="CT109" s="928"/>
      <c r="CU109" s="928"/>
      <c r="CV109" s="928"/>
      <c r="CW109" s="928"/>
      <c r="CX109" s="928"/>
      <c r="CY109" s="928"/>
      <c r="CZ109" s="928"/>
      <c r="DA109" s="928"/>
      <c r="DB109" s="928"/>
      <c r="DC109" s="928"/>
      <c r="DD109" s="928"/>
      <c r="DE109" s="928"/>
      <c r="DF109" s="929"/>
      <c r="DG109" s="930" t="s">
        <v>432</v>
      </c>
      <c r="DH109" s="928"/>
      <c r="DI109" s="928"/>
      <c r="DJ109" s="928"/>
      <c r="DK109" s="929"/>
      <c r="DL109" s="930" t="s">
        <v>433</v>
      </c>
      <c r="DM109" s="928"/>
      <c r="DN109" s="928"/>
      <c r="DO109" s="928"/>
      <c r="DP109" s="929"/>
      <c r="DQ109" s="930" t="s">
        <v>303</v>
      </c>
      <c r="DR109" s="928"/>
      <c r="DS109" s="928"/>
      <c r="DT109" s="928"/>
      <c r="DU109" s="929"/>
      <c r="DV109" s="930" t="s">
        <v>434</v>
      </c>
      <c r="DW109" s="928"/>
      <c r="DX109" s="928"/>
      <c r="DY109" s="928"/>
      <c r="DZ109" s="961"/>
    </row>
    <row r="110" spans="1:131" s="221" customFormat="1" ht="26.25" customHeight="1" x14ac:dyDescent="0.15">
      <c r="A110" s="839" t="s">
        <v>436</v>
      </c>
      <c r="B110" s="840"/>
      <c r="C110" s="840"/>
      <c r="D110" s="840"/>
      <c r="E110" s="840"/>
      <c r="F110" s="840"/>
      <c r="G110" s="840"/>
      <c r="H110" s="840"/>
      <c r="I110" s="840"/>
      <c r="J110" s="840"/>
      <c r="K110" s="840"/>
      <c r="L110" s="840"/>
      <c r="M110" s="840"/>
      <c r="N110" s="840"/>
      <c r="O110" s="840"/>
      <c r="P110" s="840"/>
      <c r="Q110" s="840"/>
      <c r="R110" s="840"/>
      <c r="S110" s="840"/>
      <c r="T110" s="840"/>
      <c r="U110" s="840"/>
      <c r="V110" s="840"/>
      <c r="W110" s="840"/>
      <c r="X110" s="840"/>
      <c r="Y110" s="840"/>
      <c r="Z110" s="841"/>
      <c r="AA110" s="920">
        <v>577849</v>
      </c>
      <c r="AB110" s="921"/>
      <c r="AC110" s="921"/>
      <c r="AD110" s="921"/>
      <c r="AE110" s="922"/>
      <c r="AF110" s="923">
        <v>666052</v>
      </c>
      <c r="AG110" s="921"/>
      <c r="AH110" s="921"/>
      <c r="AI110" s="921"/>
      <c r="AJ110" s="922"/>
      <c r="AK110" s="923">
        <v>734902</v>
      </c>
      <c r="AL110" s="921"/>
      <c r="AM110" s="921"/>
      <c r="AN110" s="921"/>
      <c r="AO110" s="922"/>
      <c r="AP110" s="924">
        <v>17.399999999999999</v>
      </c>
      <c r="AQ110" s="925"/>
      <c r="AR110" s="925"/>
      <c r="AS110" s="925"/>
      <c r="AT110" s="926"/>
      <c r="AU110" s="962" t="s">
        <v>73</v>
      </c>
      <c r="AV110" s="963"/>
      <c r="AW110" s="963"/>
      <c r="AX110" s="963"/>
      <c r="AY110" s="963"/>
      <c r="AZ110" s="892" t="s">
        <v>437</v>
      </c>
      <c r="BA110" s="840"/>
      <c r="BB110" s="840"/>
      <c r="BC110" s="840"/>
      <c r="BD110" s="840"/>
      <c r="BE110" s="840"/>
      <c r="BF110" s="840"/>
      <c r="BG110" s="840"/>
      <c r="BH110" s="840"/>
      <c r="BI110" s="840"/>
      <c r="BJ110" s="840"/>
      <c r="BK110" s="840"/>
      <c r="BL110" s="840"/>
      <c r="BM110" s="840"/>
      <c r="BN110" s="840"/>
      <c r="BO110" s="840"/>
      <c r="BP110" s="841"/>
      <c r="BQ110" s="893">
        <v>8045671</v>
      </c>
      <c r="BR110" s="874"/>
      <c r="BS110" s="874"/>
      <c r="BT110" s="874"/>
      <c r="BU110" s="874"/>
      <c r="BV110" s="874">
        <v>8066712</v>
      </c>
      <c r="BW110" s="874"/>
      <c r="BX110" s="874"/>
      <c r="BY110" s="874"/>
      <c r="BZ110" s="874"/>
      <c r="CA110" s="874">
        <v>8033838</v>
      </c>
      <c r="CB110" s="874"/>
      <c r="CC110" s="874"/>
      <c r="CD110" s="874"/>
      <c r="CE110" s="874"/>
      <c r="CF110" s="898">
        <v>190.7</v>
      </c>
      <c r="CG110" s="899"/>
      <c r="CH110" s="899"/>
      <c r="CI110" s="899"/>
      <c r="CJ110" s="899"/>
      <c r="CK110" s="958" t="s">
        <v>438</v>
      </c>
      <c r="CL110" s="851"/>
      <c r="CM110" s="892" t="s">
        <v>439</v>
      </c>
      <c r="CN110" s="840"/>
      <c r="CO110" s="840"/>
      <c r="CP110" s="840"/>
      <c r="CQ110" s="840"/>
      <c r="CR110" s="840"/>
      <c r="CS110" s="840"/>
      <c r="CT110" s="840"/>
      <c r="CU110" s="840"/>
      <c r="CV110" s="840"/>
      <c r="CW110" s="840"/>
      <c r="CX110" s="840"/>
      <c r="CY110" s="840"/>
      <c r="CZ110" s="840"/>
      <c r="DA110" s="840"/>
      <c r="DB110" s="840"/>
      <c r="DC110" s="840"/>
      <c r="DD110" s="840"/>
      <c r="DE110" s="840"/>
      <c r="DF110" s="841"/>
      <c r="DG110" s="893" t="s">
        <v>231</v>
      </c>
      <c r="DH110" s="874"/>
      <c r="DI110" s="874"/>
      <c r="DJ110" s="874"/>
      <c r="DK110" s="874"/>
      <c r="DL110" s="874" t="s">
        <v>231</v>
      </c>
      <c r="DM110" s="874"/>
      <c r="DN110" s="874"/>
      <c r="DO110" s="874"/>
      <c r="DP110" s="874"/>
      <c r="DQ110" s="874" t="s">
        <v>440</v>
      </c>
      <c r="DR110" s="874"/>
      <c r="DS110" s="874"/>
      <c r="DT110" s="874"/>
      <c r="DU110" s="874"/>
      <c r="DV110" s="875" t="s">
        <v>231</v>
      </c>
      <c r="DW110" s="875"/>
      <c r="DX110" s="875"/>
      <c r="DY110" s="875"/>
      <c r="DZ110" s="876"/>
    </row>
    <row r="111" spans="1:131" s="221" customFormat="1" ht="26.25" customHeight="1" x14ac:dyDescent="0.15">
      <c r="A111" s="806" t="s">
        <v>441</v>
      </c>
      <c r="B111" s="807"/>
      <c r="C111" s="807"/>
      <c r="D111" s="807"/>
      <c r="E111" s="807"/>
      <c r="F111" s="807"/>
      <c r="G111" s="807"/>
      <c r="H111" s="807"/>
      <c r="I111" s="807"/>
      <c r="J111" s="807"/>
      <c r="K111" s="807"/>
      <c r="L111" s="807"/>
      <c r="M111" s="807"/>
      <c r="N111" s="807"/>
      <c r="O111" s="807"/>
      <c r="P111" s="807"/>
      <c r="Q111" s="807"/>
      <c r="R111" s="807"/>
      <c r="S111" s="807"/>
      <c r="T111" s="807"/>
      <c r="U111" s="807"/>
      <c r="V111" s="807"/>
      <c r="W111" s="807"/>
      <c r="X111" s="807"/>
      <c r="Y111" s="807"/>
      <c r="Z111" s="957"/>
      <c r="AA111" s="950" t="s">
        <v>231</v>
      </c>
      <c r="AB111" s="951"/>
      <c r="AC111" s="951"/>
      <c r="AD111" s="951"/>
      <c r="AE111" s="952"/>
      <c r="AF111" s="953" t="s">
        <v>231</v>
      </c>
      <c r="AG111" s="951"/>
      <c r="AH111" s="951"/>
      <c r="AI111" s="951"/>
      <c r="AJ111" s="952"/>
      <c r="AK111" s="953" t="s">
        <v>231</v>
      </c>
      <c r="AL111" s="951"/>
      <c r="AM111" s="951"/>
      <c r="AN111" s="951"/>
      <c r="AO111" s="952"/>
      <c r="AP111" s="954" t="s">
        <v>440</v>
      </c>
      <c r="AQ111" s="955"/>
      <c r="AR111" s="955"/>
      <c r="AS111" s="955"/>
      <c r="AT111" s="956"/>
      <c r="AU111" s="964"/>
      <c r="AV111" s="965"/>
      <c r="AW111" s="965"/>
      <c r="AX111" s="965"/>
      <c r="AY111" s="965"/>
      <c r="AZ111" s="847" t="s">
        <v>442</v>
      </c>
      <c r="BA111" s="784"/>
      <c r="BB111" s="784"/>
      <c r="BC111" s="784"/>
      <c r="BD111" s="784"/>
      <c r="BE111" s="784"/>
      <c r="BF111" s="784"/>
      <c r="BG111" s="784"/>
      <c r="BH111" s="784"/>
      <c r="BI111" s="784"/>
      <c r="BJ111" s="784"/>
      <c r="BK111" s="784"/>
      <c r="BL111" s="784"/>
      <c r="BM111" s="784"/>
      <c r="BN111" s="784"/>
      <c r="BO111" s="784"/>
      <c r="BP111" s="785"/>
      <c r="BQ111" s="848" t="s">
        <v>440</v>
      </c>
      <c r="BR111" s="849"/>
      <c r="BS111" s="849"/>
      <c r="BT111" s="849"/>
      <c r="BU111" s="849"/>
      <c r="BV111" s="849" t="s">
        <v>440</v>
      </c>
      <c r="BW111" s="849"/>
      <c r="BX111" s="849"/>
      <c r="BY111" s="849"/>
      <c r="BZ111" s="849"/>
      <c r="CA111" s="849" t="s">
        <v>231</v>
      </c>
      <c r="CB111" s="849"/>
      <c r="CC111" s="849"/>
      <c r="CD111" s="849"/>
      <c r="CE111" s="849"/>
      <c r="CF111" s="907" t="s">
        <v>440</v>
      </c>
      <c r="CG111" s="908"/>
      <c r="CH111" s="908"/>
      <c r="CI111" s="908"/>
      <c r="CJ111" s="908"/>
      <c r="CK111" s="959"/>
      <c r="CL111" s="853"/>
      <c r="CM111" s="847" t="s">
        <v>443</v>
      </c>
      <c r="CN111" s="784"/>
      <c r="CO111" s="784"/>
      <c r="CP111" s="784"/>
      <c r="CQ111" s="784"/>
      <c r="CR111" s="784"/>
      <c r="CS111" s="784"/>
      <c r="CT111" s="784"/>
      <c r="CU111" s="784"/>
      <c r="CV111" s="784"/>
      <c r="CW111" s="784"/>
      <c r="CX111" s="784"/>
      <c r="CY111" s="784"/>
      <c r="CZ111" s="784"/>
      <c r="DA111" s="784"/>
      <c r="DB111" s="784"/>
      <c r="DC111" s="784"/>
      <c r="DD111" s="784"/>
      <c r="DE111" s="784"/>
      <c r="DF111" s="785"/>
      <c r="DG111" s="848" t="s">
        <v>440</v>
      </c>
      <c r="DH111" s="849"/>
      <c r="DI111" s="849"/>
      <c r="DJ111" s="849"/>
      <c r="DK111" s="849"/>
      <c r="DL111" s="849" t="s">
        <v>440</v>
      </c>
      <c r="DM111" s="849"/>
      <c r="DN111" s="849"/>
      <c r="DO111" s="849"/>
      <c r="DP111" s="849"/>
      <c r="DQ111" s="849" t="s">
        <v>231</v>
      </c>
      <c r="DR111" s="849"/>
      <c r="DS111" s="849"/>
      <c r="DT111" s="849"/>
      <c r="DU111" s="849"/>
      <c r="DV111" s="826" t="s">
        <v>231</v>
      </c>
      <c r="DW111" s="826"/>
      <c r="DX111" s="826"/>
      <c r="DY111" s="826"/>
      <c r="DZ111" s="827"/>
    </row>
    <row r="112" spans="1:131" s="221" customFormat="1" ht="26.25" customHeight="1" x14ac:dyDescent="0.15">
      <c r="A112" s="944" t="s">
        <v>444</v>
      </c>
      <c r="B112" s="945"/>
      <c r="C112" s="784" t="s">
        <v>445</v>
      </c>
      <c r="D112" s="784"/>
      <c r="E112" s="784"/>
      <c r="F112" s="784"/>
      <c r="G112" s="784"/>
      <c r="H112" s="784"/>
      <c r="I112" s="784"/>
      <c r="J112" s="784"/>
      <c r="K112" s="784"/>
      <c r="L112" s="784"/>
      <c r="M112" s="784"/>
      <c r="N112" s="784"/>
      <c r="O112" s="784"/>
      <c r="P112" s="784"/>
      <c r="Q112" s="784"/>
      <c r="R112" s="784"/>
      <c r="S112" s="784"/>
      <c r="T112" s="784"/>
      <c r="U112" s="784"/>
      <c r="V112" s="784"/>
      <c r="W112" s="784"/>
      <c r="X112" s="784"/>
      <c r="Y112" s="784"/>
      <c r="Z112" s="785"/>
      <c r="AA112" s="811" t="s">
        <v>440</v>
      </c>
      <c r="AB112" s="812"/>
      <c r="AC112" s="812"/>
      <c r="AD112" s="812"/>
      <c r="AE112" s="813"/>
      <c r="AF112" s="814" t="s">
        <v>231</v>
      </c>
      <c r="AG112" s="812"/>
      <c r="AH112" s="812"/>
      <c r="AI112" s="812"/>
      <c r="AJ112" s="813"/>
      <c r="AK112" s="814" t="s">
        <v>413</v>
      </c>
      <c r="AL112" s="812"/>
      <c r="AM112" s="812"/>
      <c r="AN112" s="812"/>
      <c r="AO112" s="813"/>
      <c r="AP112" s="856" t="s">
        <v>231</v>
      </c>
      <c r="AQ112" s="857"/>
      <c r="AR112" s="857"/>
      <c r="AS112" s="857"/>
      <c r="AT112" s="858"/>
      <c r="AU112" s="964"/>
      <c r="AV112" s="965"/>
      <c r="AW112" s="965"/>
      <c r="AX112" s="965"/>
      <c r="AY112" s="965"/>
      <c r="AZ112" s="847" t="s">
        <v>446</v>
      </c>
      <c r="BA112" s="784"/>
      <c r="BB112" s="784"/>
      <c r="BC112" s="784"/>
      <c r="BD112" s="784"/>
      <c r="BE112" s="784"/>
      <c r="BF112" s="784"/>
      <c r="BG112" s="784"/>
      <c r="BH112" s="784"/>
      <c r="BI112" s="784"/>
      <c r="BJ112" s="784"/>
      <c r="BK112" s="784"/>
      <c r="BL112" s="784"/>
      <c r="BM112" s="784"/>
      <c r="BN112" s="784"/>
      <c r="BO112" s="784"/>
      <c r="BP112" s="785"/>
      <c r="BQ112" s="848">
        <v>2331578</v>
      </c>
      <c r="BR112" s="849"/>
      <c r="BS112" s="849"/>
      <c r="BT112" s="849"/>
      <c r="BU112" s="849"/>
      <c r="BV112" s="849">
        <v>1960744</v>
      </c>
      <c r="BW112" s="849"/>
      <c r="BX112" s="849"/>
      <c r="BY112" s="849"/>
      <c r="BZ112" s="849"/>
      <c r="CA112" s="849">
        <v>1698714</v>
      </c>
      <c r="CB112" s="849"/>
      <c r="CC112" s="849"/>
      <c r="CD112" s="849"/>
      <c r="CE112" s="849"/>
      <c r="CF112" s="907">
        <v>40.299999999999997</v>
      </c>
      <c r="CG112" s="908"/>
      <c r="CH112" s="908"/>
      <c r="CI112" s="908"/>
      <c r="CJ112" s="908"/>
      <c r="CK112" s="959"/>
      <c r="CL112" s="853"/>
      <c r="CM112" s="847" t="s">
        <v>447</v>
      </c>
      <c r="CN112" s="784"/>
      <c r="CO112" s="784"/>
      <c r="CP112" s="784"/>
      <c r="CQ112" s="784"/>
      <c r="CR112" s="784"/>
      <c r="CS112" s="784"/>
      <c r="CT112" s="784"/>
      <c r="CU112" s="784"/>
      <c r="CV112" s="784"/>
      <c r="CW112" s="784"/>
      <c r="CX112" s="784"/>
      <c r="CY112" s="784"/>
      <c r="CZ112" s="784"/>
      <c r="DA112" s="784"/>
      <c r="DB112" s="784"/>
      <c r="DC112" s="784"/>
      <c r="DD112" s="784"/>
      <c r="DE112" s="784"/>
      <c r="DF112" s="785"/>
      <c r="DG112" s="848" t="s">
        <v>440</v>
      </c>
      <c r="DH112" s="849"/>
      <c r="DI112" s="849"/>
      <c r="DJ112" s="849"/>
      <c r="DK112" s="849"/>
      <c r="DL112" s="849" t="s">
        <v>413</v>
      </c>
      <c r="DM112" s="849"/>
      <c r="DN112" s="849"/>
      <c r="DO112" s="849"/>
      <c r="DP112" s="849"/>
      <c r="DQ112" s="849" t="s">
        <v>440</v>
      </c>
      <c r="DR112" s="849"/>
      <c r="DS112" s="849"/>
      <c r="DT112" s="849"/>
      <c r="DU112" s="849"/>
      <c r="DV112" s="826" t="s">
        <v>231</v>
      </c>
      <c r="DW112" s="826"/>
      <c r="DX112" s="826"/>
      <c r="DY112" s="826"/>
      <c r="DZ112" s="827"/>
    </row>
    <row r="113" spans="1:130" s="221" customFormat="1" ht="26.25" customHeight="1" x14ac:dyDescent="0.15">
      <c r="A113" s="946"/>
      <c r="B113" s="947"/>
      <c r="C113" s="784" t="s">
        <v>448</v>
      </c>
      <c r="D113" s="784"/>
      <c r="E113" s="784"/>
      <c r="F113" s="784"/>
      <c r="G113" s="784"/>
      <c r="H113" s="784"/>
      <c r="I113" s="784"/>
      <c r="J113" s="784"/>
      <c r="K113" s="784"/>
      <c r="L113" s="784"/>
      <c r="M113" s="784"/>
      <c r="N113" s="784"/>
      <c r="O113" s="784"/>
      <c r="P113" s="784"/>
      <c r="Q113" s="784"/>
      <c r="R113" s="784"/>
      <c r="S113" s="784"/>
      <c r="T113" s="784"/>
      <c r="U113" s="784"/>
      <c r="V113" s="784"/>
      <c r="W113" s="784"/>
      <c r="X113" s="784"/>
      <c r="Y113" s="784"/>
      <c r="Z113" s="785"/>
      <c r="AA113" s="950">
        <v>311460</v>
      </c>
      <c r="AB113" s="951"/>
      <c r="AC113" s="951"/>
      <c r="AD113" s="951"/>
      <c r="AE113" s="952"/>
      <c r="AF113" s="953">
        <v>227520</v>
      </c>
      <c r="AG113" s="951"/>
      <c r="AH113" s="951"/>
      <c r="AI113" s="951"/>
      <c r="AJ113" s="952"/>
      <c r="AK113" s="953">
        <v>232287</v>
      </c>
      <c r="AL113" s="951"/>
      <c r="AM113" s="951"/>
      <c r="AN113" s="951"/>
      <c r="AO113" s="952"/>
      <c r="AP113" s="954">
        <v>5.5</v>
      </c>
      <c r="AQ113" s="955"/>
      <c r="AR113" s="955"/>
      <c r="AS113" s="955"/>
      <c r="AT113" s="956"/>
      <c r="AU113" s="964"/>
      <c r="AV113" s="965"/>
      <c r="AW113" s="965"/>
      <c r="AX113" s="965"/>
      <c r="AY113" s="965"/>
      <c r="AZ113" s="847" t="s">
        <v>449</v>
      </c>
      <c r="BA113" s="784"/>
      <c r="BB113" s="784"/>
      <c r="BC113" s="784"/>
      <c r="BD113" s="784"/>
      <c r="BE113" s="784"/>
      <c r="BF113" s="784"/>
      <c r="BG113" s="784"/>
      <c r="BH113" s="784"/>
      <c r="BI113" s="784"/>
      <c r="BJ113" s="784"/>
      <c r="BK113" s="784"/>
      <c r="BL113" s="784"/>
      <c r="BM113" s="784"/>
      <c r="BN113" s="784"/>
      <c r="BO113" s="784"/>
      <c r="BP113" s="785"/>
      <c r="BQ113" s="848">
        <v>285341</v>
      </c>
      <c r="BR113" s="849"/>
      <c r="BS113" s="849"/>
      <c r="BT113" s="849"/>
      <c r="BU113" s="849"/>
      <c r="BV113" s="849">
        <v>261810</v>
      </c>
      <c r="BW113" s="849"/>
      <c r="BX113" s="849"/>
      <c r="BY113" s="849"/>
      <c r="BZ113" s="849"/>
      <c r="CA113" s="849">
        <v>231189</v>
      </c>
      <c r="CB113" s="849"/>
      <c r="CC113" s="849"/>
      <c r="CD113" s="849"/>
      <c r="CE113" s="849"/>
      <c r="CF113" s="907">
        <v>5.5</v>
      </c>
      <c r="CG113" s="908"/>
      <c r="CH113" s="908"/>
      <c r="CI113" s="908"/>
      <c r="CJ113" s="908"/>
      <c r="CK113" s="959"/>
      <c r="CL113" s="853"/>
      <c r="CM113" s="847" t="s">
        <v>450</v>
      </c>
      <c r="CN113" s="784"/>
      <c r="CO113" s="784"/>
      <c r="CP113" s="784"/>
      <c r="CQ113" s="784"/>
      <c r="CR113" s="784"/>
      <c r="CS113" s="784"/>
      <c r="CT113" s="784"/>
      <c r="CU113" s="784"/>
      <c r="CV113" s="784"/>
      <c r="CW113" s="784"/>
      <c r="CX113" s="784"/>
      <c r="CY113" s="784"/>
      <c r="CZ113" s="784"/>
      <c r="DA113" s="784"/>
      <c r="DB113" s="784"/>
      <c r="DC113" s="784"/>
      <c r="DD113" s="784"/>
      <c r="DE113" s="784"/>
      <c r="DF113" s="785"/>
      <c r="DG113" s="811" t="s">
        <v>440</v>
      </c>
      <c r="DH113" s="812"/>
      <c r="DI113" s="812"/>
      <c r="DJ113" s="812"/>
      <c r="DK113" s="813"/>
      <c r="DL113" s="814" t="s">
        <v>440</v>
      </c>
      <c r="DM113" s="812"/>
      <c r="DN113" s="812"/>
      <c r="DO113" s="812"/>
      <c r="DP113" s="813"/>
      <c r="DQ113" s="814" t="s">
        <v>231</v>
      </c>
      <c r="DR113" s="812"/>
      <c r="DS113" s="812"/>
      <c r="DT113" s="812"/>
      <c r="DU113" s="813"/>
      <c r="DV113" s="856" t="s">
        <v>231</v>
      </c>
      <c r="DW113" s="857"/>
      <c r="DX113" s="857"/>
      <c r="DY113" s="857"/>
      <c r="DZ113" s="858"/>
    </row>
    <row r="114" spans="1:130" s="221" customFormat="1" ht="26.25" customHeight="1" x14ac:dyDescent="0.15">
      <c r="A114" s="946"/>
      <c r="B114" s="947"/>
      <c r="C114" s="784" t="s">
        <v>451</v>
      </c>
      <c r="D114" s="784"/>
      <c r="E114" s="784"/>
      <c r="F114" s="784"/>
      <c r="G114" s="784"/>
      <c r="H114" s="784"/>
      <c r="I114" s="784"/>
      <c r="J114" s="784"/>
      <c r="K114" s="784"/>
      <c r="L114" s="784"/>
      <c r="M114" s="784"/>
      <c r="N114" s="784"/>
      <c r="O114" s="784"/>
      <c r="P114" s="784"/>
      <c r="Q114" s="784"/>
      <c r="R114" s="784"/>
      <c r="S114" s="784"/>
      <c r="T114" s="784"/>
      <c r="U114" s="784"/>
      <c r="V114" s="784"/>
      <c r="W114" s="784"/>
      <c r="X114" s="784"/>
      <c r="Y114" s="784"/>
      <c r="Z114" s="785"/>
      <c r="AA114" s="811">
        <v>41467</v>
      </c>
      <c r="AB114" s="812"/>
      <c r="AC114" s="812"/>
      <c r="AD114" s="812"/>
      <c r="AE114" s="813"/>
      <c r="AF114" s="814">
        <v>48810</v>
      </c>
      <c r="AG114" s="812"/>
      <c r="AH114" s="812"/>
      <c r="AI114" s="812"/>
      <c r="AJ114" s="813"/>
      <c r="AK114" s="814">
        <v>46386</v>
      </c>
      <c r="AL114" s="812"/>
      <c r="AM114" s="812"/>
      <c r="AN114" s="812"/>
      <c r="AO114" s="813"/>
      <c r="AP114" s="856">
        <v>1.1000000000000001</v>
      </c>
      <c r="AQ114" s="857"/>
      <c r="AR114" s="857"/>
      <c r="AS114" s="857"/>
      <c r="AT114" s="858"/>
      <c r="AU114" s="964"/>
      <c r="AV114" s="965"/>
      <c r="AW114" s="965"/>
      <c r="AX114" s="965"/>
      <c r="AY114" s="965"/>
      <c r="AZ114" s="847" t="s">
        <v>452</v>
      </c>
      <c r="BA114" s="784"/>
      <c r="BB114" s="784"/>
      <c r="BC114" s="784"/>
      <c r="BD114" s="784"/>
      <c r="BE114" s="784"/>
      <c r="BF114" s="784"/>
      <c r="BG114" s="784"/>
      <c r="BH114" s="784"/>
      <c r="BI114" s="784"/>
      <c r="BJ114" s="784"/>
      <c r="BK114" s="784"/>
      <c r="BL114" s="784"/>
      <c r="BM114" s="784"/>
      <c r="BN114" s="784"/>
      <c r="BO114" s="784"/>
      <c r="BP114" s="785"/>
      <c r="BQ114" s="848">
        <v>2696713</v>
      </c>
      <c r="BR114" s="849"/>
      <c r="BS114" s="849"/>
      <c r="BT114" s="849"/>
      <c r="BU114" s="849"/>
      <c r="BV114" s="849">
        <v>2639486</v>
      </c>
      <c r="BW114" s="849"/>
      <c r="BX114" s="849"/>
      <c r="BY114" s="849"/>
      <c r="BZ114" s="849"/>
      <c r="CA114" s="849">
        <v>2610068</v>
      </c>
      <c r="CB114" s="849"/>
      <c r="CC114" s="849"/>
      <c r="CD114" s="849"/>
      <c r="CE114" s="849"/>
      <c r="CF114" s="907">
        <v>62</v>
      </c>
      <c r="CG114" s="908"/>
      <c r="CH114" s="908"/>
      <c r="CI114" s="908"/>
      <c r="CJ114" s="908"/>
      <c r="CK114" s="959"/>
      <c r="CL114" s="853"/>
      <c r="CM114" s="847" t="s">
        <v>453</v>
      </c>
      <c r="CN114" s="784"/>
      <c r="CO114" s="784"/>
      <c r="CP114" s="784"/>
      <c r="CQ114" s="784"/>
      <c r="CR114" s="784"/>
      <c r="CS114" s="784"/>
      <c r="CT114" s="784"/>
      <c r="CU114" s="784"/>
      <c r="CV114" s="784"/>
      <c r="CW114" s="784"/>
      <c r="CX114" s="784"/>
      <c r="CY114" s="784"/>
      <c r="CZ114" s="784"/>
      <c r="DA114" s="784"/>
      <c r="DB114" s="784"/>
      <c r="DC114" s="784"/>
      <c r="DD114" s="784"/>
      <c r="DE114" s="784"/>
      <c r="DF114" s="785"/>
      <c r="DG114" s="811" t="s">
        <v>413</v>
      </c>
      <c r="DH114" s="812"/>
      <c r="DI114" s="812"/>
      <c r="DJ114" s="812"/>
      <c r="DK114" s="813"/>
      <c r="DL114" s="814" t="s">
        <v>231</v>
      </c>
      <c r="DM114" s="812"/>
      <c r="DN114" s="812"/>
      <c r="DO114" s="812"/>
      <c r="DP114" s="813"/>
      <c r="DQ114" s="814" t="s">
        <v>413</v>
      </c>
      <c r="DR114" s="812"/>
      <c r="DS114" s="812"/>
      <c r="DT114" s="812"/>
      <c r="DU114" s="813"/>
      <c r="DV114" s="856" t="s">
        <v>413</v>
      </c>
      <c r="DW114" s="857"/>
      <c r="DX114" s="857"/>
      <c r="DY114" s="857"/>
      <c r="DZ114" s="858"/>
    </row>
    <row r="115" spans="1:130" s="221" customFormat="1" ht="26.25" customHeight="1" x14ac:dyDescent="0.15">
      <c r="A115" s="946"/>
      <c r="B115" s="947"/>
      <c r="C115" s="784" t="s">
        <v>454</v>
      </c>
      <c r="D115" s="784"/>
      <c r="E115" s="784"/>
      <c r="F115" s="784"/>
      <c r="G115" s="784"/>
      <c r="H115" s="784"/>
      <c r="I115" s="784"/>
      <c r="J115" s="784"/>
      <c r="K115" s="784"/>
      <c r="L115" s="784"/>
      <c r="M115" s="784"/>
      <c r="N115" s="784"/>
      <c r="O115" s="784"/>
      <c r="P115" s="784"/>
      <c r="Q115" s="784"/>
      <c r="R115" s="784"/>
      <c r="S115" s="784"/>
      <c r="T115" s="784"/>
      <c r="U115" s="784"/>
      <c r="V115" s="784"/>
      <c r="W115" s="784"/>
      <c r="X115" s="784"/>
      <c r="Y115" s="784"/>
      <c r="Z115" s="785"/>
      <c r="AA115" s="950" t="s">
        <v>231</v>
      </c>
      <c r="AB115" s="951"/>
      <c r="AC115" s="951"/>
      <c r="AD115" s="951"/>
      <c r="AE115" s="952"/>
      <c r="AF115" s="953" t="s">
        <v>231</v>
      </c>
      <c r="AG115" s="951"/>
      <c r="AH115" s="951"/>
      <c r="AI115" s="951"/>
      <c r="AJ115" s="952"/>
      <c r="AK115" s="953" t="s">
        <v>413</v>
      </c>
      <c r="AL115" s="951"/>
      <c r="AM115" s="951"/>
      <c r="AN115" s="951"/>
      <c r="AO115" s="952"/>
      <c r="AP115" s="954" t="s">
        <v>231</v>
      </c>
      <c r="AQ115" s="955"/>
      <c r="AR115" s="955"/>
      <c r="AS115" s="955"/>
      <c r="AT115" s="956"/>
      <c r="AU115" s="964"/>
      <c r="AV115" s="965"/>
      <c r="AW115" s="965"/>
      <c r="AX115" s="965"/>
      <c r="AY115" s="965"/>
      <c r="AZ115" s="847" t="s">
        <v>455</v>
      </c>
      <c r="BA115" s="784"/>
      <c r="BB115" s="784"/>
      <c r="BC115" s="784"/>
      <c r="BD115" s="784"/>
      <c r="BE115" s="784"/>
      <c r="BF115" s="784"/>
      <c r="BG115" s="784"/>
      <c r="BH115" s="784"/>
      <c r="BI115" s="784"/>
      <c r="BJ115" s="784"/>
      <c r="BK115" s="784"/>
      <c r="BL115" s="784"/>
      <c r="BM115" s="784"/>
      <c r="BN115" s="784"/>
      <c r="BO115" s="784"/>
      <c r="BP115" s="785"/>
      <c r="BQ115" s="848" t="s">
        <v>231</v>
      </c>
      <c r="BR115" s="849"/>
      <c r="BS115" s="849"/>
      <c r="BT115" s="849"/>
      <c r="BU115" s="849"/>
      <c r="BV115" s="849" t="s">
        <v>440</v>
      </c>
      <c r="BW115" s="849"/>
      <c r="BX115" s="849"/>
      <c r="BY115" s="849"/>
      <c r="BZ115" s="849"/>
      <c r="CA115" s="849" t="s">
        <v>440</v>
      </c>
      <c r="CB115" s="849"/>
      <c r="CC115" s="849"/>
      <c r="CD115" s="849"/>
      <c r="CE115" s="849"/>
      <c r="CF115" s="907" t="s">
        <v>440</v>
      </c>
      <c r="CG115" s="908"/>
      <c r="CH115" s="908"/>
      <c r="CI115" s="908"/>
      <c r="CJ115" s="908"/>
      <c r="CK115" s="959"/>
      <c r="CL115" s="853"/>
      <c r="CM115" s="847" t="s">
        <v>456</v>
      </c>
      <c r="CN115" s="784"/>
      <c r="CO115" s="784"/>
      <c r="CP115" s="784"/>
      <c r="CQ115" s="784"/>
      <c r="CR115" s="784"/>
      <c r="CS115" s="784"/>
      <c r="CT115" s="784"/>
      <c r="CU115" s="784"/>
      <c r="CV115" s="784"/>
      <c r="CW115" s="784"/>
      <c r="CX115" s="784"/>
      <c r="CY115" s="784"/>
      <c r="CZ115" s="784"/>
      <c r="DA115" s="784"/>
      <c r="DB115" s="784"/>
      <c r="DC115" s="784"/>
      <c r="DD115" s="784"/>
      <c r="DE115" s="784"/>
      <c r="DF115" s="785"/>
      <c r="DG115" s="811" t="s">
        <v>440</v>
      </c>
      <c r="DH115" s="812"/>
      <c r="DI115" s="812"/>
      <c r="DJ115" s="812"/>
      <c r="DK115" s="813"/>
      <c r="DL115" s="814" t="s">
        <v>231</v>
      </c>
      <c r="DM115" s="812"/>
      <c r="DN115" s="812"/>
      <c r="DO115" s="812"/>
      <c r="DP115" s="813"/>
      <c r="DQ115" s="814" t="s">
        <v>231</v>
      </c>
      <c r="DR115" s="812"/>
      <c r="DS115" s="812"/>
      <c r="DT115" s="812"/>
      <c r="DU115" s="813"/>
      <c r="DV115" s="856" t="s">
        <v>440</v>
      </c>
      <c r="DW115" s="857"/>
      <c r="DX115" s="857"/>
      <c r="DY115" s="857"/>
      <c r="DZ115" s="858"/>
    </row>
    <row r="116" spans="1:130" s="221" customFormat="1" ht="26.25" customHeight="1" x14ac:dyDescent="0.15">
      <c r="A116" s="948"/>
      <c r="B116" s="949"/>
      <c r="C116" s="871" t="s">
        <v>457</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811" t="s">
        <v>231</v>
      </c>
      <c r="AB116" s="812"/>
      <c r="AC116" s="812"/>
      <c r="AD116" s="812"/>
      <c r="AE116" s="813"/>
      <c r="AF116" s="814" t="s">
        <v>231</v>
      </c>
      <c r="AG116" s="812"/>
      <c r="AH116" s="812"/>
      <c r="AI116" s="812"/>
      <c r="AJ116" s="813"/>
      <c r="AK116" s="814" t="s">
        <v>231</v>
      </c>
      <c r="AL116" s="812"/>
      <c r="AM116" s="812"/>
      <c r="AN116" s="812"/>
      <c r="AO116" s="813"/>
      <c r="AP116" s="856" t="s">
        <v>231</v>
      </c>
      <c r="AQ116" s="857"/>
      <c r="AR116" s="857"/>
      <c r="AS116" s="857"/>
      <c r="AT116" s="858"/>
      <c r="AU116" s="964"/>
      <c r="AV116" s="965"/>
      <c r="AW116" s="965"/>
      <c r="AX116" s="965"/>
      <c r="AY116" s="965"/>
      <c r="AZ116" s="941" t="s">
        <v>458</v>
      </c>
      <c r="BA116" s="942"/>
      <c r="BB116" s="942"/>
      <c r="BC116" s="942"/>
      <c r="BD116" s="942"/>
      <c r="BE116" s="942"/>
      <c r="BF116" s="942"/>
      <c r="BG116" s="942"/>
      <c r="BH116" s="942"/>
      <c r="BI116" s="942"/>
      <c r="BJ116" s="942"/>
      <c r="BK116" s="942"/>
      <c r="BL116" s="942"/>
      <c r="BM116" s="942"/>
      <c r="BN116" s="942"/>
      <c r="BO116" s="942"/>
      <c r="BP116" s="943"/>
      <c r="BQ116" s="848" t="s">
        <v>413</v>
      </c>
      <c r="BR116" s="849"/>
      <c r="BS116" s="849"/>
      <c r="BT116" s="849"/>
      <c r="BU116" s="849"/>
      <c r="BV116" s="849" t="s">
        <v>440</v>
      </c>
      <c r="BW116" s="849"/>
      <c r="BX116" s="849"/>
      <c r="BY116" s="849"/>
      <c r="BZ116" s="849"/>
      <c r="CA116" s="849" t="s">
        <v>231</v>
      </c>
      <c r="CB116" s="849"/>
      <c r="CC116" s="849"/>
      <c r="CD116" s="849"/>
      <c r="CE116" s="849"/>
      <c r="CF116" s="907" t="s">
        <v>231</v>
      </c>
      <c r="CG116" s="908"/>
      <c r="CH116" s="908"/>
      <c r="CI116" s="908"/>
      <c r="CJ116" s="908"/>
      <c r="CK116" s="959"/>
      <c r="CL116" s="853"/>
      <c r="CM116" s="847" t="s">
        <v>459</v>
      </c>
      <c r="CN116" s="784"/>
      <c r="CO116" s="784"/>
      <c r="CP116" s="784"/>
      <c r="CQ116" s="784"/>
      <c r="CR116" s="784"/>
      <c r="CS116" s="784"/>
      <c r="CT116" s="784"/>
      <c r="CU116" s="784"/>
      <c r="CV116" s="784"/>
      <c r="CW116" s="784"/>
      <c r="CX116" s="784"/>
      <c r="CY116" s="784"/>
      <c r="CZ116" s="784"/>
      <c r="DA116" s="784"/>
      <c r="DB116" s="784"/>
      <c r="DC116" s="784"/>
      <c r="DD116" s="784"/>
      <c r="DE116" s="784"/>
      <c r="DF116" s="785"/>
      <c r="DG116" s="811" t="s">
        <v>231</v>
      </c>
      <c r="DH116" s="812"/>
      <c r="DI116" s="812"/>
      <c r="DJ116" s="812"/>
      <c r="DK116" s="813"/>
      <c r="DL116" s="814" t="s">
        <v>231</v>
      </c>
      <c r="DM116" s="812"/>
      <c r="DN116" s="812"/>
      <c r="DO116" s="812"/>
      <c r="DP116" s="813"/>
      <c r="DQ116" s="814" t="s">
        <v>440</v>
      </c>
      <c r="DR116" s="812"/>
      <c r="DS116" s="812"/>
      <c r="DT116" s="812"/>
      <c r="DU116" s="813"/>
      <c r="DV116" s="856" t="s">
        <v>231</v>
      </c>
      <c r="DW116" s="857"/>
      <c r="DX116" s="857"/>
      <c r="DY116" s="857"/>
      <c r="DZ116" s="858"/>
    </row>
    <row r="117" spans="1:130" s="221" customFormat="1" ht="26.25" customHeight="1" x14ac:dyDescent="0.15">
      <c r="A117" s="927" t="s">
        <v>186</v>
      </c>
      <c r="B117" s="928"/>
      <c r="C117" s="928"/>
      <c r="D117" s="928"/>
      <c r="E117" s="928"/>
      <c r="F117" s="928"/>
      <c r="G117" s="928"/>
      <c r="H117" s="928"/>
      <c r="I117" s="928"/>
      <c r="J117" s="928"/>
      <c r="K117" s="928"/>
      <c r="L117" s="928"/>
      <c r="M117" s="928"/>
      <c r="N117" s="928"/>
      <c r="O117" s="928"/>
      <c r="P117" s="928"/>
      <c r="Q117" s="928"/>
      <c r="R117" s="928"/>
      <c r="S117" s="928"/>
      <c r="T117" s="928"/>
      <c r="U117" s="928"/>
      <c r="V117" s="928"/>
      <c r="W117" s="928"/>
      <c r="X117" s="928"/>
      <c r="Y117" s="909" t="s">
        <v>460</v>
      </c>
      <c r="Z117" s="929"/>
      <c r="AA117" s="934">
        <v>930776</v>
      </c>
      <c r="AB117" s="935"/>
      <c r="AC117" s="935"/>
      <c r="AD117" s="935"/>
      <c r="AE117" s="936"/>
      <c r="AF117" s="937">
        <v>942382</v>
      </c>
      <c r="AG117" s="935"/>
      <c r="AH117" s="935"/>
      <c r="AI117" s="935"/>
      <c r="AJ117" s="936"/>
      <c r="AK117" s="937">
        <v>1013575</v>
      </c>
      <c r="AL117" s="935"/>
      <c r="AM117" s="935"/>
      <c r="AN117" s="935"/>
      <c r="AO117" s="936"/>
      <c r="AP117" s="938"/>
      <c r="AQ117" s="939"/>
      <c r="AR117" s="939"/>
      <c r="AS117" s="939"/>
      <c r="AT117" s="940"/>
      <c r="AU117" s="964"/>
      <c r="AV117" s="965"/>
      <c r="AW117" s="965"/>
      <c r="AX117" s="965"/>
      <c r="AY117" s="965"/>
      <c r="AZ117" s="895" t="s">
        <v>461</v>
      </c>
      <c r="BA117" s="896"/>
      <c r="BB117" s="896"/>
      <c r="BC117" s="896"/>
      <c r="BD117" s="896"/>
      <c r="BE117" s="896"/>
      <c r="BF117" s="896"/>
      <c r="BG117" s="896"/>
      <c r="BH117" s="896"/>
      <c r="BI117" s="896"/>
      <c r="BJ117" s="896"/>
      <c r="BK117" s="896"/>
      <c r="BL117" s="896"/>
      <c r="BM117" s="896"/>
      <c r="BN117" s="896"/>
      <c r="BO117" s="896"/>
      <c r="BP117" s="897"/>
      <c r="BQ117" s="848" t="s">
        <v>231</v>
      </c>
      <c r="BR117" s="849"/>
      <c r="BS117" s="849"/>
      <c r="BT117" s="849"/>
      <c r="BU117" s="849"/>
      <c r="BV117" s="849" t="s">
        <v>231</v>
      </c>
      <c r="BW117" s="849"/>
      <c r="BX117" s="849"/>
      <c r="BY117" s="849"/>
      <c r="BZ117" s="849"/>
      <c r="CA117" s="849" t="s">
        <v>231</v>
      </c>
      <c r="CB117" s="849"/>
      <c r="CC117" s="849"/>
      <c r="CD117" s="849"/>
      <c r="CE117" s="849"/>
      <c r="CF117" s="907" t="s">
        <v>440</v>
      </c>
      <c r="CG117" s="908"/>
      <c r="CH117" s="908"/>
      <c r="CI117" s="908"/>
      <c r="CJ117" s="908"/>
      <c r="CK117" s="959"/>
      <c r="CL117" s="853"/>
      <c r="CM117" s="847" t="s">
        <v>462</v>
      </c>
      <c r="CN117" s="784"/>
      <c r="CO117" s="784"/>
      <c r="CP117" s="784"/>
      <c r="CQ117" s="784"/>
      <c r="CR117" s="784"/>
      <c r="CS117" s="784"/>
      <c r="CT117" s="784"/>
      <c r="CU117" s="784"/>
      <c r="CV117" s="784"/>
      <c r="CW117" s="784"/>
      <c r="CX117" s="784"/>
      <c r="CY117" s="784"/>
      <c r="CZ117" s="784"/>
      <c r="DA117" s="784"/>
      <c r="DB117" s="784"/>
      <c r="DC117" s="784"/>
      <c r="DD117" s="784"/>
      <c r="DE117" s="784"/>
      <c r="DF117" s="785"/>
      <c r="DG117" s="811" t="s">
        <v>440</v>
      </c>
      <c r="DH117" s="812"/>
      <c r="DI117" s="812"/>
      <c r="DJ117" s="812"/>
      <c r="DK117" s="813"/>
      <c r="DL117" s="814" t="s">
        <v>231</v>
      </c>
      <c r="DM117" s="812"/>
      <c r="DN117" s="812"/>
      <c r="DO117" s="812"/>
      <c r="DP117" s="813"/>
      <c r="DQ117" s="814" t="s">
        <v>440</v>
      </c>
      <c r="DR117" s="812"/>
      <c r="DS117" s="812"/>
      <c r="DT117" s="812"/>
      <c r="DU117" s="813"/>
      <c r="DV117" s="856" t="s">
        <v>231</v>
      </c>
      <c r="DW117" s="857"/>
      <c r="DX117" s="857"/>
      <c r="DY117" s="857"/>
      <c r="DZ117" s="858"/>
    </row>
    <row r="118" spans="1:130" s="221" customFormat="1" ht="26.25" customHeight="1" x14ac:dyDescent="0.15">
      <c r="A118" s="927" t="s">
        <v>435</v>
      </c>
      <c r="B118" s="928"/>
      <c r="C118" s="928"/>
      <c r="D118" s="928"/>
      <c r="E118" s="928"/>
      <c r="F118" s="928"/>
      <c r="G118" s="928"/>
      <c r="H118" s="928"/>
      <c r="I118" s="928"/>
      <c r="J118" s="928"/>
      <c r="K118" s="928"/>
      <c r="L118" s="928"/>
      <c r="M118" s="928"/>
      <c r="N118" s="928"/>
      <c r="O118" s="928"/>
      <c r="P118" s="928"/>
      <c r="Q118" s="928"/>
      <c r="R118" s="928"/>
      <c r="S118" s="928"/>
      <c r="T118" s="928"/>
      <c r="U118" s="928"/>
      <c r="V118" s="928"/>
      <c r="W118" s="928"/>
      <c r="X118" s="928"/>
      <c r="Y118" s="928"/>
      <c r="Z118" s="929"/>
      <c r="AA118" s="930" t="s">
        <v>432</v>
      </c>
      <c r="AB118" s="928"/>
      <c r="AC118" s="928"/>
      <c r="AD118" s="928"/>
      <c r="AE118" s="929"/>
      <c r="AF118" s="930" t="s">
        <v>433</v>
      </c>
      <c r="AG118" s="928"/>
      <c r="AH118" s="928"/>
      <c r="AI118" s="928"/>
      <c r="AJ118" s="929"/>
      <c r="AK118" s="930" t="s">
        <v>303</v>
      </c>
      <c r="AL118" s="928"/>
      <c r="AM118" s="928"/>
      <c r="AN118" s="928"/>
      <c r="AO118" s="929"/>
      <c r="AP118" s="931" t="s">
        <v>434</v>
      </c>
      <c r="AQ118" s="932"/>
      <c r="AR118" s="932"/>
      <c r="AS118" s="932"/>
      <c r="AT118" s="933"/>
      <c r="AU118" s="964"/>
      <c r="AV118" s="965"/>
      <c r="AW118" s="965"/>
      <c r="AX118" s="965"/>
      <c r="AY118" s="965"/>
      <c r="AZ118" s="870" t="s">
        <v>463</v>
      </c>
      <c r="BA118" s="871"/>
      <c r="BB118" s="871"/>
      <c r="BC118" s="871"/>
      <c r="BD118" s="871"/>
      <c r="BE118" s="871"/>
      <c r="BF118" s="871"/>
      <c r="BG118" s="871"/>
      <c r="BH118" s="871"/>
      <c r="BI118" s="871"/>
      <c r="BJ118" s="871"/>
      <c r="BK118" s="871"/>
      <c r="BL118" s="871"/>
      <c r="BM118" s="871"/>
      <c r="BN118" s="871"/>
      <c r="BO118" s="871"/>
      <c r="BP118" s="872"/>
      <c r="BQ118" s="911" t="s">
        <v>440</v>
      </c>
      <c r="BR118" s="877"/>
      <c r="BS118" s="877"/>
      <c r="BT118" s="877"/>
      <c r="BU118" s="877"/>
      <c r="BV118" s="877" t="s">
        <v>231</v>
      </c>
      <c r="BW118" s="877"/>
      <c r="BX118" s="877"/>
      <c r="BY118" s="877"/>
      <c r="BZ118" s="877"/>
      <c r="CA118" s="877" t="s">
        <v>231</v>
      </c>
      <c r="CB118" s="877"/>
      <c r="CC118" s="877"/>
      <c r="CD118" s="877"/>
      <c r="CE118" s="877"/>
      <c r="CF118" s="907" t="s">
        <v>231</v>
      </c>
      <c r="CG118" s="908"/>
      <c r="CH118" s="908"/>
      <c r="CI118" s="908"/>
      <c r="CJ118" s="908"/>
      <c r="CK118" s="959"/>
      <c r="CL118" s="853"/>
      <c r="CM118" s="847" t="s">
        <v>464</v>
      </c>
      <c r="CN118" s="784"/>
      <c r="CO118" s="784"/>
      <c r="CP118" s="784"/>
      <c r="CQ118" s="784"/>
      <c r="CR118" s="784"/>
      <c r="CS118" s="784"/>
      <c r="CT118" s="784"/>
      <c r="CU118" s="784"/>
      <c r="CV118" s="784"/>
      <c r="CW118" s="784"/>
      <c r="CX118" s="784"/>
      <c r="CY118" s="784"/>
      <c r="CZ118" s="784"/>
      <c r="DA118" s="784"/>
      <c r="DB118" s="784"/>
      <c r="DC118" s="784"/>
      <c r="DD118" s="784"/>
      <c r="DE118" s="784"/>
      <c r="DF118" s="785"/>
      <c r="DG118" s="811" t="s">
        <v>231</v>
      </c>
      <c r="DH118" s="812"/>
      <c r="DI118" s="812"/>
      <c r="DJ118" s="812"/>
      <c r="DK118" s="813"/>
      <c r="DL118" s="814" t="s">
        <v>231</v>
      </c>
      <c r="DM118" s="812"/>
      <c r="DN118" s="812"/>
      <c r="DO118" s="812"/>
      <c r="DP118" s="813"/>
      <c r="DQ118" s="814" t="s">
        <v>231</v>
      </c>
      <c r="DR118" s="812"/>
      <c r="DS118" s="812"/>
      <c r="DT118" s="812"/>
      <c r="DU118" s="813"/>
      <c r="DV118" s="856" t="s">
        <v>231</v>
      </c>
      <c r="DW118" s="857"/>
      <c r="DX118" s="857"/>
      <c r="DY118" s="857"/>
      <c r="DZ118" s="858"/>
    </row>
    <row r="119" spans="1:130" s="221" customFormat="1" ht="26.25" customHeight="1" x14ac:dyDescent="0.15">
      <c r="A119" s="850" t="s">
        <v>438</v>
      </c>
      <c r="B119" s="851"/>
      <c r="C119" s="892" t="s">
        <v>439</v>
      </c>
      <c r="D119" s="840"/>
      <c r="E119" s="840"/>
      <c r="F119" s="840"/>
      <c r="G119" s="840"/>
      <c r="H119" s="840"/>
      <c r="I119" s="840"/>
      <c r="J119" s="840"/>
      <c r="K119" s="840"/>
      <c r="L119" s="840"/>
      <c r="M119" s="840"/>
      <c r="N119" s="840"/>
      <c r="O119" s="840"/>
      <c r="P119" s="840"/>
      <c r="Q119" s="840"/>
      <c r="R119" s="840"/>
      <c r="S119" s="840"/>
      <c r="T119" s="840"/>
      <c r="U119" s="840"/>
      <c r="V119" s="840"/>
      <c r="W119" s="840"/>
      <c r="X119" s="840"/>
      <c r="Y119" s="840"/>
      <c r="Z119" s="841"/>
      <c r="AA119" s="920" t="s">
        <v>465</v>
      </c>
      <c r="AB119" s="921"/>
      <c r="AC119" s="921"/>
      <c r="AD119" s="921"/>
      <c r="AE119" s="922"/>
      <c r="AF119" s="923" t="s">
        <v>231</v>
      </c>
      <c r="AG119" s="921"/>
      <c r="AH119" s="921"/>
      <c r="AI119" s="921"/>
      <c r="AJ119" s="922"/>
      <c r="AK119" s="923" t="s">
        <v>231</v>
      </c>
      <c r="AL119" s="921"/>
      <c r="AM119" s="921"/>
      <c r="AN119" s="921"/>
      <c r="AO119" s="922"/>
      <c r="AP119" s="924" t="s">
        <v>231</v>
      </c>
      <c r="AQ119" s="925"/>
      <c r="AR119" s="925"/>
      <c r="AS119" s="925"/>
      <c r="AT119" s="926"/>
      <c r="AU119" s="966"/>
      <c r="AV119" s="967"/>
      <c r="AW119" s="967"/>
      <c r="AX119" s="967"/>
      <c r="AY119" s="967"/>
      <c r="AZ119" s="242" t="s">
        <v>186</v>
      </c>
      <c r="BA119" s="242"/>
      <c r="BB119" s="242"/>
      <c r="BC119" s="242"/>
      <c r="BD119" s="242"/>
      <c r="BE119" s="242"/>
      <c r="BF119" s="242"/>
      <c r="BG119" s="242"/>
      <c r="BH119" s="242"/>
      <c r="BI119" s="242"/>
      <c r="BJ119" s="242"/>
      <c r="BK119" s="242"/>
      <c r="BL119" s="242"/>
      <c r="BM119" s="242"/>
      <c r="BN119" s="242"/>
      <c r="BO119" s="909" t="s">
        <v>466</v>
      </c>
      <c r="BP119" s="910"/>
      <c r="BQ119" s="911">
        <v>13359303</v>
      </c>
      <c r="BR119" s="877"/>
      <c r="BS119" s="877"/>
      <c r="BT119" s="877"/>
      <c r="BU119" s="877"/>
      <c r="BV119" s="877">
        <v>12928752</v>
      </c>
      <c r="BW119" s="877"/>
      <c r="BX119" s="877"/>
      <c r="BY119" s="877"/>
      <c r="BZ119" s="877"/>
      <c r="CA119" s="877">
        <v>12573809</v>
      </c>
      <c r="CB119" s="877"/>
      <c r="CC119" s="877"/>
      <c r="CD119" s="877"/>
      <c r="CE119" s="877"/>
      <c r="CF119" s="780"/>
      <c r="CG119" s="781"/>
      <c r="CH119" s="781"/>
      <c r="CI119" s="781"/>
      <c r="CJ119" s="866"/>
      <c r="CK119" s="960"/>
      <c r="CL119" s="855"/>
      <c r="CM119" s="870" t="s">
        <v>467</v>
      </c>
      <c r="CN119" s="871"/>
      <c r="CO119" s="871"/>
      <c r="CP119" s="871"/>
      <c r="CQ119" s="871"/>
      <c r="CR119" s="871"/>
      <c r="CS119" s="871"/>
      <c r="CT119" s="871"/>
      <c r="CU119" s="871"/>
      <c r="CV119" s="871"/>
      <c r="CW119" s="871"/>
      <c r="CX119" s="871"/>
      <c r="CY119" s="871"/>
      <c r="CZ119" s="871"/>
      <c r="DA119" s="871"/>
      <c r="DB119" s="871"/>
      <c r="DC119" s="871"/>
      <c r="DD119" s="871"/>
      <c r="DE119" s="871"/>
      <c r="DF119" s="872"/>
      <c r="DG119" s="795" t="s">
        <v>231</v>
      </c>
      <c r="DH119" s="796"/>
      <c r="DI119" s="796"/>
      <c r="DJ119" s="796"/>
      <c r="DK119" s="797"/>
      <c r="DL119" s="798" t="s">
        <v>231</v>
      </c>
      <c r="DM119" s="796"/>
      <c r="DN119" s="796"/>
      <c r="DO119" s="796"/>
      <c r="DP119" s="797"/>
      <c r="DQ119" s="798" t="s">
        <v>231</v>
      </c>
      <c r="DR119" s="796"/>
      <c r="DS119" s="796"/>
      <c r="DT119" s="796"/>
      <c r="DU119" s="797"/>
      <c r="DV119" s="880" t="s">
        <v>440</v>
      </c>
      <c r="DW119" s="881"/>
      <c r="DX119" s="881"/>
      <c r="DY119" s="881"/>
      <c r="DZ119" s="882"/>
    </row>
    <row r="120" spans="1:130" s="221" customFormat="1" ht="26.25" customHeight="1" x14ac:dyDescent="0.15">
      <c r="A120" s="852"/>
      <c r="B120" s="853"/>
      <c r="C120" s="847" t="s">
        <v>443</v>
      </c>
      <c r="D120" s="784"/>
      <c r="E120" s="784"/>
      <c r="F120" s="784"/>
      <c r="G120" s="784"/>
      <c r="H120" s="784"/>
      <c r="I120" s="784"/>
      <c r="J120" s="784"/>
      <c r="K120" s="784"/>
      <c r="L120" s="784"/>
      <c r="M120" s="784"/>
      <c r="N120" s="784"/>
      <c r="O120" s="784"/>
      <c r="P120" s="784"/>
      <c r="Q120" s="784"/>
      <c r="R120" s="784"/>
      <c r="S120" s="784"/>
      <c r="T120" s="784"/>
      <c r="U120" s="784"/>
      <c r="V120" s="784"/>
      <c r="W120" s="784"/>
      <c r="X120" s="784"/>
      <c r="Y120" s="784"/>
      <c r="Z120" s="785"/>
      <c r="AA120" s="811" t="s">
        <v>231</v>
      </c>
      <c r="AB120" s="812"/>
      <c r="AC120" s="812"/>
      <c r="AD120" s="812"/>
      <c r="AE120" s="813"/>
      <c r="AF120" s="814" t="s">
        <v>231</v>
      </c>
      <c r="AG120" s="812"/>
      <c r="AH120" s="812"/>
      <c r="AI120" s="812"/>
      <c r="AJ120" s="813"/>
      <c r="AK120" s="814" t="s">
        <v>231</v>
      </c>
      <c r="AL120" s="812"/>
      <c r="AM120" s="812"/>
      <c r="AN120" s="812"/>
      <c r="AO120" s="813"/>
      <c r="AP120" s="856" t="s">
        <v>440</v>
      </c>
      <c r="AQ120" s="857"/>
      <c r="AR120" s="857"/>
      <c r="AS120" s="857"/>
      <c r="AT120" s="858"/>
      <c r="AU120" s="912" t="s">
        <v>468</v>
      </c>
      <c r="AV120" s="913"/>
      <c r="AW120" s="913"/>
      <c r="AX120" s="913"/>
      <c r="AY120" s="914"/>
      <c r="AZ120" s="892" t="s">
        <v>469</v>
      </c>
      <c r="BA120" s="840"/>
      <c r="BB120" s="840"/>
      <c r="BC120" s="840"/>
      <c r="BD120" s="840"/>
      <c r="BE120" s="840"/>
      <c r="BF120" s="840"/>
      <c r="BG120" s="840"/>
      <c r="BH120" s="840"/>
      <c r="BI120" s="840"/>
      <c r="BJ120" s="840"/>
      <c r="BK120" s="840"/>
      <c r="BL120" s="840"/>
      <c r="BM120" s="840"/>
      <c r="BN120" s="840"/>
      <c r="BO120" s="840"/>
      <c r="BP120" s="841"/>
      <c r="BQ120" s="893">
        <v>2664904</v>
      </c>
      <c r="BR120" s="874"/>
      <c r="BS120" s="874"/>
      <c r="BT120" s="874"/>
      <c r="BU120" s="874"/>
      <c r="BV120" s="874">
        <v>2798875</v>
      </c>
      <c r="BW120" s="874"/>
      <c r="BX120" s="874"/>
      <c r="BY120" s="874"/>
      <c r="BZ120" s="874"/>
      <c r="CA120" s="874">
        <v>3063282</v>
      </c>
      <c r="CB120" s="874"/>
      <c r="CC120" s="874"/>
      <c r="CD120" s="874"/>
      <c r="CE120" s="874"/>
      <c r="CF120" s="898">
        <v>72.7</v>
      </c>
      <c r="CG120" s="899"/>
      <c r="CH120" s="899"/>
      <c r="CI120" s="899"/>
      <c r="CJ120" s="899"/>
      <c r="CK120" s="900" t="s">
        <v>470</v>
      </c>
      <c r="CL120" s="884"/>
      <c r="CM120" s="884"/>
      <c r="CN120" s="884"/>
      <c r="CO120" s="885"/>
      <c r="CP120" s="904" t="s">
        <v>471</v>
      </c>
      <c r="CQ120" s="905"/>
      <c r="CR120" s="905"/>
      <c r="CS120" s="905"/>
      <c r="CT120" s="905"/>
      <c r="CU120" s="905"/>
      <c r="CV120" s="905"/>
      <c r="CW120" s="905"/>
      <c r="CX120" s="905"/>
      <c r="CY120" s="905"/>
      <c r="CZ120" s="905"/>
      <c r="DA120" s="905"/>
      <c r="DB120" s="905"/>
      <c r="DC120" s="905"/>
      <c r="DD120" s="905"/>
      <c r="DE120" s="905"/>
      <c r="DF120" s="906"/>
      <c r="DG120" s="893" t="s">
        <v>231</v>
      </c>
      <c r="DH120" s="874"/>
      <c r="DI120" s="874"/>
      <c r="DJ120" s="874"/>
      <c r="DK120" s="874"/>
      <c r="DL120" s="874">
        <v>983034</v>
      </c>
      <c r="DM120" s="874"/>
      <c r="DN120" s="874"/>
      <c r="DO120" s="874"/>
      <c r="DP120" s="874"/>
      <c r="DQ120" s="874">
        <v>760322</v>
      </c>
      <c r="DR120" s="874"/>
      <c r="DS120" s="874"/>
      <c r="DT120" s="874"/>
      <c r="DU120" s="874"/>
      <c r="DV120" s="875">
        <v>18</v>
      </c>
      <c r="DW120" s="875"/>
      <c r="DX120" s="875"/>
      <c r="DY120" s="875"/>
      <c r="DZ120" s="876"/>
    </row>
    <row r="121" spans="1:130" s="221" customFormat="1" ht="26.25" customHeight="1" x14ac:dyDescent="0.15">
      <c r="A121" s="852"/>
      <c r="B121" s="853"/>
      <c r="C121" s="895" t="s">
        <v>472</v>
      </c>
      <c r="D121" s="896"/>
      <c r="E121" s="896"/>
      <c r="F121" s="896"/>
      <c r="G121" s="896"/>
      <c r="H121" s="896"/>
      <c r="I121" s="896"/>
      <c r="J121" s="896"/>
      <c r="K121" s="896"/>
      <c r="L121" s="896"/>
      <c r="M121" s="896"/>
      <c r="N121" s="896"/>
      <c r="O121" s="896"/>
      <c r="P121" s="896"/>
      <c r="Q121" s="896"/>
      <c r="R121" s="896"/>
      <c r="S121" s="896"/>
      <c r="T121" s="896"/>
      <c r="U121" s="896"/>
      <c r="V121" s="896"/>
      <c r="W121" s="896"/>
      <c r="X121" s="896"/>
      <c r="Y121" s="896"/>
      <c r="Z121" s="897"/>
      <c r="AA121" s="811" t="s">
        <v>231</v>
      </c>
      <c r="AB121" s="812"/>
      <c r="AC121" s="812"/>
      <c r="AD121" s="812"/>
      <c r="AE121" s="813"/>
      <c r="AF121" s="814" t="s">
        <v>231</v>
      </c>
      <c r="AG121" s="812"/>
      <c r="AH121" s="812"/>
      <c r="AI121" s="812"/>
      <c r="AJ121" s="813"/>
      <c r="AK121" s="814" t="s">
        <v>440</v>
      </c>
      <c r="AL121" s="812"/>
      <c r="AM121" s="812"/>
      <c r="AN121" s="812"/>
      <c r="AO121" s="813"/>
      <c r="AP121" s="856" t="s">
        <v>231</v>
      </c>
      <c r="AQ121" s="857"/>
      <c r="AR121" s="857"/>
      <c r="AS121" s="857"/>
      <c r="AT121" s="858"/>
      <c r="AU121" s="915"/>
      <c r="AV121" s="916"/>
      <c r="AW121" s="916"/>
      <c r="AX121" s="916"/>
      <c r="AY121" s="917"/>
      <c r="AZ121" s="847" t="s">
        <v>473</v>
      </c>
      <c r="BA121" s="784"/>
      <c r="BB121" s="784"/>
      <c r="BC121" s="784"/>
      <c r="BD121" s="784"/>
      <c r="BE121" s="784"/>
      <c r="BF121" s="784"/>
      <c r="BG121" s="784"/>
      <c r="BH121" s="784"/>
      <c r="BI121" s="784"/>
      <c r="BJ121" s="784"/>
      <c r="BK121" s="784"/>
      <c r="BL121" s="784"/>
      <c r="BM121" s="784"/>
      <c r="BN121" s="784"/>
      <c r="BO121" s="784"/>
      <c r="BP121" s="785"/>
      <c r="BQ121" s="848" t="s">
        <v>440</v>
      </c>
      <c r="BR121" s="849"/>
      <c r="BS121" s="849"/>
      <c r="BT121" s="849"/>
      <c r="BU121" s="849"/>
      <c r="BV121" s="849" t="s">
        <v>231</v>
      </c>
      <c r="BW121" s="849"/>
      <c r="BX121" s="849"/>
      <c r="BY121" s="849"/>
      <c r="BZ121" s="849"/>
      <c r="CA121" s="849" t="s">
        <v>231</v>
      </c>
      <c r="CB121" s="849"/>
      <c r="CC121" s="849"/>
      <c r="CD121" s="849"/>
      <c r="CE121" s="849"/>
      <c r="CF121" s="907" t="s">
        <v>231</v>
      </c>
      <c r="CG121" s="908"/>
      <c r="CH121" s="908"/>
      <c r="CI121" s="908"/>
      <c r="CJ121" s="908"/>
      <c r="CK121" s="901"/>
      <c r="CL121" s="887"/>
      <c r="CM121" s="887"/>
      <c r="CN121" s="887"/>
      <c r="CO121" s="888"/>
      <c r="CP121" s="867" t="s">
        <v>474</v>
      </c>
      <c r="CQ121" s="868"/>
      <c r="CR121" s="868"/>
      <c r="CS121" s="868"/>
      <c r="CT121" s="868"/>
      <c r="CU121" s="868"/>
      <c r="CV121" s="868"/>
      <c r="CW121" s="868"/>
      <c r="CX121" s="868"/>
      <c r="CY121" s="868"/>
      <c r="CZ121" s="868"/>
      <c r="DA121" s="868"/>
      <c r="DB121" s="868"/>
      <c r="DC121" s="868"/>
      <c r="DD121" s="868"/>
      <c r="DE121" s="868"/>
      <c r="DF121" s="869"/>
      <c r="DG121" s="848" t="s">
        <v>440</v>
      </c>
      <c r="DH121" s="849"/>
      <c r="DI121" s="849"/>
      <c r="DJ121" s="849"/>
      <c r="DK121" s="849"/>
      <c r="DL121" s="849">
        <v>789820</v>
      </c>
      <c r="DM121" s="849"/>
      <c r="DN121" s="849"/>
      <c r="DO121" s="849"/>
      <c r="DP121" s="849"/>
      <c r="DQ121" s="849">
        <v>691537</v>
      </c>
      <c r="DR121" s="849"/>
      <c r="DS121" s="849"/>
      <c r="DT121" s="849"/>
      <c r="DU121" s="849"/>
      <c r="DV121" s="826">
        <v>16.399999999999999</v>
      </c>
      <c r="DW121" s="826"/>
      <c r="DX121" s="826"/>
      <c r="DY121" s="826"/>
      <c r="DZ121" s="827"/>
    </row>
    <row r="122" spans="1:130" s="221" customFormat="1" ht="26.25" customHeight="1" x14ac:dyDescent="0.15">
      <c r="A122" s="852"/>
      <c r="B122" s="853"/>
      <c r="C122" s="847" t="s">
        <v>453</v>
      </c>
      <c r="D122" s="784"/>
      <c r="E122" s="784"/>
      <c r="F122" s="784"/>
      <c r="G122" s="784"/>
      <c r="H122" s="784"/>
      <c r="I122" s="784"/>
      <c r="J122" s="784"/>
      <c r="K122" s="784"/>
      <c r="L122" s="784"/>
      <c r="M122" s="784"/>
      <c r="N122" s="784"/>
      <c r="O122" s="784"/>
      <c r="P122" s="784"/>
      <c r="Q122" s="784"/>
      <c r="R122" s="784"/>
      <c r="S122" s="784"/>
      <c r="T122" s="784"/>
      <c r="U122" s="784"/>
      <c r="V122" s="784"/>
      <c r="W122" s="784"/>
      <c r="X122" s="784"/>
      <c r="Y122" s="784"/>
      <c r="Z122" s="785"/>
      <c r="AA122" s="811" t="s">
        <v>231</v>
      </c>
      <c r="AB122" s="812"/>
      <c r="AC122" s="812"/>
      <c r="AD122" s="812"/>
      <c r="AE122" s="813"/>
      <c r="AF122" s="814" t="s">
        <v>231</v>
      </c>
      <c r="AG122" s="812"/>
      <c r="AH122" s="812"/>
      <c r="AI122" s="812"/>
      <c r="AJ122" s="813"/>
      <c r="AK122" s="814" t="s">
        <v>440</v>
      </c>
      <c r="AL122" s="812"/>
      <c r="AM122" s="812"/>
      <c r="AN122" s="812"/>
      <c r="AO122" s="813"/>
      <c r="AP122" s="856" t="s">
        <v>231</v>
      </c>
      <c r="AQ122" s="857"/>
      <c r="AR122" s="857"/>
      <c r="AS122" s="857"/>
      <c r="AT122" s="858"/>
      <c r="AU122" s="915"/>
      <c r="AV122" s="916"/>
      <c r="AW122" s="916"/>
      <c r="AX122" s="916"/>
      <c r="AY122" s="917"/>
      <c r="AZ122" s="870" t="s">
        <v>475</v>
      </c>
      <c r="BA122" s="871"/>
      <c r="BB122" s="871"/>
      <c r="BC122" s="871"/>
      <c r="BD122" s="871"/>
      <c r="BE122" s="871"/>
      <c r="BF122" s="871"/>
      <c r="BG122" s="871"/>
      <c r="BH122" s="871"/>
      <c r="BI122" s="871"/>
      <c r="BJ122" s="871"/>
      <c r="BK122" s="871"/>
      <c r="BL122" s="871"/>
      <c r="BM122" s="871"/>
      <c r="BN122" s="871"/>
      <c r="BO122" s="871"/>
      <c r="BP122" s="872"/>
      <c r="BQ122" s="911">
        <v>7686356</v>
      </c>
      <c r="BR122" s="877"/>
      <c r="BS122" s="877"/>
      <c r="BT122" s="877"/>
      <c r="BU122" s="877"/>
      <c r="BV122" s="877">
        <v>7594058</v>
      </c>
      <c r="BW122" s="877"/>
      <c r="BX122" s="877"/>
      <c r="BY122" s="877"/>
      <c r="BZ122" s="877"/>
      <c r="CA122" s="877">
        <v>7447024</v>
      </c>
      <c r="CB122" s="877"/>
      <c r="CC122" s="877"/>
      <c r="CD122" s="877"/>
      <c r="CE122" s="877"/>
      <c r="CF122" s="878">
        <v>176.8</v>
      </c>
      <c r="CG122" s="879"/>
      <c r="CH122" s="879"/>
      <c r="CI122" s="879"/>
      <c r="CJ122" s="879"/>
      <c r="CK122" s="901"/>
      <c r="CL122" s="887"/>
      <c r="CM122" s="887"/>
      <c r="CN122" s="887"/>
      <c r="CO122" s="888"/>
      <c r="CP122" s="867" t="s">
        <v>476</v>
      </c>
      <c r="CQ122" s="868"/>
      <c r="CR122" s="868"/>
      <c r="CS122" s="868"/>
      <c r="CT122" s="868"/>
      <c r="CU122" s="868"/>
      <c r="CV122" s="868"/>
      <c r="CW122" s="868"/>
      <c r="CX122" s="868"/>
      <c r="CY122" s="868"/>
      <c r="CZ122" s="868"/>
      <c r="DA122" s="868"/>
      <c r="DB122" s="868"/>
      <c r="DC122" s="868"/>
      <c r="DD122" s="868"/>
      <c r="DE122" s="868"/>
      <c r="DF122" s="869"/>
      <c r="DG122" s="848">
        <v>197718</v>
      </c>
      <c r="DH122" s="849"/>
      <c r="DI122" s="849"/>
      <c r="DJ122" s="849"/>
      <c r="DK122" s="849"/>
      <c r="DL122" s="849">
        <v>187890</v>
      </c>
      <c r="DM122" s="849"/>
      <c r="DN122" s="849"/>
      <c r="DO122" s="849"/>
      <c r="DP122" s="849"/>
      <c r="DQ122" s="849">
        <v>246855</v>
      </c>
      <c r="DR122" s="849"/>
      <c r="DS122" s="849"/>
      <c r="DT122" s="849"/>
      <c r="DU122" s="849"/>
      <c r="DV122" s="826">
        <v>5.9</v>
      </c>
      <c r="DW122" s="826"/>
      <c r="DX122" s="826"/>
      <c r="DY122" s="826"/>
      <c r="DZ122" s="827"/>
    </row>
    <row r="123" spans="1:130" s="221" customFormat="1" ht="26.25" customHeight="1" x14ac:dyDescent="0.15">
      <c r="A123" s="852"/>
      <c r="B123" s="853"/>
      <c r="C123" s="847" t="s">
        <v>459</v>
      </c>
      <c r="D123" s="784"/>
      <c r="E123" s="784"/>
      <c r="F123" s="784"/>
      <c r="G123" s="784"/>
      <c r="H123" s="784"/>
      <c r="I123" s="784"/>
      <c r="J123" s="784"/>
      <c r="K123" s="784"/>
      <c r="L123" s="784"/>
      <c r="M123" s="784"/>
      <c r="N123" s="784"/>
      <c r="O123" s="784"/>
      <c r="P123" s="784"/>
      <c r="Q123" s="784"/>
      <c r="R123" s="784"/>
      <c r="S123" s="784"/>
      <c r="T123" s="784"/>
      <c r="U123" s="784"/>
      <c r="V123" s="784"/>
      <c r="W123" s="784"/>
      <c r="X123" s="784"/>
      <c r="Y123" s="784"/>
      <c r="Z123" s="785"/>
      <c r="AA123" s="811" t="s">
        <v>440</v>
      </c>
      <c r="AB123" s="812"/>
      <c r="AC123" s="812"/>
      <c r="AD123" s="812"/>
      <c r="AE123" s="813"/>
      <c r="AF123" s="814" t="s">
        <v>231</v>
      </c>
      <c r="AG123" s="812"/>
      <c r="AH123" s="812"/>
      <c r="AI123" s="812"/>
      <c r="AJ123" s="813"/>
      <c r="AK123" s="814" t="s">
        <v>231</v>
      </c>
      <c r="AL123" s="812"/>
      <c r="AM123" s="812"/>
      <c r="AN123" s="812"/>
      <c r="AO123" s="813"/>
      <c r="AP123" s="856" t="s">
        <v>440</v>
      </c>
      <c r="AQ123" s="857"/>
      <c r="AR123" s="857"/>
      <c r="AS123" s="857"/>
      <c r="AT123" s="858"/>
      <c r="AU123" s="918"/>
      <c r="AV123" s="919"/>
      <c r="AW123" s="919"/>
      <c r="AX123" s="919"/>
      <c r="AY123" s="919"/>
      <c r="AZ123" s="242" t="s">
        <v>186</v>
      </c>
      <c r="BA123" s="242"/>
      <c r="BB123" s="242"/>
      <c r="BC123" s="242"/>
      <c r="BD123" s="242"/>
      <c r="BE123" s="242"/>
      <c r="BF123" s="242"/>
      <c r="BG123" s="242"/>
      <c r="BH123" s="242"/>
      <c r="BI123" s="242"/>
      <c r="BJ123" s="242"/>
      <c r="BK123" s="242"/>
      <c r="BL123" s="242"/>
      <c r="BM123" s="242"/>
      <c r="BN123" s="242"/>
      <c r="BO123" s="909" t="s">
        <v>477</v>
      </c>
      <c r="BP123" s="910"/>
      <c r="BQ123" s="864">
        <v>10351260</v>
      </c>
      <c r="BR123" s="865"/>
      <c r="BS123" s="865"/>
      <c r="BT123" s="865"/>
      <c r="BU123" s="865"/>
      <c r="BV123" s="865">
        <v>10392933</v>
      </c>
      <c r="BW123" s="865"/>
      <c r="BX123" s="865"/>
      <c r="BY123" s="865"/>
      <c r="BZ123" s="865"/>
      <c r="CA123" s="865">
        <v>10510306</v>
      </c>
      <c r="CB123" s="865"/>
      <c r="CC123" s="865"/>
      <c r="CD123" s="865"/>
      <c r="CE123" s="865"/>
      <c r="CF123" s="780"/>
      <c r="CG123" s="781"/>
      <c r="CH123" s="781"/>
      <c r="CI123" s="781"/>
      <c r="CJ123" s="866"/>
      <c r="CK123" s="901"/>
      <c r="CL123" s="887"/>
      <c r="CM123" s="887"/>
      <c r="CN123" s="887"/>
      <c r="CO123" s="888"/>
      <c r="CP123" s="867" t="s">
        <v>478</v>
      </c>
      <c r="CQ123" s="868"/>
      <c r="CR123" s="868"/>
      <c r="CS123" s="868"/>
      <c r="CT123" s="868"/>
      <c r="CU123" s="868"/>
      <c r="CV123" s="868"/>
      <c r="CW123" s="868"/>
      <c r="CX123" s="868"/>
      <c r="CY123" s="868"/>
      <c r="CZ123" s="868"/>
      <c r="DA123" s="868"/>
      <c r="DB123" s="868"/>
      <c r="DC123" s="868"/>
      <c r="DD123" s="868"/>
      <c r="DE123" s="868"/>
      <c r="DF123" s="869"/>
      <c r="DG123" s="811" t="s">
        <v>231</v>
      </c>
      <c r="DH123" s="812"/>
      <c r="DI123" s="812"/>
      <c r="DJ123" s="812"/>
      <c r="DK123" s="813"/>
      <c r="DL123" s="814" t="s">
        <v>440</v>
      </c>
      <c r="DM123" s="812"/>
      <c r="DN123" s="812"/>
      <c r="DO123" s="812"/>
      <c r="DP123" s="813"/>
      <c r="DQ123" s="814" t="s">
        <v>440</v>
      </c>
      <c r="DR123" s="812"/>
      <c r="DS123" s="812"/>
      <c r="DT123" s="812"/>
      <c r="DU123" s="813"/>
      <c r="DV123" s="856" t="s">
        <v>231</v>
      </c>
      <c r="DW123" s="857"/>
      <c r="DX123" s="857"/>
      <c r="DY123" s="857"/>
      <c r="DZ123" s="858"/>
    </row>
    <row r="124" spans="1:130" s="221" customFormat="1" ht="26.25" customHeight="1" thickBot="1" x14ac:dyDescent="0.2">
      <c r="A124" s="852"/>
      <c r="B124" s="853"/>
      <c r="C124" s="847" t="s">
        <v>462</v>
      </c>
      <c r="D124" s="784"/>
      <c r="E124" s="784"/>
      <c r="F124" s="784"/>
      <c r="G124" s="784"/>
      <c r="H124" s="784"/>
      <c r="I124" s="784"/>
      <c r="J124" s="784"/>
      <c r="K124" s="784"/>
      <c r="L124" s="784"/>
      <c r="M124" s="784"/>
      <c r="N124" s="784"/>
      <c r="O124" s="784"/>
      <c r="P124" s="784"/>
      <c r="Q124" s="784"/>
      <c r="R124" s="784"/>
      <c r="S124" s="784"/>
      <c r="T124" s="784"/>
      <c r="U124" s="784"/>
      <c r="V124" s="784"/>
      <c r="W124" s="784"/>
      <c r="X124" s="784"/>
      <c r="Y124" s="784"/>
      <c r="Z124" s="785"/>
      <c r="AA124" s="811" t="s">
        <v>440</v>
      </c>
      <c r="AB124" s="812"/>
      <c r="AC124" s="812"/>
      <c r="AD124" s="812"/>
      <c r="AE124" s="813"/>
      <c r="AF124" s="814" t="s">
        <v>231</v>
      </c>
      <c r="AG124" s="812"/>
      <c r="AH124" s="812"/>
      <c r="AI124" s="812"/>
      <c r="AJ124" s="813"/>
      <c r="AK124" s="814" t="s">
        <v>465</v>
      </c>
      <c r="AL124" s="812"/>
      <c r="AM124" s="812"/>
      <c r="AN124" s="812"/>
      <c r="AO124" s="813"/>
      <c r="AP124" s="856" t="s">
        <v>231</v>
      </c>
      <c r="AQ124" s="857"/>
      <c r="AR124" s="857"/>
      <c r="AS124" s="857"/>
      <c r="AT124" s="858"/>
      <c r="AU124" s="859" t="s">
        <v>479</v>
      </c>
      <c r="AV124" s="860"/>
      <c r="AW124" s="860"/>
      <c r="AX124" s="860"/>
      <c r="AY124" s="860"/>
      <c r="AZ124" s="860"/>
      <c r="BA124" s="860"/>
      <c r="BB124" s="860"/>
      <c r="BC124" s="860"/>
      <c r="BD124" s="860"/>
      <c r="BE124" s="860"/>
      <c r="BF124" s="860"/>
      <c r="BG124" s="860"/>
      <c r="BH124" s="860"/>
      <c r="BI124" s="860"/>
      <c r="BJ124" s="860"/>
      <c r="BK124" s="860"/>
      <c r="BL124" s="860"/>
      <c r="BM124" s="860"/>
      <c r="BN124" s="860"/>
      <c r="BO124" s="860"/>
      <c r="BP124" s="861"/>
      <c r="BQ124" s="862">
        <v>80.5</v>
      </c>
      <c r="BR124" s="863"/>
      <c r="BS124" s="863"/>
      <c r="BT124" s="863"/>
      <c r="BU124" s="863"/>
      <c r="BV124" s="863">
        <v>64</v>
      </c>
      <c r="BW124" s="863"/>
      <c r="BX124" s="863"/>
      <c r="BY124" s="863"/>
      <c r="BZ124" s="863"/>
      <c r="CA124" s="863">
        <v>48.9</v>
      </c>
      <c r="CB124" s="863"/>
      <c r="CC124" s="863"/>
      <c r="CD124" s="863"/>
      <c r="CE124" s="863"/>
      <c r="CF124" s="758"/>
      <c r="CG124" s="759"/>
      <c r="CH124" s="759"/>
      <c r="CI124" s="759"/>
      <c r="CJ124" s="894"/>
      <c r="CK124" s="902"/>
      <c r="CL124" s="902"/>
      <c r="CM124" s="902"/>
      <c r="CN124" s="902"/>
      <c r="CO124" s="903"/>
      <c r="CP124" s="867" t="s">
        <v>480</v>
      </c>
      <c r="CQ124" s="868"/>
      <c r="CR124" s="868"/>
      <c r="CS124" s="868"/>
      <c r="CT124" s="868"/>
      <c r="CU124" s="868"/>
      <c r="CV124" s="868"/>
      <c r="CW124" s="868"/>
      <c r="CX124" s="868"/>
      <c r="CY124" s="868"/>
      <c r="CZ124" s="868"/>
      <c r="DA124" s="868"/>
      <c r="DB124" s="868"/>
      <c r="DC124" s="868"/>
      <c r="DD124" s="868"/>
      <c r="DE124" s="868"/>
      <c r="DF124" s="869"/>
      <c r="DG124" s="795">
        <v>2133860</v>
      </c>
      <c r="DH124" s="796"/>
      <c r="DI124" s="796"/>
      <c r="DJ124" s="796"/>
      <c r="DK124" s="797"/>
      <c r="DL124" s="798" t="s">
        <v>440</v>
      </c>
      <c r="DM124" s="796"/>
      <c r="DN124" s="796"/>
      <c r="DO124" s="796"/>
      <c r="DP124" s="797"/>
      <c r="DQ124" s="798" t="s">
        <v>440</v>
      </c>
      <c r="DR124" s="796"/>
      <c r="DS124" s="796"/>
      <c r="DT124" s="796"/>
      <c r="DU124" s="797"/>
      <c r="DV124" s="880" t="s">
        <v>440</v>
      </c>
      <c r="DW124" s="881"/>
      <c r="DX124" s="881"/>
      <c r="DY124" s="881"/>
      <c r="DZ124" s="882"/>
    </row>
    <row r="125" spans="1:130" s="221" customFormat="1" ht="26.25" customHeight="1" x14ac:dyDescent="0.15">
      <c r="A125" s="852"/>
      <c r="B125" s="853"/>
      <c r="C125" s="847" t="s">
        <v>464</v>
      </c>
      <c r="D125" s="784"/>
      <c r="E125" s="784"/>
      <c r="F125" s="784"/>
      <c r="G125" s="784"/>
      <c r="H125" s="784"/>
      <c r="I125" s="784"/>
      <c r="J125" s="784"/>
      <c r="K125" s="784"/>
      <c r="L125" s="784"/>
      <c r="M125" s="784"/>
      <c r="N125" s="784"/>
      <c r="O125" s="784"/>
      <c r="P125" s="784"/>
      <c r="Q125" s="784"/>
      <c r="R125" s="784"/>
      <c r="S125" s="784"/>
      <c r="T125" s="784"/>
      <c r="U125" s="784"/>
      <c r="V125" s="784"/>
      <c r="W125" s="784"/>
      <c r="X125" s="784"/>
      <c r="Y125" s="784"/>
      <c r="Z125" s="785"/>
      <c r="AA125" s="811" t="s">
        <v>231</v>
      </c>
      <c r="AB125" s="812"/>
      <c r="AC125" s="812"/>
      <c r="AD125" s="812"/>
      <c r="AE125" s="813"/>
      <c r="AF125" s="814" t="s">
        <v>231</v>
      </c>
      <c r="AG125" s="812"/>
      <c r="AH125" s="812"/>
      <c r="AI125" s="812"/>
      <c r="AJ125" s="813"/>
      <c r="AK125" s="814" t="s">
        <v>440</v>
      </c>
      <c r="AL125" s="812"/>
      <c r="AM125" s="812"/>
      <c r="AN125" s="812"/>
      <c r="AO125" s="813"/>
      <c r="AP125" s="856" t="s">
        <v>440</v>
      </c>
      <c r="AQ125" s="857"/>
      <c r="AR125" s="857"/>
      <c r="AS125" s="857"/>
      <c r="AT125" s="858"/>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83" t="s">
        <v>481</v>
      </c>
      <c r="CL125" s="884"/>
      <c r="CM125" s="884"/>
      <c r="CN125" s="884"/>
      <c r="CO125" s="885"/>
      <c r="CP125" s="892" t="s">
        <v>482</v>
      </c>
      <c r="CQ125" s="840"/>
      <c r="CR125" s="840"/>
      <c r="CS125" s="840"/>
      <c r="CT125" s="840"/>
      <c r="CU125" s="840"/>
      <c r="CV125" s="840"/>
      <c r="CW125" s="840"/>
      <c r="CX125" s="840"/>
      <c r="CY125" s="840"/>
      <c r="CZ125" s="840"/>
      <c r="DA125" s="840"/>
      <c r="DB125" s="840"/>
      <c r="DC125" s="840"/>
      <c r="DD125" s="840"/>
      <c r="DE125" s="840"/>
      <c r="DF125" s="841"/>
      <c r="DG125" s="893" t="s">
        <v>231</v>
      </c>
      <c r="DH125" s="874"/>
      <c r="DI125" s="874"/>
      <c r="DJ125" s="874"/>
      <c r="DK125" s="874"/>
      <c r="DL125" s="874" t="s">
        <v>440</v>
      </c>
      <c r="DM125" s="874"/>
      <c r="DN125" s="874"/>
      <c r="DO125" s="874"/>
      <c r="DP125" s="874"/>
      <c r="DQ125" s="874" t="s">
        <v>440</v>
      </c>
      <c r="DR125" s="874"/>
      <c r="DS125" s="874"/>
      <c r="DT125" s="874"/>
      <c r="DU125" s="874"/>
      <c r="DV125" s="875" t="s">
        <v>440</v>
      </c>
      <c r="DW125" s="875"/>
      <c r="DX125" s="875"/>
      <c r="DY125" s="875"/>
      <c r="DZ125" s="876"/>
    </row>
    <row r="126" spans="1:130" s="221" customFormat="1" ht="26.25" customHeight="1" thickBot="1" x14ac:dyDescent="0.2">
      <c r="A126" s="852"/>
      <c r="B126" s="853"/>
      <c r="C126" s="847" t="s">
        <v>467</v>
      </c>
      <c r="D126" s="784"/>
      <c r="E126" s="784"/>
      <c r="F126" s="784"/>
      <c r="G126" s="784"/>
      <c r="H126" s="784"/>
      <c r="I126" s="784"/>
      <c r="J126" s="784"/>
      <c r="K126" s="784"/>
      <c r="L126" s="784"/>
      <c r="M126" s="784"/>
      <c r="N126" s="784"/>
      <c r="O126" s="784"/>
      <c r="P126" s="784"/>
      <c r="Q126" s="784"/>
      <c r="R126" s="784"/>
      <c r="S126" s="784"/>
      <c r="T126" s="784"/>
      <c r="U126" s="784"/>
      <c r="V126" s="784"/>
      <c r="W126" s="784"/>
      <c r="X126" s="784"/>
      <c r="Y126" s="784"/>
      <c r="Z126" s="785"/>
      <c r="AA126" s="811" t="s">
        <v>231</v>
      </c>
      <c r="AB126" s="812"/>
      <c r="AC126" s="812"/>
      <c r="AD126" s="812"/>
      <c r="AE126" s="813"/>
      <c r="AF126" s="814" t="s">
        <v>440</v>
      </c>
      <c r="AG126" s="812"/>
      <c r="AH126" s="812"/>
      <c r="AI126" s="812"/>
      <c r="AJ126" s="813"/>
      <c r="AK126" s="814" t="s">
        <v>440</v>
      </c>
      <c r="AL126" s="812"/>
      <c r="AM126" s="812"/>
      <c r="AN126" s="812"/>
      <c r="AO126" s="813"/>
      <c r="AP126" s="856" t="s">
        <v>440</v>
      </c>
      <c r="AQ126" s="857"/>
      <c r="AR126" s="857"/>
      <c r="AS126" s="857"/>
      <c r="AT126" s="858"/>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86"/>
      <c r="CL126" s="887"/>
      <c r="CM126" s="887"/>
      <c r="CN126" s="887"/>
      <c r="CO126" s="888"/>
      <c r="CP126" s="847" t="s">
        <v>483</v>
      </c>
      <c r="CQ126" s="784"/>
      <c r="CR126" s="784"/>
      <c r="CS126" s="784"/>
      <c r="CT126" s="784"/>
      <c r="CU126" s="784"/>
      <c r="CV126" s="784"/>
      <c r="CW126" s="784"/>
      <c r="CX126" s="784"/>
      <c r="CY126" s="784"/>
      <c r="CZ126" s="784"/>
      <c r="DA126" s="784"/>
      <c r="DB126" s="784"/>
      <c r="DC126" s="784"/>
      <c r="DD126" s="784"/>
      <c r="DE126" s="784"/>
      <c r="DF126" s="785"/>
      <c r="DG126" s="848" t="s">
        <v>440</v>
      </c>
      <c r="DH126" s="849"/>
      <c r="DI126" s="849"/>
      <c r="DJ126" s="849"/>
      <c r="DK126" s="849"/>
      <c r="DL126" s="849" t="s">
        <v>440</v>
      </c>
      <c r="DM126" s="849"/>
      <c r="DN126" s="849"/>
      <c r="DO126" s="849"/>
      <c r="DP126" s="849"/>
      <c r="DQ126" s="849" t="s">
        <v>440</v>
      </c>
      <c r="DR126" s="849"/>
      <c r="DS126" s="849"/>
      <c r="DT126" s="849"/>
      <c r="DU126" s="849"/>
      <c r="DV126" s="826" t="s">
        <v>440</v>
      </c>
      <c r="DW126" s="826"/>
      <c r="DX126" s="826"/>
      <c r="DY126" s="826"/>
      <c r="DZ126" s="827"/>
    </row>
    <row r="127" spans="1:130" s="221" customFormat="1" ht="26.25" customHeight="1" x14ac:dyDescent="0.15">
      <c r="A127" s="854"/>
      <c r="B127" s="855"/>
      <c r="C127" s="870" t="s">
        <v>484</v>
      </c>
      <c r="D127" s="871"/>
      <c r="E127" s="871"/>
      <c r="F127" s="871"/>
      <c r="G127" s="871"/>
      <c r="H127" s="871"/>
      <c r="I127" s="871"/>
      <c r="J127" s="871"/>
      <c r="K127" s="871"/>
      <c r="L127" s="871"/>
      <c r="M127" s="871"/>
      <c r="N127" s="871"/>
      <c r="O127" s="871"/>
      <c r="P127" s="871"/>
      <c r="Q127" s="871"/>
      <c r="R127" s="871"/>
      <c r="S127" s="871"/>
      <c r="T127" s="871"/>
      <c r="U127" s="871"/>
      <c r="V127" s="871"/>
      <c r="W127" s="871"/>
      <c r="X127" s="871"/>
      <c r="Y127" s="871"/>
      <c r="Z127" s="872"/>
      <c r="AA127" s="811" t="s">
        <v>440</v>
      </c>
      <c r="AB127" s="812"/>
      <c r="AC127" s="812"/>
      <c r="AD127" s="812"/>
      <c r="AE127" s="813"/>
      <c r="AF127" s="814" t="s">
        <v>231</v>
      </c>
      <c r="AG127" s="812"/>
      <c r="AH127" s="812"/>
      <c r="AI127" s="812"/>
      <c r="AJ127" s="813"/>
      <c r="AK127" s="814" t="s">
        <v>440</v>
      </c>
      <c r="AL127" s="812"/>
      <c r="AM127" s="812"/>
      <c r="AN127" s="812"/>
      <c r="AO127" s="813"/>
      <c r="AP127" s="856" t="s">
        <v>231</v>
      </c>
      <c r="AQ127" s="857"/>
      <c r="AR127" s="857"/>
      <c r="AS127" s="857"/>
      <c r="AT127" s="858"/>
      <c r="AU127" s="223"/>
      <c r="AV127" s="223"/>
      <c r="AW127" s="223"/>
      <c r="AX127" s="873" t="s">
        <v>485</v>
      </c>
      <c r="AY127" s="844"/>
      <c r="AZ127" s="844"/>
      <c r="BA127" s="844"/>
      <c r="BB127" s="844"/>
      <c r="BC127" s="844"/>
      <c r="BD127" s="844"/>
      <c r="BE127" s="845"/>
      <c r="BF127" s="843" t="s">
        <v>486</v>
      </c>
      <c r="BG127" s="844"/>
      <c r="BH127" s="844"/>
      <c r="BI127" s="844"/>
      <c r="BJ127" s="844"/>
      <c r="BK127" s="844"/>
      <c r="BL127" s="845"/>
      <c r="BM127" s="843" t="s">
        <v>487</v>
      </c>
      <c r="BN127" s="844"/>
      <c r="BO127" s="844"/>
      <c r="BP127" s="844"/>
      <c r="BQ127" s="844"/>
      <c r="BR127" s="844"/>
      <c r="BS127" s="845"/>
      <c r="BT127" s="843" t="s">
        <v>488</v>
      </c>
      <c r="BU127" s="844"/>
      <c r="BV127" s="844"/>
      <c r="BW127" s="844"/>
      <c r="BX127" s="844"/>
      <c r="BY127" s="844"/>
      <c r="BZ127" s="846"/>
      <c r="CA127" s="223"/>
      <c r="CB127" s="223"/>
      <c r="CC127" s="223"/>
      <c r="CD127" s="246"/>
      <c r="CE127" s="246"/>
      <c r="CF127" s="246"/>
      <c r="CG127" s="223"/>
      <c r="CH127" s="223"/>
      <c r="CI127" s="223"/>
      <c r="CJ127" s="245"/>
      <c r="CK127" s="886"/>
      <c r="CL127" s="887"/>
      <c r="CM127" s="887"/>
      <c r="CN127" s="887"/>
      <c r="CO127" s="888"/>
      <c r="CP127" s="847" t="s">
        <v>489</v>
      </c>
      <c r="CQ127" s="784"/>
      <c r="CR127" s="784"/>
      <c r="CS127" s="784"/>
      <c r="CT127" s="784"/>
      <c r="CU127" s="784"/>
      <c r="CV127" s="784"/>
      <c r="CW127" s="784"/>
      <c r="CX127" s="784"/>
      <c r="CY127" s="784"/>
      <c r="CZ127" s="784"/>
      <c r="DA127" s="784"/>
      <c r="DB127" s="784"/>
      <c r="DC127" s="784"/>
      <c r="DD127" s="784"/>
      <c r="DE127" s="784"/>
      <c r="DF127" s="785"/>
      <c r="DG127" s="848" t="s">
        <v>440</v>
      </c>
      <c r="DH127" s="849"/>
      <c r="DI127" s="849"/>
      <c r="DJ127" s="849"/>
      <c r="DK127" s="849"/>
      <c r="DL127" s="849" t="s">
        <v>440</v>
      </c>
      <c r="DM127" s="849"/>
      <c r="DN127" s="849"/>
      <c r="DO127" s="849"/>
      <c r="DP127" s="849"/>
      <c r="DQ127" s="849" t="s">
        <v>440</v>
      </c>
      <c r="DR127" s="849"/>
      <c r="DS127" s="849"/>
      <c r="DT127" s="849"/>
      <c r="DU127" s="849"/>
      <c r="DV127" s="826" t="s">
        <v>440</v>
      </c>
      <c r="DW127" s="826"/>
      <c r="DX127" s="826"/>
      <c r="DY127" s="826"/>
      <c r="DZ127" s="827"/>
    </row>
    <row r="128" spans="1:130" s="221" customFormat="1" ht="26.25" customHeight="1" thickBot="1" x14ac:dyDescent="0.2">
      <c r="A128" s="828" t="s">
        <v>490</v>
      </c>
      <c r="B128" s="829"/>
      <c r="C128" s="829"/>
      <c r="D128" s="829"/>
      <c r="E128" s="829"/>
      <c r="F128" s="829"/>
      <c r="G128" s="829"/>
      <c r="H128" s="829"/>
      <c r="I128" s="829"/>
      <c r="J128" s="829"/>
      <c r="K128" s="829"/>
      <c r="L128" s="829"/>
      <c r="M128" s="829"/>
      <c r="N128" s="829"/>
      <c r="O128" s="829"/>
      <c r="P128" s="829"/>
      <c r="Q128" s="829"/>
      <c r="R128" s="829"/>
      <c r="S128" s="829"/>
      <c r="T128" s="829"/>
      <c r="U128" s="829"/>
      <c r="V128" s="829"/>
      <c r="W128" s="830" t="s">
        <v>491</v>
      </c>
      <c r="X128" s="830"/>
      <c r="Y128" s="830"/>
      <c r="Z128" s="831"/>
      <c r="AA128" s="832">
        <v>415</v>
      </c>
      <c r="AB128" s="833"/>
      <c r="AC128" s="833"/>
      <c r="AD128" s="833"/>
      <c r="AE128" s="834"/>
      <c r="AF128" s="835">
        <v>10</v>
      </c>
      <c r="AG128" s="833"/>
      <c r="AH128" s="833"/>
      <c r="AI128" s="833"/>
      <c r="AJ128" s="834"/>
      <c r="AK128" s="835">
        <v>7</v>
      </c>
      <c r="AL128" s="833"/>
      <c r="AM128" s="833"/>
      <c r="AN128" s="833"/>
      <c r="AO128" s="834"/>
      <c r="AP128" s="836"/>
      <c r="AQ128" s="837"/>
      <c r="AR128" s="837"/>
      <c r="AS128" s="837"/>
      <c r="AT128" s="838"/>
      <c r="AU128" s="223"/>
      <c r="AV128" s="223"/>
      <c r="AW128" s="223"/>
      <c r="AX128" s="839" t="s">
        <v>492</v>
      </c>
      <c r="AY128" s="840"/>
      <c r="AZ128" s="840"/>
      <c r="BA128" s="840"/>
      <c r="BB128" s="840"/>
      <c r="BC128" s="840"/>
      <c r="BD128" s="840"/>
      <c r="BE128" s="841"/>
      <c r="BF128" s="818" t="s">
        <v>440</v>
      </c>
      <c r="BG128" s="819"/>
      <c r="BH128" s="819"/>
      <c r="BI128" s="819"/>
      <c r="BJ128" s="819"/>
      <c r="BK128" s="819"/>
      <c r="BL128" s="842"/>
      <c r="BM128" s="818">
        <v>15</v>
      </c>
      <c r="BN128" s="819"/>
      <c r="BO128" s="819"/>
      <c r="BP128" s="819"/>
      <c r="BQ128" s="819"/>
      <c r="BR128" s="819"/>
      <c r="BS128" s="842"/>
      <c r="BT128" s="818">
        <v>20</v>
      </c>
      <c r="BU128" s="819"/>
      <c r="BV128" s="819"/>
      <c r="BW128" s="819"/>
      <c r="BX128" s="819"/>
      <c r="BY128" s="819"/>
      <c r="BZ128" s="820"/>
      <c r="CA128" s="246"/>
      <c r="CB128" s="246"/>
      <c r="CC128" s="246"/>
      <c r="CD128" s="246"/>
      <c r="CE128" s="246"/>
      <c r="CF128" s="246"/>
      <c r="CG128" s="223"/>
      <c r="CH128" s="223"/>
      <c r="CI128" s="223"/>
      <c r="CJ128" s="245"/>
      <c r="CK128" s="889"/>
      <c r="CL128" s="890"/>
      <c r="CM128" s="890"/>
      <c r="CN128" s="890"/>
      <c r="CO128" s="891"/>
      <c r="CP128" s="821" t="s">
        <v>493</v>
      </c>
      <c r="CQ128" s="762"/>
      <c r="CR128" s="762"/>
      <c r="CS128" s="762"/>
      <c r="CT128" s="762"/>
      <c r="CU128" s="762"/>
      <c r="CV128" s="762"/>
      <c r="CW128" s="762"/>
      <c r="CX128" s="762"/>
      <c r="CY128" s="762"/>
      <c r="CZ128" s="762"/>
      <c r="DA128" s="762"/>
      <c r="DB128" s="762"/>
      <c r="DC128" s="762"/>
      <c r="DD128" s="762"/>
      <c r="DE128" s="762"/>
      <c r="DF128" s="763"/>
      <c r="DG128" s="822" t="s">
        <v>231</v>
      </c>
      <c r="DH128" s="823"/>
      <c r="DI128" s="823"/>
      <c r="DJ128" s="823"/>
      <c r="DK128" s="823"/>
      <c r="DL128" s="823" t="s">
        <v>231</v>
      </c>
      <c r="DM128" s="823"/>
      <c r="DN128" s="823"/>
      <c r="DO128" s="823"/>
      <c r="DP128" s="823"/>
      <c r="DQ128" s="823" t="s">
        <v>231</v>
      </c>
      <c r="DR128" s="823"/>
      <c r="DS128" s="823"/>
      <c r="DT128" s="823"/>
      <c r="DU128" s="823"/>
      <c r="DV128" s="824" t="s">
        <v>231</v>
      </c>
      <c r="DW128" s="824"/>
      <c r="DX128" s="824"/>
      <c r="DY128" s="824"/>
      <c r="DZ128" s="825"/>
    </row>
    <row r="129" spans="1:131" s="221" customFormat="1" ht="26.25" customHeight="1" x14ac:dyDescent="0.15">
      <c r="A129" s="806" t="s">
        <v>106</v>
      </c>
      <c r="B129" s="807"/>
      <c r="C129" s="807"/>
      <c r="D129" s="807"/>
      <c r="E129" s="807"/>
      <c r="F129" s="807"/>
      <c r="G129" s="807"/>
      <c r="H129" s="807"/>
      <c r="I129" s="807"/>
      <c r="J129" s="807"/>
      <c r="K129" s="807"/>
      <c r="L129" s="807"/>
      <c r="M129" s="807"/>
      <c r="N129" s="807"/>
      <c r="O129" s="807"/>
      <c r="P129" s="807"/>
      <c r="Q129" s="807"/>
      <c r="R129" s="807"/>
      <c r="S129" s="807"/>
      <c r="T129" s="807"/>
      <c r="U129" s="807"/>
      <c r="V129" s="807"/>
      <c r="W129" s="808" t="s">
        <v>494</v>
      </c>
      <c r="X129" s="809"/>
      <c r="Y129" s="809"/>
      <c r="Z129" s="810"/>
      <c r="AA129" s="811">
        <v>4348991</v>
      </c>
      <c r="AB129" s="812"/>
      <c r="AC129" s="812"/>
      <c r="AD129" s="812"/>
      <c r="AE129" s="813"/>
      <c r="AF129" s="814">
        <v>4606171</v>
      </c>
      <c r="AG129" s="812"/>
      <c r="AH129" s="812"/>
      <c r="AI129" s="812"/>
      <c r="AJ129" s="813"/>
      <c r="AK129" s="814">
        <v>4880890</v>
      </c>
      <c r="AL129" s="812"/>
      <c r="AM129" s="812"/>
      <c r="AN129" s="812"/>
      <c r="AO129" s="813"/>
      <c r="AP129" s="815"/>
      <c r="AQ129" s="816"/>
      <c r="AR129" s="816"/>
      <c r="AS129" s="816"/>
      <c r="AT129" s="817"/>
      <c r="AU129" s="224"/>
      <c r="AV129" s="224"/>
      <c r="AW129" s="224"/>
      <c r="AX129" s="783" t="s">
        <v>495</v>
      </c>
      <c r="AY129" s="784"/>
      <c r="AZ129" s="784"/>
      <c r="BA129" s="784"/>
      <c r="BB129" s="784"/>
      <c r="BC129" s="784"/>
      <c r="BD129" s="784"/>
      <c r="BE129" s="785"/>
      <c r="BF129" s="802" t="s">
        <v>231</v>
      </c>
      <c r="BG129" s="803"/>
      <c r="BH129" s="803"/>
      <c r="BI129" s="803"/>
      <c r="BJ129" s="803"/>
      <c r="BK129" s="803"/>
      <c r="BL129" s="804"/>
      <c r="BM129" s="802">
        <v>20</v>
      </c>
      <c r="BN129" s="803"/>
      <c r="BO129" s="803"/>
      <c r="BP129" s="803"/>
      <c r="BQ129" s="803"/>
      <c r="BR129" s="803"/>
      <c r="BS129" s="804"/>
      <c r="BT129" s="802">
        <v>30</v>
      </c>
      <c r="BU129" s="803"/>
      <c r="BV129" s="803"/>
      <c r="BW129" s="803"/>
      <c r="BX129" s="803"/>
      <c r="BY129" s="803"/>
      <c r="BZ129" s="805"/>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806" t="s">
        <v>496</v>
      </c>
      <c r="B130" s="807"/>
      <c r="C130" s="807"/>
      <c r="D130" s="807"/>
      <c r="E130" s="807"/>
      <c r="F130" s="807"/>
      <c r="G130" s="807"/>
      <c r="H130" s="807"/>
      <c r="I130" s="807"/>
      <c r="J130" s="807"/>
      <c r="K130" s="807"/>
      <c r="L130" s="807"/>
      <c r="M130" s="807"/>
      <c r="N130" s="807"/>
      <c r="O130" s="807"/>
      <c r="P130" s="807"/>
      <c r="Q130" s="807"/>
      <c r="R130" s="807"/>
      <c r="S130" s="807"/>
      <c r="T130" s="807"/>
      <c r="U130" s="807"/>
      <c r="V130" s="807"/>
      <c r="W130" s="808" t="s">
        <v>497</v>
      </c>
      <c r="X130" s="809"/>
      <c r="Y130" s="809"/>
      <c r="Z130" s="810"/>
      <c r="AA130" s="811">
        <v>613129</v>
      </c>
      <c r="AB130" s="812"/>
      <c r="AC130" s="812"/>
      <c r="AD130" s="812"/>
      <c r="AE130" s="813"/>
      <c r="AF130" s="814">
        <v>646013</v>
      </c>
      <c r="AG130" s="812"/>
      <c r="AH130" s="812"/>
      <c r="AI130" s="812"/>
      <c r="AJ130" s="813"/>
      <c r="AK130" s="814">
        <v>668177</v>
      </c>
      <c r="AL130" s="812"/>
      <c r="AM130" s="812"/>
      <c r="AN130" s="812"/>
      <c r="AO130" s="813"/>
      <c r="AP130" s="815"/>
      <c r="AQ130" s="816"/>
      <c r="AR130" s="816"/>
      <c r="AS130" s="816"/>
      <c r="AT130" s="817"/>
      <c r="AU130" s="224"/>
      <c r="AV130" s="224"/>
      <c r="AW130" s="224"/>
      <c r="AX130" s="783" t="s">
        <v>498</v>
      </c>
      <c r="AY130" s="784"/>
      <c r="AZ130" s="784"/>
      <c r="BA130" s="784"/>
      <c r="BB130" s="784"/>
      <c r="BC130" s="784"/>
      <c r="BD130" s="784"/>
      <c r="BE130" s="785"/>
      <c r="BF130" s="786">
        <v>8</v>
      </c>
      <c r="BG130" s="787"/>
      <c r="BH130" s="787"/>
      <c r="BI130" s="787"/>
      <c r="BJ130" s="787"/>
      <c r="BK130" s="787"/>
      <c r="BL130" s="788"/>
      <c r="BM130" s="786">
        <v>25</v>
      </c>
      <c r="BN130" s="787"/>
      <c r="BO130" s="787"/>
      <c r="BP130" s="787"/>
      <c r="BQ130" s="787"/>
      <c r="BR130" s="787"/>
      <c r="BS130" s="788"/>
      <c r="BT130" s="786">
        <v>35</v>
      </c>
      <c r="BU130" s="787"/>
      <c r="BV130" s="787"/>
      <c r="BW130" s="787"/>
      <c r="BX130" s="787"/>
      <c r="BY130" s="787"/>
      <c r="BZ130" s="789"/>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790"/>
      <c r="B131" s="791"/>
      <c r="C131" s="791"/>
      <c r="D131" s="791"/>
      <c r="E131" s="791"/>
      <c r="F131" s="791"/>
      <c r="G131" s="791"/>
      <c r="H131" s="791"/>
      <c r="I131" s="791"/>
      <c r="J131" s="791"/>
      <c r="K131" s="791"/>
      <c r="L131" s="791"/>
      <c r="M131" s="791"/>
      <c r="N131" s="791"/>
      <c r="O131" s="791"/>
      <c r="P131" s="791"/>
      <c r="Q131" s="791"/>
      <c r="R131" s="791"/>
      <c r="S131" s="791"/>
      <c r="T131" s="791"/>
      <c r="U131" s="791"/>
      <c r="V131" s="791"/>
      <c r="W131" s="792" t="s">
        <v>499</v>
      </c>
      <c r="X131" s="793"/>
      <c r="Y131" s="793"/>
      <c r="Z131" s="794"/>
      <c r="AA131" s="795">
        <v>3735862</v>
      </c>
      <c r="AB131" s="796"/>
      <c r="AC131" s="796"/>
      <c r="AD131" s="796"/>
      <c r="AE131" s="797"/>
      <c r="AF131" s="798">
        <v>3960158</v>
      </c>
      <c r="AG131" s="796"/>
      <c r="AH131" s="796"/>
      <c r="AI131" s="796"/>
      <c r="AJ131" s="797"/>
      <c r="AK131" s="798">
        <v>4212713</v>
      </c>
      <c r="AL131" s="796"/>
      <c r="AM131" s="796"/>
      <c r="AN131" s="796"/>
      <c r="AO131" s="797"/>
      <c r="AP131" s="799"/>
      <c r="AQ131" s="800"/>
      <c r="AR131" s="800"/>
      <c r="AS131" s="800"/>
      <c r="AT131" s="801"/>
      <c r="AU131" s="224"/>
      <c r="AV131" s="224"/>
      <c r="AW131" s="224"/>
      <c r="AX131" s="761" t="s">
        <v>500</v>
      </c>
      <c r="AY131" s="762"/>
      <c r="AZ131" s="762"/>
      <c r="BA131" s="762"/>
      <c r="BB131" s="762"/>
      <c r="BC131" s="762"/>
      <c r="BD131" s="762"/>
      <c r="BE131" s="763"/>
      <c r="BF131" s="764">
        <v>48.9</v>
      </c>
      <c r="BG131" s="765"/>
      <c r="BH131" s="765"/>
      <c r="BI131" s="765"/>
      <c r="BJ131" s="765"/>
      <c r="BK131" s="765"/>
      <c r="BL131" s="766"/>
      <c r="BM131" s="764">
        <v>350</v>
      </c>
      <c r="BN131" s="765"/>
      <c r="BO131" s="765"/>
      <c r="BP131" s="765"/>
      <c r="BQ131" s="765"/>
      <c r="BR131" s="765"/>
      <c r="BS131" s="766"/>
      <c r="BT131" s="767"/>
      <c r="BU131" s="768"/>
      <c r="BV131" s="768"/>
      <c r="BW131" s="768"/>
      <c r="BX131" s="768"/>
      <c r="BY131" s="768"/>
      <c r="BZ131" s="769"/>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770" t="s">
        <v>501</v>
      </c>
      <c r="B132" s="771"/>
      <c r="C132" s="771"/>
      <c r="D132" s="771"/>
      <c r="E132" s="771"/>
      <c r="F132" s="771"/>
      <c r="G132" s="771"/>
      <c r="H132" s="771"/>
      <c r="I132" s="771"/>
      <c r="J132" s="771"/>
      <c r="K132" s="771"/>
      <c r="L132" s="771"/>
      <c r="M132" s="771"/>
      <c r="N132" s="771"/>
      <c r="O132" s="771"/>
      <c r="P132" s="771"/>
      <c r="Q132" s="771"/>
      <c r="R132" s="771"/>
      <c r="S132" s="771"/>
      <c r="T132" s="771"/>
      <c r="U132" s="771"/>
      <c r="V132" s="774" t="s">
        <v>502</v>
      </c>
      <c r="W132" s="774"/>
      <c r="X132" s="774"/>
      <c r="Y132" s="774"/>
      <c r="Z132" s="775"/>
      <c r="AA132" s="776">
        <v>8.4915342159999998</v>
      </c>
      <c r="AB132" s="777"/>
      <c r="AC132" s="777"/>
      <c r="AD132" s="777"/>
      <c r="AE132" s="778"/>
      <c r="AF132" s="779">
        <v>7.4835145470000004</v>
      </c>
      <c r="AG132" s="777"/>
      <c r="AH132" s="777"/>
      <c r="AI132" s="777"/>
      <c r="AJ132" s="778"/>
      <c r="AK132" s="779">
        <v>8.1987783170000004</v>
      </c>
      <c r="AL132" s="777"/>
      <c r="AM132" s="777"/>
      <c r="AN132" s="777"/>
      <c r="AO132" s="778"/>
      <c r="AP132" s="780"/>
      <c r="AQ132" s="781"/>
      <c r="AR132" s="781"/>
      <c r="AS132" s="781"/>
      <c r="AT132" s="782"/>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772"/>
      <c r="B133" s="773"/>
      <c r="C133" s="773"/>
      <c r="D133" s="773"/>
      <c r="E133" s="773"/>
      <c r="F133" s="773"/>
      <c r="G133" s="773"/>
      <c r="H133" s="773"/>
      <c r="I133" s="773"/>
      <c r="J133" s="773"/>
      <c r="K133" s="773"/>
      <c r="L133" s="773"/>
      <c r="M133" s="773"/>
      <c r="N133" s="773"/>
      <c r="O133" s="773"/>
      <c r="P133" s="773"/>
      <c r="Q133" s="773"/>
      <c r="R133" s="773"/>
      <c r="S133" s="773"/>
      <c r="T133" s="773"/>
      <c r="U133" s="773"/>
      <c r="V133" s="753" t="s">
        <v>503</v>
      </c>
      <c r="W133" s="753"/>
      <c r="X133" s="753"/>
      <c r="Y133" s="753"/>
      <c r="Z133" s="754"/>
      <c r="AA133" s="755">
        <v>8.4</v>
      </c>
      <c r="AB133" s="756"/>
      <c r="AC133" s="756"/>
      <c r="AD133" s="756"/>
      <c r="AE133" s="757"/>
      <c r="AF133" s="755">
        <v>8.1999999999999993</v>
      </c>
      <c r="AG133" s="756"/>
      <c r="AH133" s="756"/>
      <c r="AI133" s="756"/>
      <c r="AJ133" s="757"/>
      <c r="AK133" s="755">
        <v>8</v>
      </c>
      <c r="AL133" s="756"/>
      <c r="AM133" s="756"/>
      <c r="AN133" s="756"/>
      <c r="AO133" s="757"/>
      <c r="AP133" s="758"/>
      <c r="AQ133" s="759"/>
      <c r="AR133" s="759"/>
      <c r="AS133" s="759"/>
      <c r="AT133" s="760"/>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saBBkaNqmbf0L/hEYOtH0bCwYtdXA/YR4xvhiEP8v9DZMaua7AikejbYYfCnWKGAQF4J2Kg99YN8ItNZkB/OTw==" saltValue="PtR60Q/5D9/0U+8o0kS8S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504</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uYmubDXkDDiE0Go7QzqSGoE4Vp2ROgebL0bm7efH64Lv7UWZH30+aRajTQPRwjMC9fIaUveDENEwwqrbv7ZpCg==" saltValue="nUfweY2BvkLENYaVate1/g==" spinCount="100000" sheet="1" objects="1" scenarios="1"/>
  <dataConsolidate/>
  <phoneticPr fontId="2"/>
  <printOptions horizontalCentered="1"/>
  <pageMargins left="0" right="0" top="0.39370078740157483" bottom="0.39370078740157483" header="0.19685039370078741" footer="0.19685039370078741"/>
  <pageSetup paperSize="9" scale="31" orientation="portrait" verticalDpi="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H25" zoomScaleNormal="10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5Iua47k1m7lSE3Tr84bHQ7kspSn5wi6ESnW7YCO+F2Y4ckOjVYFLxODeM9M3AlCzm4JDn8Y2qOFzOV2nN1wlg==" saltValue="iKMs/s13dYQa+K9VN+/K/A==" spinCount="100000" sheet="1" objects="1" scenarios="1"/>
  <dataConsolidate/>
  <phoneticPr fontId="2"/>
  <printOptions horizontalCentered="1"/>
  <pageMargins left="0" right="0" top="0.39370078740157483" bottom="0.39370078740157483" header="0.19685039370078741" footer="0.19685039370078741"/>
  <headerFooter>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4"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505</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506</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50" t="s">
        <v>507</v>
      </c>
      <c r="AP7" s="263"/>
      <c r="AQ7" s="264" t="s">
        <v>508</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51"/>
      <c r="AP8" s="269" t="s">
        <v>509</v>
      </c>
      <c r="AQ8" s="270" t="s">
        <v>510</v>
      </c>
      <c r="AR8" s="271" t="s">
        <v>511</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62" t="s">
        <v>512</v>
      </c>
      <c r="AL9" s="1163"/>
      <c r="AM9" s="1163"/>
      <c r="AN9" s="1164"/>
      <c r="AO9" s="272">
        <v>1465352</v>
      </c>
      <c r="AP9" s="272">
        <v>125458</v>
      </c>
      <c r="AQ9" s="273">
        <v>118567</v>
      </c>
      <c r="AR9" s="274">
        <v>5.8</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62" t="s">
        <v>513</v>
      </c>
      <c r="AL10" s="1163"/>
      <c r="AM10" s="1163"/>
      <c r="AN10" s="1164"/>
      <c r="AO10" s="275">
        <v>371776</v>
      </c>
      <c r="AP10" s="275">
        <v>31830</v>
      </c>
      <c r="AQ10" s="276">
        <v>18618</v>
      </c>
      <c r="AR10" s="277">
        <v>71</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62" t="s">
        <v>514</v>
      </c>
      <c r="AL11" s="1163"/>
      <c r="AM11" s="1163"/>
      <c r="AN11" s="1164"/>
      <c r="AO11" s="275">
        <v>3559</v>
      </c>
      <c r="AP11" s="275">
        <v>305</v>
      </c>
      <c r="AQ11" s="276">
        <v>3260</v>
      </c>
      <c r="AR11" s="277">
        <v>-90.6</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62" t="s">
        <v>515</v>
      </c>
      <c r="AL12" s="1163"/>
      <c r="AM12" s="1163"/>
      <c r="AN12" s="1164"/>
      <c r="AO12" s="275" t="s">
        <v>516</v>
      </c>
      <c r="AP12" s="275" t="s">
        <v>516</v>
      </c>
      <c r="AQ12" s="276" t="s">
        <v>516</v>
      </c>
      <c r="AR12" s="277" t="s">
        <v>516</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62" t="s">
        <v>517</v>
      </c>
      <c r="AL13" s="1163"/>
      <c r="AM13" s="1163"/>
      <c r="AN13" s="1164"/>
      <c r="AO13" s="275">
        <v>46522</v>
      </c>
      <c r="AP13" s="275">
        <v>3983</v>
      </c>
      <c r="AQ13" s="276">
        <v>6416</v>
      </c>
      <c r="AR13" s="277">
        <v>-37.9</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62" t="s">
        <v>518</v>
      </c>
      <c r="AL14" s="1163"/>
      <c r="AM14" s="1163"/>
      <c r="AN14" s="1164"/>
      <c r="AO14" s="275">
        <v>31237</v>
      </c>
      <c r="AP14" s="275">
        <v>2674</v>
      </c>
      <c r="AQ14" s="276">
        <v>2560</v>
      </c>
      <c r="AR14" s="277">
        <v>4.5</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65" t="s">
        <v>519</v>
      </c>
      <c r="AL15" s="1166"/>
      <c r="AM15" s="1166"/>
      <c r="AN15" s="1167"/>
      <c r="AO15" s="275">
        <v>-98739</v>
      </c>
      <c r="AP15" s="275">
        <v>-8454</v>
      </c>
      <c r="AQ15" s="276">
        <v>-9017</v>
      </c>
      <c r="AR15" s="277">
        <v>-6.2</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65" t="s">
        <v>186</v>
      </c>
      <c r="AL16" s="1166"/>
      <c r="AM16" s="1166"/>
      <c r="AN16" s="1167"/>
      <c r="AO16" s="275">
        <v>1819707</v>
      </c>
      <c r="AP16" s="275">
        <v>155797</v>
      </c>
      <c r="AQ16" s="276">
        <v>140405</v>
      </c>
      <c r="AR16" s="277">
        <v>11</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520</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521</v>
      </c>
      <c r="AP20" s="284" t="s">
        <v>522</v>
      </c>
      <c r="AQ20" s="285" t="s">
        <v>523</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68" t="s">
        <v>524</v>
      </c>
      <c r="AL21" s="1169"/>
      <c r="AM21" s="1169"/>
      <c r="AN21" s="1170"/>
      <c r="AO21" s="288">
        <v>12.84</v>
      </c>
      <c r="AP21" s="289">
        <v>12.43</v>
      </c>
      <c r="AQ21" s="290">
        <v>0.41</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68" t="s">
        <v>525</v>
      </c>
      <c r="AL22" s="1169"/>
      <c r="AM22" s="1169"/>
      <c r="AN22" s="1170"/>
      <c r="AO22" s="293">
        <v>95.3</v>
      </c>
      <c r="AP22" s="294">
        <v>95.8</v>
      </c>
      <c r="AQ22" s="295">
        <v>-0.5</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61" t="s">
        <v>526</v>
      </c>
      <c r="B26" s="1161"/>
      <c r="C26" s="1161"/>
      <c r="D26" s="1161"/>
      <c r="E26" s="1161"/>
      <c r="F26" s="1161"/>
      <c r="G26" s="1161"/>
      <c r="H26" s="1161"/>
      <c r="I26" s="1161"/>
      <c r="J26" s="1161"/>
      <c r="K26" s="1161"/>
      <c r="L26" s="1161"/>
      <c r="M26" s="1161"/>
      <c r="N26" s="1161"/>
      <c r="O26" s="1161"/>
      <c r="P26" s="1161"/>
      <c r="Q26" s="1161"/>
      <c r="R26" s="1161"/>
      <c r="S26" s="1161"/>
      <c r="T26" s="1161"/>
      <c r="U26" s="1161"/>
      <c r="V26" s="1161"/>
      <c r="W26" s="1161"/>
      <c r="X26" s="1161"/>
      <c r="Y26" s="1161"/>
      <c r="Z26" s="1161"/>
      <c r="AA26" s="1161"/>
      <c r="AB26" s="1161"/>
      <c r="AC26" s="1161"/>
      <c r="AD26" s="1161"/>
      <c r="AE26" s="1161"/>
      <c r="AF26" s="1161"/>
      <c r="AG26" s="1161"/>
      <c r="AH26" s="1161"/>
      <c r="AI26" s="1161"/>
      <c r="AJ26" s="1161"/>
      <c r="AK26" s="1161"/>
      <c r="AL26" s="1161"/>
      <c r="AM26" s="1161"/>
      <c r="AN26" s="1161"/>
      <c r="AO26" s="1161"/>
      <c r="AP26" s="1161"/>
      <c r="AQ26" s="1161"/>
      <c r="AR26" s="1161"/>
      <c r="AS26" s="1161"/>
      <c r="AT26" s="258"/>
    </row>
    <row r="27" spans="1:46" x14ac:dyDescent="0.15">
      <c r="A27" s="300"/>
      <c r="AO27" s="253"/>
      <c r="AP27" s="253"/>
      <c r="AQ27" s="253"/>
      <c r="AR27" s="253"/>
      <c r="AS27" s="253"/>
      <c r="AT27" s="253"/>
    </row>
    <row r="28" spans="1:46" ht="17.25" x14ac:dyDescent="0.15">
      <c r="A28" s="254" t="s">
        <v>527</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528</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50" t="s">
        <v>507</v>
      </c>
      <c r="AP30" s="263"/>
      <c r="AQ30" s="264" t="s">
        <v>508</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51"/>
      <c r="AP31" s="269" t="s">
        <v>509</v>
      </c>
      <c r="AQ31" s="270" t="s">
        <v>510</v>
      </c>
      <c r="AR31" s="271" t="s">
        <v>511</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52" t="s">
        <v>529</v>
      </c>
      <c r="AL32" s="1153"/>
      <c r="AM32" s="1153"/>
      <c r="AN32" s="1154"/>
      <c r="AO32" s="303">
        <v>734902</v>
      </c>
      <c r="AP32" s="303">
        <v>62920</v>
      </c>
      <c r="AQ32" s="304">
        <v>81678</v>
      </c>
      <c r="AR32" s="305">
        <v>-23</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52" t="s">
        <v>530</v>
      </c>
      <c r="AL33" s="1153"/>
      <c r="AM33" s="1153"/>
      <c r="AN33" s="1154"/>
      <c r="AO33" s="303" t="s">
        <v>516</v>
      </c>
      <c r="AP33" s="303" t="s">
        <v>516</v>
      </c>
      <c r="AQ33" s="304" t="s">
        <v>516</v>
      </c>
      <c r="AR33" s="305" t="s">
        <v>516</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52" t="s">
        <v>531</v>
      </c>
      <c r="AL34" s="1153"/>
      <c r="AM34" s="1153"/>
      <c r="AN34" s="1154"/>
      <c r="AO34" s="303" t="s">
        <v>516</v>
      </c>
      <c r="AP34" s="303" t="s">
        <v>516</v>
      </c>
      <c r="AQ34" s="304" t="s">
        <v>516</v>
      </c>
      <c r="AR34" s="305" t="s">
        <v>516</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52" t="s">
        <v>532</v>
      </c>
      <c r="AL35" s="1153"/>
      <c r="AM35" s="1153"/>
      <c r="AN35" s="1154"/>
      <c r="AO35" s="303">
        <v>232287</v>
      </c>
      <c r="AP35" s="303">
        <v>19888</v>
      </c>
      <c r="AQ35" s="304">
        <v>27670</v>
      </c>
      <c r="AR35" s="305">
        <v>-28.1</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52" t="s">
        <v>533</v>
      </c>
      <c r="AL36" s="1153"/>
      <c r="AM36" s="1153"/>
      <c r="AN36" s="1154"/>
      <c r="AO36" s="303">
        <v>46386</v>
      </c>
      <c r="AP36" s="303">
        <v>3971</v>
      </c>
      <c r="AQ36" s="304">
        <v>3435</v>
      </c>
      <c r="AR36" s="305">
        <v>15.6</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52" t="s">
        <v>534</v>
      </c>
      <c r="AL37" s="1153"/>
      <c r="AM37" s="1153"/>
      <c r="AN37" s="1154"/>
      <c r="AO37" s="303" t="s">
        <v>516</v>
      </c>
      <c r="AP37" s="303" t="s">
        <v>516</v>
      </c>
      <c r="AQ37" s="304">
        <v>958</v>
      </c>
      <c r="AR37" s="305" t="s">
        <v>516</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55" t="s">
        <v>535</v>
      </c>
      <c r="AL38" s="1156"/>
      <c r="AM38" s="1156"/>
      <c r="AN38" s="1157"/>
      <c r="AO38" s="306" t="s">
        <v>516</v>
      </c>
      <c r="AP38" s="306" t="s">
        <v>516</v>
      </c>
      <c r="AQ38" s="307">
        <v>13</v>
      </c>
      <c r="AR38" s="295" t="s">
        <v>516</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55" t="s">
        <v>536</v>
      </c>
      <c r="AL39" s="1156"/>
      <c r="AM39" s="1156"/>
      <c r="AN39" s="1157"/>
      <c r="AO39" s="303">
        <v>-7</v>
      </c>
      <c r="AP39" s="303">
        <v>-1</v>
      </c>
      <c r="AQ39" s="304">
        <v>-3370</v>
      </c>
      <c r="AR39" s="305">
        <v>-100</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52" t="s">
        <v>537</v>
      </c>
      <c r="AL40" s="1153"/>
      <c r="AM40" s="1153"/>
      <c r="AN40" s="1154"/>
      <c r="AO40" s="303">
        <v>-668177</v>
      </c>
      <c r="AP40" s="303">
        <v>-57207</v>
      </c>
      <c r="AQ40" s="304">
        <v>-74594</v>
      </c>
      <c r="AR40" s="305">
        <v>-23.3</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58" t="s">
        <v>296</v>
      </c>
      <c r="AL41" s="1159"/>
      <c r="AM41" s="1159"/>
      <c r="AN41" s="1160"/>
      <c r="AO41" s="303">
        <v>345391</v>
      </c>
      <c r="AP41" s="303">
        <v>29571</v>
      </c>
      <c r="AQ41" s="304">
        <v>35790</v>
      </c>
      <c r="AR41" s="305">
        <v>-17.399999999999999</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538</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539</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540</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45" t="s">
        <v>507</v>
      </c>
      <c r="AN49" s="1147" t="s">
        <v>541</v>
      </c>
      <c r="AO49" s="1148"/>
      <c r="AP49" s="1148"/>
      <c r="AQ49" s="1148"/>
      <c r="AR49" s="1149"/>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46"/>
      <c r="AN50" s="319" t="s">
        <v>542</v>
      </c>
      <c r="AO50" s="320" t="s">
        <v>543</v>
      </c>
      <c r="AP50" s="321" t="s">
        <v>544</v>
      </c>
      <c r="AQ50" s="322" t="s">
        <v>545</v>
      </c>
      <c r="AR50" s="323" t="s">
        <v>546</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547</v>
      </c>
      <c r="AL51" s="316"/>
      <c r="AM51" s="324">
        <v>1088109</v>
      </c>
      <c r="AN51" s="325">
        <v>84836</v>
      </c>
      <c r="AO51" s="326">
        <v>43.7</v>
      </c>
      <c r="AP51" s="327">
        <v>113913</v>
      </c>
      <c r="AQ51" s="328">
        <v>5.9</v>
      </c>
      <c r="AR51" s="329">
        <v>37.799999999999997</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548</v>
      </c>
      <c r="AM52" s="332">
        <v>916373</v>
      </c>
      <c r="AN52" s="333">
        <v>71447</v>
      </c>
      <c r="AO52" s="334">
        <v>45.6</v>
      </c>
      <c r="AP52" s="335">
        <v>53160</v>
      </c>
      <c r="AQ52" s="336">
        <v>-8.1999999999999993</v>
      </c>
      <c r="AR52" s="337">
        <v>53.8</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549</v>
      </c>
      <c r="AL53" s="316"/>
      <c r="AM53" s="324">
        <v>1216511</v>
      </c>
      <c r="AN53" s="325">
        <v>97196</v>
      </c>
      <c r="AO53" s="326">
        <v>14.6</v>
      </c>
      <c r="AP53" s="327">
        <v>115050</v>
      </c>
      <c r="AQ53" s="328">
        <v>1</v>
      </c>
      <c r="AR53" s="329">
        <v>13.6</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548</v>
      </c>
      <c r="AM54" s="332">
        <v>599484</v>
      </c>
      <c r="AN54" s="333">
        <v>47897</v>
      </c>
      <c r="AO54" s="334">
        <v>-33</v>
      </c>
      <c r="AP54" s="335">
        <v>53792</v>
      </c>
      <c r="AQ54" s="336">
        <v>1.2</v>
      </c>
      <c r="AR54" s="337">
        <v>-34.200000000000003</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550</v>
      </c>
      <c r="AL55" s="316"/>
      <c r="AM55" s="324">
        <v>1217876</v>
      </c>
      <c r="AN55" s="325">
        <v>98645</v>
      </c>
      <c r="AO55" s="326">
        <v>1.5</v>
      </c>
      <c r="AP55" s="327">
        <v>118252</v>
      </c>
      <c r="AQ55" s="328">
        <v>2.8</v>
      </c>
      <c r="AR55" s="329">
        <v>-1.3</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548</v>
      </c>
      <c r="AM56" s="332">
        <v>393000</v>
      </c>
      <c r="AN56" s="333">
        <v>31832</v>
      </c>
      <c r="AO56" s="334">
        <v>-33.5</v>
      </c>
      <c r="AP56" s="335">
        <v>49994</v>
      </c>
      <c r="AQ56" s="336">
        <v>-7.1</v>
      </c>
      <c r="AR56" s="337">
        <v>-26.4</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551</v>
      </c>
      <c r="AL57" s="316"/>
      <c r="AM57" s="324">
        <v>699327</v>
      </c>
      <c r="AN57" s="325">
        <v>58482</v>
      </c>
      <c r="AO57" s="326">
        <v>-40.700000000000003</v>
      </c>
      <c r="AP57" s="327">
        <v>120302</v>
      </c>
      <c r="AQ57" s="328">
        <v>1.7</v>
      </c>
      <c r="AR57" s="329">
        <v>-42.4</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548</v>
      </c>
      <c r="AM58" s="332">
        <v>401740</v>
      </c>
      <c r="AN58" s="333">
        <v>33596</v>
      </c>
      <c r="AO58" s="334">
        <v>5.5</v>
      </c>
      <c r="AP58" s="335">
        <v>59328</v>
      </c>
      <c r="AQ58" s="336">
        <v>18.7</v>
      </c>
      <c r="AR58" s="337">
        <v>-13.2</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552</v>
      </c>
      <c r="AL59" s="316"/>
      <c r="AM59" s="324">
        <v>800259</v>
      </c>
      <c r="AN59" s="325">
        <v>68515</v>
      </c>
      <c r="AO59" s="326">
        <v>17.2</v>
      </c>
      <c r="AP59" s="327">
        <v>114841</v>
      </c>
      <c r="AQ59" s="328">
        <v>-4.5</v>
      </c>
      <c r="AR59" s="329">
        <v>21.7</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548</v>
      </c>
      <c r="AM60" s="332">
        <v>312004</v>
      </c>
      <c r="AN60" s="333">
        <v>26713</v>
      </c>
      <c r="AO60" s="334">
        <v>-20.5</v>
      </c>
      <c r="AP60" s="335">
        <v>51589</v>
      </c>
      <c r="AQ60" s="336">
        <v>-13</v>
      </c>
      <c r="AR60" s="337">
        <v>-7.5</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553</v>
      </c>
      <c r="AL61" s="338"/>
      <c r="AM61" s="339">
        <v>1004416</v>
      </c>
      <c r="AN61" s="340">
        <v>81535</v>
      </c>
      <c r="AO61" s="341">
        <v>7.3</v>
      </c>
      <c r="AP61" s="342">
        <v>116472</v>
      </c>
      <c r="AQ61" s="343">
        <v>1.4</v>
      </c>
      <c r="AR61" s="329">
        <v>5.9</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548</v>
      </c>
      <c r="AM62" s="332">
        <v>524520</v>
      </c>
      <c r="AN62" s="333">
        <v>42297</v>
      </c>
      <c r="AO62" s="334">
        <v>-7.2</v>
      </c>
      <c r="AP62" s="335">
        <v>53573</v>
      </c>
      <c r="AQ62" s="336">
        <v>-1.7</v>
      </c>
      <c r="AR62" s="337">
        <v>-5.5</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hgy2tdWdqVMZU1smdWRHCkc29Y12sILA8yvp25e6KMPUtiiZ8lHGe6uZIjwN908VS3jJLGbTiVpEoa+HLNjJcw==" saltValue="w0GMVkbRyNRtRku67cYfX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9" scale="44" orientation="portrait" verticalDpi="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70" zoomScale="70" zoomScaleNormal="70"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555</v>
      </c>
    </row>
    <row r="121" spans="125:125" ht="13.5" hidden="1" customHeight="1" x14ac:dyDescent="0.15">
      <c r="DU121" s="250"/>
    </row>
  </sheetData>
  <sheetProtection algorithmName="SHA-512" hashValue="qA2P7Cyr85RfuxP9N6mbtAZjX6WWxm2MXGc075+XqmaTYLXZyl0XZHM0Y0YARSqprBx7zqxptqLq8Ow6PXFOQg==" saltValue="opgPaAR0V+VtrYz7/Voynw==" spinCount="100000" sheet="1" objects="1" scenarios="1"/>
  <dataConsolidate/>
  <phoneticPr fontId="2"/>
  <printOptions horizontalCentered="1"/>
  <pageMargins left="0" right="0" top="0.39370078740157483" bottom="0.39370078740157483" header="0.19685039370078741" footer="0.19685039370078741"/>
  <headerFooter>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60" zoomScale="70" zoomScaleNormal="70"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556</v>
      </c>
    </row>
  </sheetData>
  <sheetProtection algorithmName="SHA-512" hashValue="1ccGB3DGATMgc4TJ6m4zvJHo6YkHbrX5+1aii0+XUx+lNI7+KSvzfu3EoNZo/8Q2Sr3TPkuYknvQlPwzGgxaTQ==" saltValue="xA0PDbNdzjisutk3H1Kxsg==" spinCount="100000" sheet="1" objects="1" scenarios="1"/>
  <dataConsolidate/>
  <phoneticPr fontId="2"/>
  <printOptions horizontalCentered="1"/>
  <pageMargins left="0" right="0" top="0.39370078740157483" bottom="0.39370078740157483" header="0.19685039370078741" footer="0.19685039370078741"/>
  <headerFooter>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2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71" t="s">
        <v>3</v>
      </c>
      <c r="D47" s="1171"/>
      <c r="E47" s="1172"/>
      <c r="F47" s="11">
        <v>19.2</v>
      </c>
      <c r="G47" s="12">
        <v>19.84</v>
      </c>
      <c r="H47" s="12">
        <v>19.05</v>
      </c>
      <c r="I47" s="12">
        <v>20.170000000000002</v>
      </c>
      <c r="J47" s="13">
        <v>22.94</v>
      </c>
    </row>
    <row r="48" spans="2:10" ht="57.75" customHeight="1" x14ac:dyDescent="0.15">
      <c r="B48" s="14"/>
      <c r="C48" s="1173" t="s">
        <v>4</v>
      </c>
      <c r="D48" s="1173"/>
      <c r="E48" s="1174"/>
      <c r="F48" s="15">
        <v>8.27</v>
      </c>
      <c r="G48" s="16">
        <v>7.65</v>
      </c>
      <c r="H48" s="16">
        <v>6.59</v>
      </c>
      <c r="I48" s="16">
        <v>6.56</v>
      </c>
      <c r="J48" s="17">
        <v>6.35</v>
      </c>
    </row>
    <row r="49" spans="2:10" ht="57.75" customHeight="1" thickBot="1" x14ac:dyDescent="0.2">
      <c r="B49" s="18"/>
      <c r="C49" s="1175" t="s">
        <v>5</v>
      </c>
      <c r="D49" s="1175"/>
      <c r="E49" s="1176"/>
      <c r="F49" s="19">
        <v>2.4300000000000002</v>
      </c>
      <c r="G49" s="20">
        <v>0.17</v>
      </c>
      <c r="H49" s="20" t="s">
        <v>562</v>
      </c>
      <c r="I49" s="20">
        <v>2.5099999999999998</v>
      </c>
      <c r="J49" s="21">
        <v>4.07</v>
      </c>
    </row>
    <row r="50" spans="2:10" x14ac:dyDescent="0.15"/>
  </sheetData>
  <sheetProtection algorithmName="SHA-512" hashValue="RQM0zROYtySV1cDBcaFrgHtS/KP9hXN2QMrnJM+wYiU9RupX25WrNjhS9VHrK412C9stXoMFw8+nencbUrcBrQ==" saltValue="GivIurhV4HQW8AoHABAHMQ=="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headerFooter>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黒鳥　直樹</cp:lastModifiedBy>
  <cp:lastPrinted>2023-10-16T04:40:33Z</cp:lastPrinted>
  <dcterms:created xsi:type="dcterms:W3CDTF">2023-02-20T05:25:52Z</dcterms:created>
  <dcterms:modified xsi:type="dcterms:W3CDTF">2023-10-16T04:40:42Z</dcterms:modified>
  <cp:category/>
</cp:coreProperties>
</file>