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DQ102" i="11" l="1"/>
  <c r="DL102" i="11"/>
  <c r="DG102" i="11"/>
  <c r="DB102" i="11"/>
  <c r="CW102" i="11"/>
  <c r="CR102" i="1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<sst xmlns="http://schemas.openxmlformats.org/spreadsheetml/2006/main" count="1057" uniqueCount="560">
  <si>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</si>
  <si>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</si>
  <si>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</si>
  <si>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</si>
  <si>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</si>
  <si>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</si>
  <si>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</si>
  <si>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</si>
  <si>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</si>
  <si>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</si>
  <si>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</si>
  <si>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</si>
  <si>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</si>
  <si>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</si>
  <si>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</si>
  <si>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</si>
  <si>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</si>
  <si>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</si>
  <si>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</si>
  <si>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</si>
  <si>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</si>
  <si>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</si>
  <si>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</si>
  <si>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</si>
  <si>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</si>
  <si>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</si>
  <si>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</si>
  <si>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</si>
  <si>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</si>
  <si>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</si>
  <si>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</si>
  <si>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</si>
  <si>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</si>
  <si>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</si>
  <si>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</si>
  <si>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</si>
  <si>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</si>
  <si>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</si>
  <si>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</si>
  <si>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</si>
  <si>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</si>
  <si>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</si>
  <si>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</si>
  <si>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</si>
  <si>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</si>
  <si>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</si>
  <si>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</si>
  <si>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</si>
  <si>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</si>
  <si>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</si>
  <si>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</si>
  <si>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</si>
  <si>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</si>
  <si>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</si>
  <si>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</si>
  <si>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</si>
  <si>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</si>
  <si>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</si>
  <si>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</si>
  <si>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</si>
  <si>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</si>
  <si>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</si>
  <si>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</si>
  <si>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</si>
  <si>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</si>
  <si>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</si>
  <si>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</si>
  <si>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</si>
  <si>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</si>
  <si>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</si>
  <si>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</si>
  <si>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</si>
  <si>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</si>
  <si>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</si>
  <si>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</si>
  <si>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</si>
  <si>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</si>
  <si>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</si>
  <si>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</si>
  <si>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</si>
  <si>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</si>
  <si>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</si>
  <si>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</si>
  <si>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</si>
  <si>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</si>
  <si>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</si>
  <si>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</si>
  <si>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</si>
  <si>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</si>
  <si>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</si>
  <si>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</si>
  <si>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</si>
  <si>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</si>
  <si>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</si>
  <si>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</si>
  <si>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</si>
  <si>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</si>
  <si>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</si>
  <si>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</si>
  <si>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</si>
  <si>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</si>
  <si>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</si>
  <si>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</si>
  <si>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</si>
  <si>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</si>
  <si>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</si>
  <si>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</si>
  <si>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</si>
  <si>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</si>
  <si>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</si>
  <si>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</si>
  <si>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</si>
  <si>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</si>
  <si>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</si>
  <si>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</si>
  <si>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</si>
  <si>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</si>
  <si>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</si>
  <si>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</si>
  <si>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</si>
  <si>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</si>
  <si>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</si>
  <si>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</si>
  <si>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</si>
  <si>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</si>
  <si>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</si>
  <si>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</si>
  <si>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</si>
  <si>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</si>
  <si>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</si>
  <si>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</si>
  <si>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</si>
  <si>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</si>
  <si>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</si>
  <si>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</si>
  <si>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</si>
  <si>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</si>
  <si>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</si>
  <si>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</si>
  <si>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</si>
  <si>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</si>
  <si>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</si>
  <si>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</si>
  <si>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</si>
  <si>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</si>
  <si>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</si>
  <si>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</si>
  <si>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</si>
  <si>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</si>
  <si>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</si>
  <si>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</si>
  <si>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</si>
  <si>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</si>
  <si>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</si>
  <si>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</si>
  <si>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</si>
  <si>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</si>
  <si>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</si>
  <si>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</si>
  <si>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</si>
  <si>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</si>
  <si>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</si>
  <si>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</si>
  <si>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</si>
  <si>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</si>
  <si>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</si>
  <si>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</si>
  <si>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</si>
  <si>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</si>
  <si>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</si>
  <si>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</si>
  <si>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</si>
  <si>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</si>
  <si>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</si>
  <si>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</si>
  <si>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</si>
  <si>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</si>
  <si>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</si>
  <si>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</si>
  <si>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</si>
  <si>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</si>
  <si>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</si>
  <si>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</si>
  <si>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</si>
  <si>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</si>
  <si>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</si>
  <si>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</si>
  <si>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</si>
  <si>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</si>
  <si>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</si>
  <si>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</si>
  <si>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</si>
  <si>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</si>
  <si>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</si>
  <si>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</si>
  <si>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長野県山ノ内町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</si>
  <si>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</si>
  <si>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</si>
  <si>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</si>
  <si>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</si>
  <si>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</si>
  <si>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</si>
  <si>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</si>
  <si>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</si>
  <si>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</si>
  <si>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</si>
  <si>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</si>
  <si>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</si>
  <si>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</si>
  <si>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</si>
  <si>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</si>
  <si>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</si>
  <si>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</si>
  <si>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</si>
  <si>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</si>
  <si>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</si>
  <si>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</si>
  <si>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</si>
  <si>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</si>
  <si>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</si>
  <si>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</si>
  <si>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</si>
  <si>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</si>
  <si>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</si>
  <si>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</si>
  <si>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</si>
  <si>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</si>
  <si>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</si>
  <si>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</si>
  <si>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</si>
  <si>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</si>
  <si>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</si>
  <si>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</si>
  <si>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</si>
  <si>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</si>
  <si>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</si>
  <si>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</si>
  <si>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</si>
  <si>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</si>
  <si>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</si>
  <si>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</si>
  <si>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</si>
  <si>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</si>
  <si>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</si>
  <si>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</si>
  <si>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</si>
  <si>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</si>
  <si>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</si>
  <si>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</si>
  <si>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</si>
  <si>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</si>
  <si>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</si>
  <si>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</si>
  <si>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</si>
  <si>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</si>
  <si>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</si>
  <si>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</si>
  <si>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</si>
  <si>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</si>
  <si>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</si>
  <si>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</si>
  <si>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</si>
  <si>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</si>
  <si>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</si>
  <si>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</si>
  <si>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</si>
  <si>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</si>
  <si>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</si>
  <si>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</si>
  <si>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</si>
  <si>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</si>
  <si>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</si>
  <si>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</si>
  <si>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</si>
  <si>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</si>
  <si>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</si>
  <si>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</si>
  <si>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</si>
  <si>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</si>
  <si>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</si>
  <si>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</si>
  <si>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</si>
  <si>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</si>
  <si>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</si>
  <si>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</si>
  <si>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</si>
  <si>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</si>
  <si>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</si>
  <si>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</si>
  <si>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</si>
  <si>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</si>
  <si>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</si>
  <si>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</si>
  <si>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</si>
  <si>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</si>
  <si>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</si>
  <si>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</si>
  <si>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</si>
  <si>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</si>
  <si>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</si>
  <si>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</si>
  <si>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</si>
  <si>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</si>
  <si>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</si>
  <si>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</si>
  <si>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</si>
  <si>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</si>
  <si>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</si>
  <si>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</si>
  <si>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</si>
  <si>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</si>
  <si>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</si>
  <si>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</si>
  <si>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</si>
  <si>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</si>
  <si>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</si>
  <si>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</si>
  <si>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</si>
  <si>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</si>
  <si>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</si>
  <si>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</si>
  <si>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</si>
  <si>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</si>
  <si>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</si>
  <si>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</si>
  <si>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</si>
  <si>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</si>
  <si>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</si>
  <si>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</si>
  <si>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</si>
  <si>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</si>
  <si>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</si>
  <si>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</si>
  <si>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</si>
  <si>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</si>
  <si>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</si>
  <si>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</si>
  <si>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</si>
  <si>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</si>
  <si>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</si>
  <si>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</si>
  <si>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</si>
  <si>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</si>
  <si>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</si>
  <si>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</si>
  <si>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</si>
  <si>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長野県山ノ内町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</si>
  <si>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</si>
  <si>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</si>
  <si>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</si>
  <si>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</si>
  <si>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</si>
  <si>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</si>
  <si>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</si>
  <si>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</si>
  <si>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</si>
  <si>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</si>
  <si>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</si>
  <si>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</si>
  <si>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</si>
  <si>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</si>
  <si>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</si>
  <si>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</si>
  <si>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</si>
  <si>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</si>
  <si>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</si>
  <si>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</si>
  <si>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</si>
  <si>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</si>
  <si>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</si>
  <si>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</si>
  <si>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</si>
  <si>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</si>
  <si>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</si>
  <si>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</si>
  <si>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</si>
  <si>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</si>
  <si>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</si>
  <si>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</si>
  <si>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</si>
  <si>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</si>
  <si>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</si>
  <si>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</si>
  <si>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</si>
  <si>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山ノ内町水道事業会計</t>
    <phoneticPr fontId="5"/>
  </si>
  <si>
    <t>法適用企業</t>
    <phoneticPr fontId="5"/>
  </si>
  <si>
    <t>山ノ内町公共下水道事業特別会計</t>
    <phoneticPr fontId="5"/>
  </si>
  <si>
    <t>法非適用企業</t>
    <phoneticPr fontId="5"/>
  </si>
  <si>
    <t>山ノ内町農業集落排水事業特別会計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</si>
  <si>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</si>
  <si>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</si>
  <si>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</si>
  <si>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</si>
  <si>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</si>
  <si>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</si>
  <si>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</si>
  <si>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</si>
  <si>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</si>
  <si>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</si>
  <si>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</si>
  <si>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</si>
  <si>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</si>
  <si>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</si>
  <si>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</si>
  <si>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</si>
  <si>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</si>
  <si>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</si>
  <si>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</si>
  <si>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</si>
  <si>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</si>
  <si>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</si>
  <si>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</si>
  <si>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</si>
  <si>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</si>
  <si>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</si>
  <si>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</si>
  <si>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</si>
  <si>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</si>
  <si>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</si>
  <si>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</si>
  <si>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</si>
  <si>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</si>
  <si>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</si>
  <si>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</si>
  <si>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</si>
  <si>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</si>
  <si>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</si>
  <si>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</si>
  <si>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</si>
  <si>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</si>
  <si>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</si>
  <si>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</si>
  <si>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</si>
  <si>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</si>
  <si>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</si>
  <si>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</si>
  <si>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</si>
  <si>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</si>
  <si>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</si>
  <si>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</si>
  <si>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</si>
  <si>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</si>
  <si>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山ノ内町水道事業会計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</si>
  <si>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</si>
  <si>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</si>
  <si>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</si>
  <si>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</si>
  <si>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</si>
  <si>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</si>
  <si>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</si>
  <si>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</si>
  <si>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</si>
  <si>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</si>
  <si>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</si>
  <si>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</si>
  <si>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</si>
  <si>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</si>
  <si>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</si>
  <si>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</si>
  <si>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</si>
  <si>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</si>
  <si>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</si>
  <si>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</si>
  <si>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</si>
  <si>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</si>
  <si>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</si>
  <si>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</si>
  <si>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</si>
  <si>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</si>
  <si>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</si>
  <si>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</si>
  <si>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</si>
  <si>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</si>
  <si>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</si>
  <si>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</si>
  <si>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</si>
  <si>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</si>
  <si>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</si>
  <si>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</si>
  <si>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</si>
  <si>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</si>
  <si>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</si>
  <si>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</si>
  <si>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</si>
  <si>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</si>
  <si>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</si>
  <si>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</si>
  <si>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</si>
  <si>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</si>
  <si>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</si>
  <si>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</si>
  <si>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</si>
  <si>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</si>
  <si>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</si>
  <si>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</si>
  <si>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</si>
  <si>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</si>
  <si>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</si>
  <si>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</si>
  <si>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</si>
  <si>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</si>
  <si>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</si>
  <si>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</si>
  <si>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</si>
  <si>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</si>
  <si>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</si>
  <si>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</si>
  <si>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</si>
  <si>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</si>
  <si>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</si>
  <si>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</si>
  <si>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</si>
  <si>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</si>
  <si>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</si>
  <si>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</si>
  <si>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</si>
  <si>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</si>
  <si>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</si>
  <si>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</si>
  <si>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</si>
  <si>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</si>
  <si>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</si>
  <si>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</si>
  <si>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</si>
  <si>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0.06</t>
  </si>
  <si>
    <t>山ノ内町水道事業会計</t>
  </si>
  <si>
    <t>一般会計</t>
  </si>
  <si>
    <t>山ノ内町介護保険特別会計</t>
  </si>
  <si>
    <t>山ノ内町有線放送電話事業特別会計</t>
  </si>
  <si>
    <t>山ノ内町国民健康保険特別会計</t>
  </si>
  <si>
    <t>山ノ内町公共下水道事業特別会計</t>
  </si>
  <si>
    <t>山ノ内町農業集落排水事業特別会計</t>
  </si>
  <si>
    <t>山ノ内町後期高齢者医療保険特別会計</t>
  </si>
  <si>
    <t>その他会計（赤字）</t>
  </si>
  <si>
    <t>その他会計（黒字）</t>
  </si>
  <si>
    <t>山ノ内町総合開発公社</t>
    <rPh sb="0" eb="1">
      <t>ヤマ</t>
    </rPh>
    <rPh sb="2" eb="3">
      <t>ウチ</t>
    </rPh>
    <rPh sb="3" eb="4">
      <t>マチ</t>
    </rPh>
    <rPh sb="4" eb="6">
      <t>ソウゴウ</t>
    </rPh>
    <rPh sb="6" eb="8">
      <t>カイハツ</t>
    </rPh>
    <rPh sb="8" eb="10">
      <t>コウシャ</t>
    </rPh>
    <phoneticPr fontId="2"/>
  </si>
  <si>
    <t>-</t>
    <phoneticPr fontId="2"/>
  </si>
  <si>
    <t>-</t>
    <phoneticPr fontId="2"/>
  </si>
  <si>
    <t>-</t>
    <phoneticPr fontId="2"/>
  </si>
  <si>
    <t>北信広域連合（一般会計）</t>
    <rPh sb="7" eb="9">
      <t>イッパン</t>
    </rPh>
    <rPh sb="9" eb="11">
      <t>カイケイ</t>
    </rPh>
    <phoneticPr fontId="2"/>
  </si>
  <si>
    <t>（養護老人ホーム高社寮事業特別会計）</t>
  </si>
  <si>
    <t>（養護老人ホーム千曲荘事業特別会計）</t>
  </si>
  <si>
    <t>（特別養護老人ホーム望岳荘事業特別会計）</t>
  </si>
  <si>
    <t>（特別養護老人ホーム高社寮事業特別会計）</t>
  </si>
  <si>
    <t>（特別養護老人ホーム千曲荘事業特別会計）</t>
  </si>
  <si>
    <t>（特別養護老人ホームいで湯の里事業特別会計）</t>
  </si>
  <si>
    <t>（特別養護老人ホーム菜の花苑事業特別会計）</t>
  </si>
  <si>
    <t>（特別養護老人ホームふるさと苑事業特別会計）</t>
  </si>
  <si>
    <t>長野県市町村自治振興組合</t>
  </si>
  <si>
    <t>（後期高齢者医療事業会計）</t>
  </si>
  <si>
    <t>北信保健衛生施設組合（一般会計）</t>
    <rPh sb="2" eb="4">
      <t>ホケン</t>
    </rPh>
    <rPh sb="4" eb="6">
      <t>エイセイ</t>
    </rPh>
    <rPh sb="6" eb="8">
      <t>シセツ</t>
    </rPh>
    <rPh sb="8" eb="10">
      <t>クミアイ</t>
    </rPh>
    <rPh sb="11" eb="13">
      <t>イッパン</t>
    </rPh>
    <rPh sb="13" eb="15">
      <t>カイケイ</t>
    </rPh>
    <phoneticPr fontId="2"/>
  </si>
  <si>
    <t>岳南広域消防組合</t>
    <rPh sb="0" eb="2">
      <t>ガクナン</t>
    </rPh>
    <rPh sb="2" eb="4">
      <t>コウイキ</t>
    </rPh>
    <rPh sb="4" eb="6">
      <t>ショウボウ</t>
    </rPh>
    <rPh sb="6" eb="8">
      <t>クミアイ</t>
    </rPh>
    <phoneticPr fontId="2"/>
  </si>
  <si>
    <t>長野県地方税滞納整理機構</t>
  </si>
  <si>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</si>
  <si>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</si>
  <si>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長野県後期高齢者医療広域連合（一般会計）</t>
    <rPh sb="15" eb="17">
      <t>イッパン</t>
    </rPh>
    <rPh sb="17" eb="19">
      <t>カイケイ</t>
    </rPh>
    <phoneticPr fontId="2"/>
  </si>
  <si>
    <t>（斎場事業特別会計）</t>
  </si>
  <si>
    <t>（じん芥処理特別会計）</t>
  </si>
  <si>
    <t>（し尿処理特別会計）</t>
  </si>
  <si>
    <t>長野県市町村総合事務組合</t>
    <rPh sb="0" eb="3">
      <t>ナガノケン</t>
    </rPh>
    <rPh sb="6" eb="8">
      <t>ソウゴウ</t>
    </rPh>
    <rPh sb="8" eb="10">
      <t>ジム</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</si>
</sst>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45" xfId="30" applyFont="1" applyBorder="1" applyAlignment="1" applyProtection="1">
      <alignment horizontal="left" vertical="center" shrinkToFit="1"/>
      <protection locked="0"/>
    </xf>
    <xf numFmtId="0" fontId="26" fillId="0" borderId="146" xfId="30" applyFont="1" applyBorder="1" applyAlignment="1" applyProtection="1">
      <alignment horizontal="left" vertical="center" shrinkToFit="1"/>
      <protection locked="0"/>
    </xf>
    <xf numFmtId="0" fontId="26" fillId="0" borderId="147"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43219</c:v>
                </c:pt>
                <c:pt idx="1">
                  <c:v>28916</c:v>
                </c:pt>
                <c:pt idx="2">
                  <c:v>26434</c:v>
                </c:pt>
                <c:pt idx="3">
                  <c:v>42187</c:v>
                </c:pt>
                <c:pt idx="4">
                  <c:v>48801</c:v>
                </c:pt>
              </c:numCache>
            </c:numRef>
          </c:val>
          <c:smooth val="0"/>
        </c:ser>
        <c:dLbls>
          <c:showLegendKey val="0"/>
          <c:showVal val="0"/>
          <c:showCatName val="0"/>
          <c:showSerName val="0"/>
          <c:showPercent val="0"/>
          <c:showBubbleSize val="0"/>
        </c:dLbls>
        <c:marker val="1"/>
        <c:smooth val="0"/>
        <c:axId val="92570368"/>
        <c:axId val="92572288"/>
      </c:lineChart>
      <c:catAx>
        <c:axId val="9257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72288"/>
        <c:crosses val="autoZero"/>
        <c:auto val="1"/>
        <c:lblAlgn val="ctr"/>
        <c:lblOffset val="100"/>
        <c:tickLblSkip val="1"/>
        <c:tickMarkSkip val="1"/>
        <c:noMultiLvlLbl val="0"/>
      </c:catAx>
      <c:valAx>
        <c:axId val="92572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7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4.63</c:v>
                </c:pt>
                <c:pt idx="1">
                  <c:v>6.57</c:v>
                </c:pt>
                <c:pt idx="2">
                  <c:v>6.57</c:v>
                </c:pt>
                <c:pt idx="3">
                  <c:v>7.68</c:v>
                </c:pt>
                <c:pt idx="4">
                  <c:v>6.63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16.09</c:v>
                </c:pt>
                <c:pt idx="1">
                  <c:v>15.48</c:v>
                </c:pt>
                <c:pt idx="2">
                  <c:v>15.7</c:v>
                </c:pt>
                <c:pt idx="3">
                  <c:v>16.91</c:v>
                </c:pt>
                <c:pt idx="4">
                  <c:v>18.62</c:v>
                </c:pt>
              </c:numCache>
            </c:numRef>
          </c:val>
        </c:ser>
        <c:dLbls>
          <c:showLegendKey val="0"/>
          <c:showVal val="0"/>
          <c:showCatName val="0"/>
          <c:showSerName val="0"/>
          <c:showPercent val="0"/>
          <c:showBubbleSize val="0"/>
        </c:dLbls>
        <c:gapWidth val="250"/>
        <c:overlap val="100"/>
        <c:axId val="93958912"/>
        <c:axId val="9396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1.42</c:v>
                </c:pt>
                <c:pt idx="1">
                  <c:v>6.48</c:v>
                </c:pt>
                <c:pt idx="2">
                  <c:v>-0.06</c:v>
                </c:pt>
                <c:pt idx="3">
                  <c:v>2.09</c:v>
                </c:pt>
                <c:pt idx="4">
                  <c:v>0.82</c:v>
                </c:pt>
              </c:numCache>
            </c:numRef>
          </c:val>
          <c:smooth val="0"/>
        </c:ser>
        <c:dLbls>
          <c:showLegendKey val="0"/>
          <c:showVal val="0"/>
          <c:showCatName val="0"/>
          <c:showSerName val="0"/>
          <c:showPercent val="0"/>
          <c:showBubbleSize val="0"/>
        </c:dLbls>
        <c:marker val="1"/>
        <c:smooth val="0"/>
        <c:axId val="93958912"/>
        <c:axId val="93960832"/>
      </c:lineChart>
      <c:catAx>
        <c:axId val="9395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960832"/>
        <c:crosses val="autoZero"/>
        <c:auto val="1"/>
        <c:lblAlgn val="ctr"/>
        <c:lblOffset val="100"/>
        <c:tickLblSkip val="1"/>
        <c:tickMarkSkip val="1"/>
        <c:noMultiLvlLbl val="0"/>
      </c:catAx>
      <c:valAx>
        <c:axId val="939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5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山ノ内町後期高齢者医療保険特別会計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山ノ内町農業集落排水事業特別会計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0.03</c:v>
                </c:pt>
                <c:pt idx="8">
                  <c:v>#N/A</c:v>
                </c:pt>
                <c:pt idx="9">
                  <c:v>0.03</c:v>
                </c:pt>
              </c:numCache>
            </c:numRef>
          </c:val>
        </c:ser>
        <c:ser>
          <c:idx val="5"/>
          <c:order val="5"/>
          <c:tx>
            <c:strRef>
              <c:f>データシート!$A$32</c:f>
              <c:strCache>
                <c:ptCount val="1"/>
                <c:pt idx="0">
                  <c:v>山ノ内町国民健康保険特別会計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0.15</c:v>
                </c:pt>
                <c:pt idx="4">
                  <c:v>#N/A</c:v>
                </c:pt>
                <c:pt idx="5">
                  <c:v>0.13</c:v>
                </c:pt>
                <c:pt idx="6">
                  <c:v>#N/A</c:v>
                </c:pt>
                <c:pt idx="7">
                  <c:v>0.35</c:v>
                </c:pt>
                <c:pt idx="8">
                  <c:v>#N/A</c:v>
                </c:pt>
                <c:pt idx="9">
                  <c:v>0.13</c:v>
                </c:pt>
              </c:numCache>
            </c:numRef>
          </c:val>
        </c:ser>
        <c:ser>
          <c:idx val="6"/>
          <c:order val="6"/>
          <c:tx>
            <c:strRef>
              <c:f>データシート!$A$33</c:f>
              <c:strCache>
                <c:ptCount val="1"/>
                <c:pt idx="0">
                  <c:v>山ノ内町有線放送電話事業特別会計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0.17</c:v>
                </c:pt>
                <c:pt idx="2">
                  <c:v>#N/A</c:v>
                </c:pt>
                <c:pt idx="3">
                  <c:v>0.11</c:v>
                </c:pt>
                <c:pt idx="4">
                  <c:v>#N/A</c:v>
                </c:pt>
                <c:pt idx="5">
                  <c:v>0.12</c:v>
                </c:pt>
                <c:pt idx="6">
                  <c:v>#N/A</c:v>
                </c:pt>
                <c:pt idx="7">
                  <c:v>0.15</c:v>
                </c:pt>
                <c:pt idx="8">
                  <c:v>#N/A</c:v>
                </c:pt>
                <c:pt idx="9">
                  <c:v>0.19</c:v>
                </c:pt>
              </c:numCache>
            </c:numRef>
          </c:val>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0.16</c:v>
                </c:pt>
                <c:pt idx="2">
                  <c:v>#N/A</c:v>
                </c:pt>
                <c:pt idx="3">
                  <c:v>0.08</c:v>
                </c:pt>
                <c:pt idx="4">
                  <c:v>#N/A</c:v>
                </c:pt>
                <c:pt idx="5">
                  <c:v>0.06</c:v>
                </c:pt>
                <c:pt idx="6">
                  <c:v>#N/A</c:v>
                </c:pt>
                <c:pt idx="7">
                  <c:v>0.31</c:v>
                </c:pt>
                <c:pt idx="8">
                  <c:v>#N/A</c:v>
                </c:pt>
                <c:pt idx="9">
                  <c:v>0.23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4.46</c:v>
                </c:pt>
                <c:pt idx="2">
                  <c:v>#N/A</c:v>
                </c:pt>
                <c:pt idx="3">
                  <c:v>6.45</c:v>
                </c:pt>
                <c:pt idx="4">
                  <c:v>#N/A</c:v>
                </c:pt>
                <c:pt idx="5">
                  <c:v>6.45</c:v>
                </c:pt>
                <c:pt idx="6">
                  <c:v>#N/A</c:v>
                </c:pt>
                <c:pt idx="7">
                  <c:v>7.52</c:v>
                </c:pt>
                <c:pt idx="8">
                  <c:v>#N/A</c:v>
                </c:pt>
                <c:pt idx="9">
                  <c:v>6.43</c:v>
                </c:pt>
              </c:numCache>
            </c:numRef>
          </c:val>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13.35</c:v>
                </c:pt>
                <c:pt idx="2">
                  <c:v>#N/A</c:v>
                </c:pt>
                <c:pt idx="3">
                  <c:v>13.18</c:v>
                </c:pt>
                <c:pt idx="4">
                  <c:v>#N/A</c:v>
                </c:pt>
                <c:pt idx="5">
                  <c:v>12.64</c:v>
                </c:pt>
                <c:pt idx="6">
                  <c:v>#N/A</c:v>
                </c:pt>
                <c:pt idx="7">
                  <c:v>12.05</c:v>
                </c:pt>
                <c:pt idx="8">
                  <c:v>#N/A</c:v>
                </c:pt>
                <c:pt idx="9">
                  <c:v>11.32</c:v>
                </c:pt>
              </c:numCache>
            </c:numRef>
          </c:val>
        </c:ser>
        <c:dLbls>
          <c:showLegendKey val="0"/>
          <c:showVal val="0"/>
          <c:showCatName val="0"/>
          <c:showSerName val="0"/>
          <c:showPercent val="0"/>
          <c:showBubbleSize val="0"/>
        </c:dLbls>
        <c:gapWidth val="150"/>
        <c:overlap val="100"/>
        <c:axId val="92060288"/>
        <c:axId val="94110080"/>
      </c:barChart>
      <c:catAx>
        <c:axId val="920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10080"/>
        <c:crosses val="autoZero"/>
        <c:auto val="1"/>
        <c:lblAlgn val="ctr"/>
        <c:lblOffset val="100"/>
        <c:tickLblSkip val="1"/>
        <c:tickMarkSkip val="1"/>
        <c:noMultiLvlLbl val="0"/>
      </c:catAx>
      <c:valAx>
        <c:axId val="9411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6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532</c:v>
                </c:pt>
                <c:pt idx="5">
                  <c:v>544</c:v>
                </c:pt>
                <c:pt idx="8">
                  <c:v>557</c:v>
                </c:pt>
                <c:pt idx="11">
                  <c:v>501</c:v>
                </c:pt>
                <c:pt idx="14">
                  <c:v>513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93</c:v>
                </c:pt>
                <c:pt idx="3">
                  <c:v>88</c:v>
                </c:pt>
                <c:pt idx="6">
                  <c:v>78</c:v>
                </c:pt>
                <c:pt idx="9">
                  <c:v>51</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331</c:v>
                </c:pt>
                <c:pt idx="3">
                  <c:v>329</c:v>
                </c:pt>
                <c:pt idx="6">
                  <c:v>332</c:v>
                </c:pt>
                <c:pt idx="9">
                  <c:v>359</c:v>
                </c:pt>
                <c:pt idx="12">
                  <c:v>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887</c:v>
                </c:pt>
                <c:pt idx="3">
                  <c:v>774</c:v>
                </c:pt>
                <c:pt idx="6">
                  <c:v>657</c:v>
                </c:pt>
                <c:pt idx="9">
                  <c:v>561</c:v>
                </c:pt>
                <c:pt idx="12">
                  <c:v>577</c:v>
                </c:pt>
              </c:numCache>
            </c:numRef>
          </c:val>
        </c:ser>
        <c:dLbls>
          <c:showLegendKey val="0"/>
          <c:showVal val="0"/>
          <c:showCatName val="0"/>
          <c:showSerName val="0"/>
          <c:showPercent val="0"/>
          <c:showBubbleSize val="0"/>
        </c:dLbls>
        <c:gapWidth val="100"/>
        <c:overlap val="100"/>
        <c:axId val="41412480"/>
        <c:axId val="41496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781</c:v>
                </c:pt>
                <c:pt idx="2">
                  <c:v>#N/A</c:v>
                </c:pt>
                <c:pt idx="3">
                  <c:v>#N/A</c:v>
                </c:pt>
                <c:pt idx="4">
                  <c:v>649</c:v>
                </c:pt>
                <c:pt idx="5">
                  <c:v>#N/A</c:v>
                </c:pt>
                <c:pt idx="6">
                  <c:v>#N/A</c:v>
                </c:pt>
                <c:pt idx="7">
                  <c:v>512</c:v>
                </c:pt>
                <c:pt idx="8">
                  <c:v>#N/A</c:v>
                </c:pt>
                <c:pt idx="9">
                  <c:v>#N/A</c:v>
                </c:pt>
                <c:pt idx="10">
                  <c:v>471</c:v>
                </c:pt>
                <c:pt idx="11">
                  <c:v>#N/A</c:v>
                </c:pt>
                <c:pt idx="12">
                  <c:v>#N/A</c:v>
                </c:pt>
                <c:pt idx="13">
                  <c:v>445</c:v>
                </c:pt>
                <c:pt idx="14">
                  <c:v>#N/A</c:v>
                </c:pt>
              </c:numCache>
            </c:numRef>
          </c:val>
          <c:smooth val="0"/>
        </c:ser>
        <c:dLbls>
          <c:showLegendKey val="0"/>
          <c:showVal val="0"/>
          <c:showCatName val="0"/>
          <c:showSerName val="0"/>
          <c:showPercent val="0"/>
          <c:showBubbleSize val="0"/>
        </c:dLbls>
        <c:marker val="1"/>
        <c:smooth val="0"/>
        <c:axId val="41412480"/>
        <c:axId val="41496576"/>
      </c:lineChart>
      <c:catAx>
        <c:axId val="4141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96576"/>
        <c:crosses val="autoZero"/>
        <c:auto val="1"/>
        <c:lblAlgn val="ctr"/>
        <c:lblOffset val="100"/>
        <c:tickLblSkip val="1"/>
        <c:tickMarkSkip val="1"/>
        <c:noMultiLvlLbl val="0"/>
      </c:catAx>
      <c:valAx>
        <c:axId val="4149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5704</c:v>
                </c:pt>
                <c:pt idx="5">
                  <c:v>5910</c:v>
                </c:pt>
                <c:pt idx="8">
                  <c:v>5972</c:v>
                </c:pt>
                <c:pt idx="11">
                  <c:v>6068</c:v>
                </c:pt>
                <c:pt idx="14">
                  <c:v>6234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943</c:v>
                </c:pt>
                <c:pt idx="5">
                  <c:v>880</c:v>
                </c:pt>
                <c:pt idx="8">
                  <c:v>808</c:v>
                </c:pt>
                <c:pt idx="11">
                  <c:v>150</c:v>
                </c:pt>
                <c:pt idx="14">
                  <c:v>123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2107</c:v>
                </c:pt>
                <c:pt idx="5">
                  <c:v>1939</c:v>
                </c:pt>
                <c:pt idx="8">
                  <c:v>2057</c:v>
                </c:pt>
                <c:pt idx="11">
                  <c:v>2158</c:v>
                </c:pt>
                <c:pt idx="14">
                  <c:v>2320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2580</c:v>
                </c:pt>
                <c:pt idx="3">
                  <c:v>2691</c:v>
                </c:pt>
                <c:pt idx="6">
                  <c:v>2741</c:v>
                </c:pt>
                <c:pt idx="9">
                  <c:v>2793</c:v>
                </c:pt>
                <c:pt idx="12">
                  <c:v>2848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679</c:v>
                </c:pt>
                <c:pt idx="3">
                  <c:v>550</c:v>
                </c:pt>
                <c:pt idx="6">
                  <c:v>408</c:v>
                </c:pt>
                <c:pt idx="9">
                  <c:v>288</c:v>
                </c:pt>
                <c:pt idx="12">
                  <c:v>268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4554</c:v>
                </c:pt>
                <c:pt idx="3">
                  <c:v>4318</c:v>
                </c:pt>
                <c:pt idx="6">
                  <c:v>4079</c:v>
                </c:pt>
                <c:pt idx="9">
                  <c:v>3895</c:v>
                </c:pt>
                <c:pt idx="12">
                  <c:v>3672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64</c:v>
                </c:pt>
                <c:pt idx="3">
                  <c:v>62</c:v>
                </c:pt>
                <c:pt idx="6">
                  <c:v>61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5799</c:v>
                </c:pt>
                <c:pt idx="3">
                  <c:v>5393</c:v>
                </c:pt>
                <c:pt idx="6">
                  <c:v>5213</c:v>
                </c:pt>
                <c:pt idx="9">
                  <c:v>5402</c:v>
                </c:pt>
                <c:pt idx="12">
                  <c:v>5703</c:v>
                </c:pt>
              </c:numCache>
            </c:numRef>
          </c:val>
        </c:ser>
        <c:dLbls>
          <c:showLegendKey val="0"/>
          <c:showVal val="0"/>
          <c:showCatName val="0"/>
          <c:showSerName val="0"/>
          <c:showPercent val="0"/>
          <c:showBubbleSize val="0"/>
        </c:dLbls>
        <c:gapWidth val="100"/>
        <c:overlap val="100"/>
        <c:axId val="41742336"/>
        <c:axId val="4174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4922</c:v>
                </c:pt>
                <c:pt idx="2">
                  <c:v>#N/A</c:v>
                </c:pt>
                <c:pt idx="3">
                  <c:v>#N/A</c:v>
                </c:pt>
                <c:pt idx="4">
                  <c:v>4286</c:v>
                </c:pt>
                <c:pt idx="5">
                  <c:v>#N/A</c:v>
                </c:pt>
                <c:pt idx="6">
                  <c:v>#N/A</c:v>
                </c:pt>
                <c:pt idx="7">
                  <c:v>3664</c:v>
                </c:pt>
                <c:pt idx="8">
                  <c:v>#N/A</c:v>
                </c:pt>
                <c:pt idx="9">
                  <c:v>#N/A</c:v>
                </c:pt>
                <c:pt idx="10">
                  <c:v>4001</c:v>
                </c:pt>
                <c:pt idx="11">
                  <c:v>#N/A</c:v>
                </c:pt>
                <c:pt idx="12">
                  <c:v>#N/A</c:v>
                </c:pt>
                <c:pt idx="13">
                  <c:v>3814</c:v>
                </c:pt>
                <c:pt idx="14">
                  <c:v>#N/A</c:v>
                </c:pt>
              </c:numCache>
            </c:numRef>
          </c:val>
          <c:smooth val="0"/>
        </c:ser>
        <c:dLbls>
          <c:showLegendKey val="0"/>
          <c:showVal val="0"/>
          <c:showCatName val="0"/>
          <c:showSerName val="0"/>
          <c:showPercent val="0"/>
          <c:showBubbleSize val="0"/>
        </c:dLbls>
        <c:marker val="1"/>
        <c:smooth val="0"/>
        <c:axId val="41742336"/>
        <c:axId val="41744256"/>
      </c:lineChart>
      <c:catAx>
        <c:axId val="417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44256"/>
        <c:crosses val="autoZero"/>
        <c:auto val="1"/>
        <c:lblAlgn val="ctr"/>
        <c:lblOffset val="100"/>
        <c:tickLblSkip val="1"/>
        <c:tickMarkSkip val="1"/>
        <c:noMultiLvlLbl val="0"/>
      </c:catAx>
      <c:valAx>
        <c:axId val="4174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4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13,598
13,456
265.93
6,361,839
6,028,841
287,403
4,337,924
5,702,978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野県平均より上回っているが、昨年よりも０．０２下回っており、それが年々続いている。長引く観光入込客の減少により、固定資産税の減少が見られ、徴収強化による税収の確保に努める一方、事業の見直しを引続き行い、コスト削減等により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55336</xdr:rowOff>
    </xdr:from>
    <xdr:to>
      <xdr:col>7</xdr:col>
      <xdr:colOff>152400</xdr:colOff>
      <xdr:row>44</xdr:row>
      <xdr:rowOff>165100</xdr:rowOff>
    </xdr:to>
    <xdr:cxnSp macro="">
      <xdr:nvCxnSpPr>
        <xdr:cNvPr id="65" name="直線コネクタ 64"/>
        <xdr:cNvCxnSpPr/>
      </xdr:nvCxnSpPr>
      <xdr:spPr>
        <a:xfrm flipV="1">
          <a:off x="4953000" y="6398986"/>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6"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7" name="直線コネクタ 66"/>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141713</xdr:rowOff>
    </xdr:from>
    <xdr:ext cx="762000" cy="259045"/>
    <xdr:sp macro="" textlink="">
      <xdr:nvSpPr>
        <xdr:cNvPr id="68" name="財政力最大値テキスト"/>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37</xdr:row>
      <xdr:rowOff>55336</xdr:rowOff>
    </xdr:from>
    <xdr:to>
      <xdr:col>7</xdr:col>
      <xdr:colOff>241300</xdr:colOff>
      <xdr:row>37</xdr:row>
      <xdr:rowOff>55336</xdr:rowOff>
    </xdr:to>
    <xdr:cxnSp macro="">
      <xdr:nvCxnSpPr>
        <xdr:cNvPr id="69" name="直線コネクタ 68"/>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90715</xdr:rowOff>
    </xdr:to>
    <xdr:cxnSp macro="">
      <xdr:nvCxnSpPr>
        <xdr:cNvPr id="70" name="直線コネクタ 69"/>
        <xdr:cNvCxnSpPr/>
      </xdr:nvCxnSpPr>
      <xdr:spPr>
        <a:xfrm>
          <a:off x="4114800" y="65368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2" name="フローチャート :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38</xdr:row>
      <xdr:rowOff>21772</xdr:rowOff>
    </xdr:to>
    <xdr:cxnSp macro="">
      <xdr:nvCxnSpPr>
        <xdr:cNvPr id="73" name="直線コネクタ 72"/>
        <xdr:cNvCxnSpPr/>
      </xdr:nvCxnSpPr>
      <xdr:spPr>
        <a:xfrm>
          <a:off x="3225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55336</xdr:rowOff>
    </xdr:from>
    <xdr:to>
      <xdr:col>4</xdr:col>
      <xdr:colOff>482600</xdr:colOff>
      <xdr:row>37</xdr:row>
      <xdr:rowOff>124278</xdr:rowOff>
    </xdr:to>
    <xdr:cxnSp macro="">
      <xdr:nvCxnSpPr>
        <xdr:cNvPr id="76" name="直線コネクタ 75"/>
        <xdr:cNvCxnSpPr/>
      </xdr:nvCxnSpPr>
      <xdr:spPr>
        <a:xfrm>
          <a:off x="2336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55336</xdr:rowOff>
    </xdr:to>
    <xdr:cxnSp macro="">
      <xdr:nvCxnSpPr>
        <xdr:cNvPr id="79" name="直線コネクタ 78"/>
        <xdr:cNvCxnSpPr/>
      </xdr:nvCxnSpPr>
      <xdr:spPr>
        <a:xfrm>
          <a:off x="1447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2" name="フローチャート : 判断 81"/>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83" name="テキスト ボックス 82"/>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39915</xdr:rowOff>
    </xdr:from>
    <xdr:to>
      <xdr:col>7</xdr:col>
      <xdr:colOff>203200</xdr:colOff>
      <xdr:row>38</xdr:row>
      <xdr:rowOff>141515</xdr:rowOff>
    </xdr:to>
    <xdr:sp macro="" textlink="">
      <xdr:nvSpPr>
        <xdr:cNvPr id="89" name="円/楕円 88"/>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56441</xdr:rowOff>
    </xdr:from>
    <xdr:ext cx="762000" cy="259045"/>
    <xdr:sp macro="" textlink="">
      <xdr:nvSpPr>
        <xdr:cNvPr id="90"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1" name="円/楕円 90"/>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2" name="テキスト ボックス 91"/>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73478</xdr:rowOff>
    </xdr:from>
    <xdr:to>
      <xdr:col>4</xdr:col>
      <xdr:colOff>533400</xdr:colOff>
      <xdr:row>38</xdr:row>
      <xdr:rowOff>3628</xdr:rowOff>
    </xdr:to>
    <xdr:sp macro="" textlink="">
      <xdr:nvSpPr>
        <xdr:cNvPr id="93" name="円/楕円 92"/>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13805</xdr:rowOff>
    </xdr:from>
    <xdr:ext cx="762000" cy="259045"/>
    <xdr:sp macro="" textlink="">
      <xdr:nvSpPr>
        <xdr:cNvPr id="94" name="テキスト ボックス 93"/>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4536</xdr:rowOff>
    </xdr:from>
    <xdr:to>
      <xdr:col>3</xdr:col>
      <xdr:colOff>330200</xdr:colOff>
      <xdr:row>37</xdr:row>
      <xdr:rowOff>106136</xdr:rowOff>
    </xdr:to>
    <xdr:sp macro="" textlink="">
      <xdr:nvSpPr>
        <xdr:cNvPr id="95" name="円/楕円 94"/>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116313</xdr:rowOff>
    </xdr:from>
    <xdr:ext cx="762000" cy="259045"/>
    <xdr:sp macro="" textlink="">
      <xdr:nvSpPr>
        <xdr:cNvPr id="96" name="テキスト ボックス 95"/>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7" name="円/楕円 96"/>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8" name="テキスト ボックス 97"/>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も長野県平均で２．７、類似団体平均を３．６上回っているがその差が縮まりつつある。社会保障費の増加及び税収の落ち込みによるものが大きく、今後、更なるコスト削減と歳入確保の強化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8" name="直線コネクタ 127"/>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9"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30" name="直線コネクタ 129"/>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14817</xdr:rowOff>
    </xdr:to>
    <xdr:cxnSp macro="">
      <xdr:nvCxnSpPr>
        <xdr:cNvPr id="133" name="直線コネクタ 132"/>
        <xdr:cNvCxnSpPr/>
      </xdr:nvCxnSpPr>
      <xdr:spPr>
        <a:xfrm>
          <a:off x="4114800" y="104652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4"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5" name="フローチャート : 判断 134"/>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6773</xdr:rowOff>
    </xdr:from>
    <xdr:to>
      <xdr:col>6</xdr:col>
      <xdr:colOff>0</xdr:colOff>
      <xdr:row>62</xdr:row>
      <xdr:rowOff>76623</xdr:rowOff>
    </xdr:to>
    <xdr:cxnSp macro="">
      <xdr:nvCxnSpPr>
        <xdr:cNvPr id="136" name="直線コネクタ 135"/>
        <xdr:cNvCxnSpPr/>
      </xdr:nvCxnSpPr>
      <xdr:spPr>
        <a:xfrm flipV="1">
          <a:off x="3225800" y="104652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7" name="フローチャート : 判断 136"/>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8" name="テキスト ボックス 137"/>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62</xdr:row>
      <xdr:rowOff>76623</xdr:rowOff>
    </xdr:to>
    <xdr:cxnSp macro="">
      <xdr:nvCxnSpPr>
        <xdr:cNvPr id="139" name="直線コネクタ 138"/>
        <xdr:cNvCxnSpPr/>
      </xdr:nvCxnSpPr>
      <xdr:spPr>
        <a:xfrm>
          <a:off x="2336800" y="1056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40" name="フローチャート :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64</xdr:row>
      <xdr:rowOff>95673</xdr:rowOff>
    </xdr:to>
    <xdr:cxnSp macro="">
      <xdr:nvCxnSpPr>
        <xdr:cNvPr id="142" name="直線コネクタ 141"/>
        <xdr:cNvCxnSpPr/>
      </xdr:nvCxnSpPr>
      <xdr:spPr>
        <a:xfrm flipV="1">
          <a:off x="1447800" y="10569787"/>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3" name="フローチャート : 判断 142"/>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4" name="テキスト ボックス 143"/>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5" name="フローチャート : 判断 144"/>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6" name="テキスト ボックス 145"/>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2" name="円/楕円 151"/>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151994</xdr:rowOff>
    </xdr:from>
    <xdr:ext cx="762000" cy="259045"/>
    <xdr:sp macro="" textlink="">
      <xdr:nvSpPr>
        <xdr:cNvPr id="153"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4" name="円/楕円 153"/>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67750</xdr:rowOff>
    </xdr:from>
    <xdr:ext cx="736600" cy="259045"/>
    <xdr:sp macro="" textlink="">
      <xdr:nvSpPr>
        <xdr:cNvPr id="155" name="テキスト ボックス 154"/>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25823</xdr:rowOff>
    </xdr:from>
    <xdr:to>
      <xdr:col>4</xdr:col>
      <xdr:colOff>533400</xdr:colOff>
      <xdr:row>62</xdr:row>
      <xdr:rowOff>127423</xdr:rowOff>
    </xdr:to>
    <xdr:sp macro="" textlink="">
      <xdr:nvSpPr>
        <xdr:cNvPr id="156" name="円/楕円 155"/>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57" name="テキスト ボックス 156"/>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8" name="円/楕円 157"/>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864</xdr:rowOff>
    </xdr:from>
    <xdr:ext cx="762000" cy="259045"/>
    <xdr:sp macro="" textlink="">
      <xdr:nvSpPr>
        <xdr:cNvPr id="159" name="テキスト ボックス 158"/>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60" name="円/楕円 159"/>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131250</xdr:rowOff>
    </xdr:from>
    <xdr:ext cx="762000" cy="259045"/>
    <xdr:sp macro="" textlink="">
      <xdr:nvSpPr>
        <xdr:cNvPr id="161" name="テキスト ボックス 160"/>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退職者の不補充等による職員数の減少等で類似団体平均を下回っているが、物件費等の増加で昨年より１人当たりの経費が４千円近く上がっており引続き、事業の見直しや職員定員管理計画に基づく適正管理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9" name="直線コネクタ 188"/>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90"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91" name="直線コネクタ 190"/>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2"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3" name="直線コネクタ 192"/>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114164</xdr:rowOff>
    </xdr:from>
    <xdr:to>
      <xdr:col>7</xdr:col>
      <xdr:colOff>152400</xdr:colOff>
      <xdr:row>82</xdr:row>
      <xdr:rowOff>132415</xdr:rowOff>
    </xdr:to>
    <xdr:cxnSp macro="">
      <xdr:nvCxnSpPr>
        <xdr:cNvPr id="194" name="直線コネクタ 193"/>
        <xdr:cNvCxnSpPr/>
      </xdr:nvCxnSpPr>
      <xdr:spPr>
        <a:xfrm>
          <a:off x="4114800" y="14173064"/>
          <a:ext cx="8382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5"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6" name="フローチャート : 判断 195"/>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114164</xdr:rowOff>
    </xdr:from>
    <xdr:to>
      <xdr:col>6</xdr:col>
      <xdr:colOff>0</xdr:colOff>
      <xdr:row>82</xdr:row>
      <xdr:rowOff>142179</xdr:rowOff>
    </xdr:to>
    <xdr:cxnSp macro="">
      <xdr:nvCxnSpPr>
        <xdr:cNvPr id="197" name="直線コネクタ 196"/>
        <xdr:cNvCxnSpPr/>
      </xdr:nvCxnSpPr>
      <xdr:spPr>
        <a:xfrm flipV="1">
          <a:off x="3225800" y="14173064"/>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8" name="フローチャート : 判断 197"/>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9" name="テキスト ボックス 198"/>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80724</xdr:rowOff>
    </xdr:from>
    <xdr:to>
      <xdr:col>4</xdr:col>
      <xdr:colOff>482600</xdr:colOff>
      <xdr:row>82</xdr:row>
      <xdr:rowOff>142179</xdr:rowOff>
    </xdr:to>
    <xdr:cxnSp macro="">
      <xdr:nvCxnSpPr>
        <xdr:cNvPr id="200" name="直線コネクタ 199"/>
        <xdr:cNvCxnSpPr/>
      </xdr:nvCxnSpPr>
      <xdr:spPr>
        <a:xfrm>
          <a:off x="2336800" y="14139624"/>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201" name="フローチャート : 判断 200"/>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2" name="テキスト ボックス 201"/>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59393</xdr:rowOff>
    </xdr:from>
    <xdr:to>
      <xdr:col>3</xdr:col>
      <xdr:colOff>279400</xdr:colOff>
      <xdr:row>82</xdr:row>
      <xdr:rowOff>80724</xdr:rowOff>
    </xdr:to>
    <xdr:cxnSp macro="">
      <xdr:nvCxnSpPr>
        <xdr:cNvPr id="203" name="直線コネクタ 202"/>
        <xdr:cNvCxnSpPr/>
      </xdr:nvCxnSpPr>
      <xdr:spPr>
        <a:xfrm>
          <a:off x="1447800" y="14118293"/>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4" name="フローチャート : 判断 203"/>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5" name="テキスト ボックス 204"/>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6" name="フローチャート : 判断 205"/>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7" name="テキスト ボックス 206"/>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81615</xdr:rowOff>
    </xdr:from>
    <xdr:to>
      <xdr:col>7</xdr:col>
      <xdr:colOff>203200</xdr:colOff>
      <xdr:row>83</xdr:row>
      <xdr:rowOff>11765</xdr:rowOff>
    </xdr:to>
    <xdr:sp macro="" textlink="">
      <xdr:nvSpPr>
        <xdr:cNvPr id="213" name="円/楕円 212"/>
        <xdr:cNvSpPr/>
      </xdr:nvSpPr>
      <xdr:spPr>
        <a:xfrm>
          <a:off x="4902200" y="141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98142</xdr:rowOff>
    </xdr:from>
    <xdr:ext cx="762000" cy="259045"/>
    <xdr:sp macro="" textlink="">
      <xdr:nvSpPr>
        <xdr:cNvPr id="214" name="人件費・物件費等の状況該当値テキスト"/>
        <xdr:cNvSpPr txBox="1"/>
      </xdr:nvSpPr>
      <xdr:spPr>
        <a:xfrm>
          <a:off x="5041900" y="139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164,280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63364</xdr:rowOff>
    </xdr:from>
    <xdr:to>
      <xdr:col>6</xdr:col>
      <xdr:colOff>50800</xdr:colOff>
      <xdr:row>82</xdr:row>
      <xdr:rowOff>164964</xdr:rowOff>
    </xdr:to>
    <xdr:sp macro="" textlink="">
      <xdr:nvSpPr>
        <xdr:cNvPr id="215" name="円/楕円 214"/>
        <xdr:cNvSpPr/>
      </xdr:nvSpPr>
      <xdr:spPr>
        <a:xfrm>
          <a:off x="4064000" y="141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3691</xdr:rowOff>
    </xdr:from>
    <xdr:ext cx="736600" cy="259045"/>
    <xdr:sp macro="" textlink="">
      <xdr:nvSpPr>
        <xdr:cNvPr id="216" name="テキスト ボックス 215"/>
        <xdr:cNvSpPr txBox="1"/>
      </xdr:nvSpPr>
      <xdr:spPr>
        <a:xfrm>
          <a:off x="3733800" y="1389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91379</xdr:rowOff>
    </xdr:from>
    <xdr:to>
      <xdr:col>4</xdr:col>
      <xdr:colOff>533400</xdr:colOff>
      <xdr:row>83</xdr:row>
      <xdr:rowOff>21529</xdr:rowOff>
    </xdr:to>
    <xdr:sp macro="" textlink="">
      <xdr:nvSpPr>
        <xdr:cNvPr id="217" name="円/楕円 216"/>
        <xdr:cNvSpPr/>
      </xdr:nvSpPr>
      <xdr:spPr>
        <a:xfrm>
          <a:off x="3175000" y="141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31706</xdr:rowOff>
    </xdr:from>
    <xdr:ext cx="762000" cy="259045"/>
    <xdr:sp macro="" textlink="">
      <xdr:nvSpPr>
        <xdr:cNvPr id="218" name="テキスト ボックス 217"/>
        <xdr:cNvSpPr txBox="1"/>
      </xdr:nvSpPr>
      <xdr:spPr>
        <a:xfrm>
          <a:off x="2844800" y="1391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29924</xdr:rowOff>
    </xdr:from>
    <xdr:to>
      <xdr:col>3</xdr:col>
      <xdr:colOff>330200</xdr:colOff>
      <xdr:row>82</xdr:row>
      <xdr:rowOff>131524</xdr:rowOff>
    </xdr:to>
    <xdr:sp macro="" textlink="">
      <xdr:nvSpPr>
        <xdr:cNvPr id="219" name="円/楕円 218"/>
        <xdr:cNvSpPr/>
      </xdr:nvSpPr>
      <xdr:spPr>
        <a:xfrm>
          <a:off x="2286000" y="140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141701</xdr:rowOff>
    </xdr:from>
    <xdr:ext cx="762000" cy="259045"/>
    <xdr:sp macro="" textlink="">
      <xdr:nvSpPr>
        <xdr:cNvPr id="220" name="テキスト ボックス 219"/>
        <xdr:cNvSpPr txBox="1"/>
      </xdr:nvSpPr>
      <xdr:spPr>
        <a:xfrm>
          <a:off x="1955800" y="138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8593</xdr:rowOff>
    </xdr:from>
    <xdr:to>
      <xdr:col>2</xdr:col>
      <xdr:colOff>127000</xdr:colOff>
      <xdr:row>82</xdr:row>
      <xdr:rowOff>110193</xdr:rowOff>
    </xdr:to>
    <xdr:sp macro="" textlink="">
      <xdr:nvSpPr>
        <xdr:cNvPr id="221" name="円/楕円 220"/>
        <xdr:cNvSpPr/>
      </xdr:nvSpPr>
      <xdr:spPr>
        <a:xfrm>
          <a:off x="1397000" y="140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120370</xdr:rowOff>
    </xdr:from>
    <xdr:ext cx="762000" cy="259045"/>
    <xdr:sp macro="" textlink="">
      <xdr:nvSpPr>
        <xdr:cNvPr id="222" name="テキスト ボックス 221"/>
        <xdr:cNvSpPr txBox="1"/>
      </xdr:nvSpPr>
      <xdr:spPr>
        <a:xfrm>
          <a:off x="1066800" y="138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退職者不補充により低い水準となっている。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3" name="直線コネクタ 252"/>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4"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5" name="直線コネクタ 254"/>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6"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7" name="直線コネクタ 256"/>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89</xdr:row>
      <xdr:rowOff>14695</xdr:rowOff>
    </xdr:to>
    <xdr:cxnSp macro="">
      <xdr:nvCxnSpPr>
        <xdr:cNvPr id="258" name="直線コネクタ 257"/>
        <xdr:cNvCxnSpPr/>
      </xdr:nvCxnSpPr>
      <xdr:spPr>
        <a:xfrm flipV="1">
          <a:off x="16179800" y="14749780"/>
          <a:ext cx="838200" cy="5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9"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60" name="フローチャート : 判断 259"/>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110308</xdr:rowOff>
    </xdr:from>
    <xdr:to>
      <xdr:col>23</xdr:col>
      <xdr:colOff>406400</xdr:colOff>
      <xdr:row>89</xdr:row>
      <xdr:rowOff>14695</xdr:rowOff>
    </xdr:to>
    <xdr:cxnSp macro="">
      <xdr:nvCxnSpPr>
        <xdr:cNvPr id="261" name="直線コネクタ 260"/>
        <xdr:cNvCxnSpPr/>
      </xdr:nvCxnSpPr>
      <xdr:spPr>
        <a:xfrm>
          <a:off x="15290800" y="15197908"/>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2" name="フローチャート : 判断 261"/>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3" name="テキスト ボックス 262"/>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93799</xdr:rowOff>
    </xdr:from>
    <xdr:to>
      <xdr:col>22</xdr:col>
      <xdr:colOff>203200</xdr:colOff>
      <xdr:row>88</xdr:row>
      <xdr:rowOff>110308</xdr:rowOff>
    </xdr:to>
    <xdr:cxnSp macro="">
      <xdr:nvCxnSpPr>
        <xdr:cNvPr id="264" name="直線コネクタ 263"/>
        <xdr:cNvCxnSpPr/>
      </xdr:nvCxnSpPr>
      <xdr:spPr>
        <a:xfrm>
          <a:off x="14401800" y="14667049"/>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5" name="フローチャート : 判断 264"/>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6" name="テキスト ボックス 265"/>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85</xdr:row>
      <xdr:rowOff>135164</xdr:rowOff>
    </xdr:to>
    <xdr:cxnSp macro="">
      <xdr:nvCxnSpPr>
        <xdr:cNvPr id="267" name="直線コネクタ 266"/>
        <xdr:cNvCxnSpPr/>
      </xdr:nvCxnSpPr>
      <xdr:spPr>
        <a:xfrm flipV="1">
          <a:off x="13512800" y="146670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8" name="フローチャート : 判断 267"/>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9" name="テキスト ボックス 268"/>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70" name="フローチャート : 判断 269"/>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10903</xdr:rowOff>
    </xdr:from>
    <xdr:ext cx="762000" cy="259045"/>
    <xdr:sp macro="" textlink="">
      <xdr:nvSpPr>
        <xdr:cNvPr id="271" name="テキスト ボックス 270"/>
        <xdr:cNvSpPr txBox="1"/>
      </xdr:nvSpPr>
      <xdr:spPr>
        <a:xfrm>
          <a:off x="13131800" y="144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7" name="円/楕円 276"/>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8"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135345</xdr:rowOff>
    </xdr:from>
    <xdr:to>
      <xdr:col>23</xdr:col>
      <xdr:colOff>457200</xdr:colOff>
      <xdr:row>89</xdr:row>
      <xdr:rowOff>65495</xdr:rowOff>
    </xdr:to>
    <xdr:sp macro="" textlink="">
      <xdr:nvSpPr>
        <xdr:cNvPr id="279" name="円/楕円 278"/>
        <xdr:cNvSpPr/>
      </xdr:nvSpPr>
      <xdr:spPr>
        <a:xfrm>
          <a:off x="16129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75672</xdr:rowOff>
    </xdr:from>
    <xdr:ext cx="736600" cy="259045"/>
    <xdr:sp macro="" textlink="">
      <xdr:nvSpPr>
        <xdr:cNvPr id="280" name="テキスト ボックス 279"/>
        <xdr:cNvSpPr txBox="1"/>
      </xdr:nvSpPr>
      <xdr:spPr>
        <a:xfrm>
          <a:off x="15798800" y="149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59508</xdr:rowOff>
    </xdr:from>
    <xdr:to>
      <xdr:col>22</xdr:col>
      <xdr:colOff>254000</xdr:colOff>
      <xdr:row>88</xdr:row>
      <xdr:rowOff>161108</xdr:rowOff>
    </xdr:to>
    <xdr:sp macro="" textlink="">
      <xdr:nvSpPr>
        <xdr:cNvPr id="281" name="円/楕円 280"/>
        <xdr:cNvSpPr/>
      </xdr:nvSpPr>
      <xdr:spPr>
        <a:xfrm>
          <a:off x="15240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171285</xdr:rowOff>
    </xdr:from>
    <xdr:ext cx="762000" cy="259045"/>
    <xdr:sp macro="" textlink="">
      <xdr:nvSpPr>
        <xdr:cNvPr id="282" name="テキスト ボックス 281"/>
        <xdr:cNvSpPr txBox="1"/>
      </xdr:nvSpPr>
      <xdr:spPr>
        <a:xfrm>
          <a:off x="14909800" y="1491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42999</xdr:rowOff>
    </xdr:from>
    <xdr:to>
      <xdr:col>21</xdr:col>
      <xdr:colOff>50800</xdr:colOff>
      <xdr:row>85</xdr:row>
      <xdr:rowOff>144599</xdr:rowOff>
    </xdr:to>
    <xdr:sp macro="" textlink="">
      <xdr:nvSpPr>
        <xdr:cNvPr id="283" name="円/楕円 282"/>
        <xdr:cNvSpPr/>
      </xdr:nvSpPr>
      <xdr:spPr>
        <a:xfrm>
          <a:off x="14351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154776</xdr:rowOff>
    </xdr:from>
    <xdr:ext cx="762000" cy="259045"/>
    <xdr:sp macro="" textlink="">
      <xdr:nvSpPr>
        <xdr:cNvPr id="284" name="テキスト ボックス 283"/>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84364</xdr:rowOff>
    </xdr:from>
    <xdr:to>
      <xdr:col>19</xdr:col>
      <xdr:colOff>533400</xdr:colOff>
      <xdr:row>86</xdr:row>
      <xdr:rowOff>14514</xdr:rowOff>
    </xdr:to>
    <xdr:sp macro="" textlink="">
      <xdr:nvSpPr>
        <xdr:cNvPr id="285" name="円/楕円 284"/>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170741</xdr:rowOff>
    </xdr:from>
    <xdr:ext cx="762000" cy="259045"/>
    <xdr:sp macro="" textlink="">
      <xdr:nvSpPr>
        <xdr:cNvPr id="286" name="テキスト ボックス 285"/>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類似団体平均を下回っているものの長野県平均を上回っている。今後も職員採用計画により適切な定員管理に努める。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8" name="直線コネクタ 317"/>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9"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20" name="直線コネクタ 319"/>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21"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2" name="直線コネクタ 321"/>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165584</xdr:rowOff>
    </xdr:from>
    <xdr:to>
      <xdr:col>24</xdr:col>
      <xdr:colOff>558800</xdr:colOff>
      <xdr:row>60</xdr:row>
      <xdr:rowOff>169031</xdr:rowOff>
    </xdr:to>
    <xdr:cxnSp macro="">
      <xdr:nvCxnSpPr>
        <xdr:cNvPr id="323" name="直線コネクタ 322"/>
        <xdr:cNvCxnSpPr/>
      </xdr:nvCxnSpPr>
      <xdr:spPr>
        <a:xfrm flipV="1">
          <a:off x="16179800" y="104525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4"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5" name="フローチャート : 判断 324"/>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60</xdr:row>
      <xdr:rowOff>169031</xdr:rowOff>
    </xdr:to>
    <xdr:cxnSp macro="">
      <xdr:nvCxnSpPr>
        <xdr:cNvPr id="326" name="直線コネクタ 325"/>
        <xdr:cNvCxnSpPr/>
      </xdr:nvCxnSpPr>
      <xdr:spPr>
        <a:xfrm>
          <a:off x="15290800" y="1044683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7" name="フローチャート : 判断 326"/>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8" name="テキスト ボックス 327"/>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61</xdr:row>
      <xdr:rowOff>11370</xdr:rowOff>
    </xdr:to>
    <xdr:cxnSp macro="">
      <xdr:nvCxnSpPr>
        <xdr:cNvPr id="329" name="直線コネクタ 328"/>
        <xdr:cNvCxnSpPr/>
      </xdr:nvCxnSpPr>
      <xdr:spPr>
        <a:xfrm flipV="1">
          <a:off x="14401800" y="1044683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30" name="フローチャート : 判断 329"/>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31" name="テキスト ボックス 330"/>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156391</xdr:rowOff>
    </xdr:from>
    <xdr:to>
      <xdr:col>21</xdr:col>
      <xdr:colOff>0</xdr:colOff>
      <xdr:row>61</xdr:row>
      <xdr:rowOff>11370</xdr:rowOff>
    </xdr:to>
    <xdr:cxnSp macro="">
      <xdr:nvCxnSpPr>
        <xdr:cNvPr id="332" name="直線コネクタ 331"/>
        <xdr:cNvCxnSpPr/>
      </xdr:nvCxnSpPr>
      <xdr:spPr>
        <a:xfrm>
          <a:off x="13512800" y="10443391"/>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3" name="フローチャート : 判断 332"/>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4" name="テキスト ボックス 333"/>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5" name="フローチャート : 判断 334"/>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6" name="テキスト ボックス 335"/>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114784</xdr:rowOff>
    </xdr:from>
    <xdr:to>
      <xdr:col>24</xdr:col>
      <xdr:colOff>609600</xdr:colOff>
      <xdr:row>61</xdr:row>
      <xdr:rowOff>44934</xdr:rowOff>
    </xdr:to>
    <xdr:sp macro="" textlink="">
      <xdr:nvSpPr>
        <xdr:cNvPr id="342" name="円/楕円 341"/>
        <xdr:cNvSpPr/>
      </xdr:nvSpPr>
      <xdr:spPr>
        <a:xfrm>
          <a:off x="169672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131311</xdr:rowOff>
    </xdr:from>
    <xdr:ext cx="762000" cy="259045"/>
    <xdr:sp macro="" textlink="">
      <xdr:nvSpPr>
        <xdr:cNvPr id="343" name="定員管理の状況該当値テキスト"/>
        <xdr:cNvSpPr txBox="1"/>
      </xdr:nvSpPr>
      <xdr:spPr>
        <a:xfrm>
          <a:off x="17106900" y="102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44" name="円/楕円 343"/>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58558</xdr:rowOff>
    </xdr:from>
    <xdr:ext cx="736600" cy="259045"/>
    <xdr:sp macro="" textlink="">
      <xdr:nvSpPr>
        <xdr:cNvPr id="345" name="テキスト ボックス 344"/>
        <xdr:cNvSpPr txBox="1"/>
      </xdr:nvSpPr>
      <xdr:spPr>
        <a:xfrm>
          <a:off x="15798800" y="1017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6" name="円/楕円 345"/>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49365</xdr:rowOff>
    </xdr:from>
    <xdr:ext cx="762000" cy="259045"/>
    <xdr:sp macro="" textlink="">
      <xdr:nvSpPr>
        <xdr:cNvPr id="347" name="テキスト ボックス 346"/>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132020</xdr:rowOff>
    </xdr:from>
    <xdr:to>
      <xdr:col>21</xdr:col>
      <xdr:colOff>50800</xdr:colOff>
      <xdr:row>61</xdr:row>
      <xdr:rowOff>62170</xdr:rowOff>
    </xdr:to>
    <xdr:sp macro="" textlink="">
      <xdr:nvSpPr>
        <xdr:cNvPr id="348" name="円/楕円 347"/>
        <xdr:cNvSpPr/>
      </xdr:nvSpPr>
      <xdr:spPr>
        <a:xfrm>
          <a:off x="14351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72347</xdr:rowOff>
    </xdr:from>
    <xdr:ext cx="762000" cy="259045"/>
    <xdr:sp macro="" textlink="">
      <xdr:nvSpPr>
        <xdr:cNvPr id="349" name="テキスト ボックス 348"/>
        <xdr:cNvSpPr txBox="1"/>
      </xdr:nvSpPr>
      <xdr:spPr>
        <a:xfrm>
          <a:off x="14020800" y="101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105591</xdr:rowOff>
    </xdr:from>
    <xdr:to>
      <xdr:col>19</xdr:col>
      <xdr:colOff>533400</xdr:colOff>
      <xdr:row>61</xdr:row>
      <xdr:rowOff>35741</xdr:rowOff>
    </xdr:to>
    <xdr:sp macro="" textlink="">
      <xdr:nvSpPr>
        <xdr:cNvPr id="350" name="円/楕円 349"/>
        <xdr:cNvSpPr/>
      </xdr:nvSpPr>
      <xdr:spPr>
        <a:xfrm>
          <a:off x="1346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45918</xdr:rowOff>
    </xdr:from>
    <xdr:ext cx="762000" cy="259045"/>
    <xdr:sp macro="" textlink="">
      <xdr:nvSpPr>
        <xdr:cNvPr id="351" name="テキスト ボックス 350"/>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１．７、類似団体平均を０．２下回った。これは、一部事務組合が起こした地方債に充てたと認められる補助金または負担金が３１，３４７千円減額になったことが要因であるが過疎対策事業債の償還が年々増加していくことから適切な町債管理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81" name="直線コネクタ 380"/>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2"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3" name="直線コネクタ 382"/>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5" name="直線コネクタ 38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40</xdr:row>
      <xdr:rowOff>46567</xdr:rowOff>
    </xdr:to>
    <xdr:cxnSp macro="">
      <xdr:nvCxnSpPr>
        <xdr:cNvPr id="386" name="直線コネクタ 385"/>
        <xdr:cNvCxnSpPr/>
      </xdr:nvCxnSpPr>
      <xdr:spPr>
        <a:xfrm flipV="1">
          <a:off x="16179800" y="676783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7"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8" name="フローチャート : 判断 387"/>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41</xdr:row>
      <xdr:rowOff>100330</xdr:rowOff>
    </xdr:to>
    <xdr:cxnSp macro="">
      <xdr:nvCxnSpPr>
        <xdr:cNvPr id="389" name="直線コネクタ 388"/>
        <xdr:cNvCxnSpPr/>
      </xdr:nvCxnSpPr>
      <xdr:spPr>
        <a:xfrm flipV="1">
          <a:off x="15290800" y="690456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90" name="フローチャート : 判断 389"/>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91" name="テキスト ボックス 390"/>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162137</xdr:rowOff>
    </xdr:to>
    <xdr:cxnSp macro="">
      <xdr:nvCxnSpPr>
        <xdr:cNvPr id="392" name="直線コネクタ 391"/>
        <xdr:cNvCxnSpPr/>
      </xdr:nvCxnSpPr>
      <xdr:spPr>
        <a:xfrm flipV="1">
          <a:off x="14401800" y="712978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3" name="フローチャート : 判断 392"/>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4" name="テキスト ボックス 393"/>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151554</xdr:rowOff>
    </xdr:to>
    <xdr:cxnSp macro="">
      <xdr:nvCxnSpPr>
        <xdr:cNvPr id="395" name="直線コネクタ 394"/>
        <xdr:cNvCxnSpPr/>
      </xdr:nvCxnSpPr>
      <xdr:spPr>
        <a:xfrm flipV="1">
          <a:off x="13512800" y="736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6" name="フローチャート : 判断 395"/>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7" name="テキスト ボックス 39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8" name="フローチャート : 判断 397"/>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9" name="テキスト ボックス 398"/>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405" name="円/楕円 404"/>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406"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7" name="円/楕円 406"/>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408" name="テキスト ボックス 407"/>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9" name="円/楕円 408"/>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10" name="テキスト ボックス 40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11" name="円/楕円 410"/>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12" name="テキスト ボックス 411"/>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13" name="円/楕円 412"/>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4" name="テキスト ボックス 413"/>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５．３改善された。これは、公営企業等の繰出見込額が２２３，１３９千円減額になったこと及び充当可能な基金が１６４，０８５千円増加したことによるものであるが今後も、事業の適正な執行行い、後世への負担を軽減し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41" name="直線コネクタ 440"/>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2"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3" name="直線コネクタ 442"/>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4"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5" name="直線コネクタ 444"/>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17120</xdr:rowOff>
    </xdr:from>
    <xdr:to>
      <xdr:col>24</xdr:col>
      <xdr:colOff>558800</xdr:colOff>
      <xdr:row>17</xdr:row>
      <xdr:rowOff>42697</xdr:rowOff>
    </xdr:to>
    <xdr:cxnSp macro="">
      <xdr:nvCxnSpPr>
        <xdr:cNvPr id="446" name="直線コネクタ 445"/>
        <xdr:cNvCxnSpPr/>
      </xdr:nvCxnSpPr>
      <xdr:spPr>
        <a:xfrm flipV="1">
          <a:off x="16179800" y="2931770"/>
          <a:ext cx="8382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7"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8" name="フローチャート : 判断 447"/>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164440</xdr:rowOff>
    </xdr:from>
    <xdr:to>
      <xdr:col>23</xdr:col>
      <xdr:colOff>406400</xdr:colOff>
      <xdr:row>17</xdr:row>
      <xdr:rowOff>42697</xdr:rowOff>
    </xdr:to>
    <xdr:cxnSp macro="">
      <xdr:nvCxnSpPr>
        <xdr:cNvPr id="449" name="直線コネクタ 448"/>
        <xdr:cNvCxnSpPr/>
      </xdr:nvCxnSpPr>
      <xdr:spPr>
        <a:xfrm>
          <a:off x="15290800" y="2907640"/>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50" name="フローチャート : 判断 449"/>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51" name="テキスト ボックス 450"/>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164440</xdr:rowOff>
    </xdr:from>
    <xdr:to>
      <xdr:col>22</xdr:col>
      <xdr:colOff>203200</xdr:colOff>
      <xdr:row>17</xdr:row>
      <xdr:rowOff>61519</xdr:rowOff>
    </xdr:to>
    <xdr:cxnSp macro="">
      <xdr:nvCxnSpPr>
        <xdr:cNvPr id="452" name="直線コネクタ 451"/>
        <xdr:cNvCxnSpPr/>
      </xdr:nvCxnSpPr>
      <xdr:spPr>
        <a:xfrm flipV="1">
          <a:off x="14401800" y="2907640"/>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3" name="フローチャート : 判断 452"/>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4" name="テキスト ボックス 453"/>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61519</xdr:rowOff>
    </xdr:from>
    <xdr:to>
      <xdr:col>21</xdr:col>
      <xdr:colOff>0</xdr:colOff>
      <xdr:row>17</xdr:row>
      <xdr:rowOff>165278</xdr:rowOff>
    </xdr:to>
    <xdr:cxnSp macro="">
      <xdr:nvCxnSpPr>
        <xdr:cNvPr id="455" name="直線コネクタ 454"/>
        <xdr:cNvCxnSpPr/>
      </xdr:nvCxnSpPr>
      <xdr:spPr>
        <a:xfrm flipV="1">
          <a:off x="13512800" y="297616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6" name="フローチャート : 判断 455"/>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7" name="テキスト ボックス 456"/>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8" name="フローチャート : 判断 457"/>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9" name="テキスト ボックス 458"/>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137770</xdr:rowOff>
    </xdr:from>
    <xdr:to>
      <xdr:col>24</xdr:col>
      <xdr:colOff>609600</xdr:colOff>
      <xdr:row>17</xdr:row>
      <xdr:rowOff>67920</xdr:rowOff>
    </xdr:to>
    <xdr:sp macro="" textlink="">
      <xdr:nvSpPr>
        <xdr:cNvPr id="465" name="円/楕円 464"/>
        <xdr:cNvSpPr/>
      </xdr:nvSpPr>
      <xdr:spPr>
        <a:xfrm>
          <a:off x="169672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109847</xdr:rowOff>
    </xdr:from>
    <xdr:ext cx="762000" cy="259045"/>
    <xdr:sp macro="" textlink="">
      <xdr:nvSpPr>
        <xdr:cNvPr id="466" name="将来負担の状況該当値テキスト"/>
        <xdr:cNvSpPr txBox="1"/>
      </xdr:nvSpPr>
      <xdr:spPr>
        <a:xfrm>
          <a:off x="17106900" y="28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163347</xdr:rowOff>
    </xdr:from>
    <xdr:to>
      <xdr:col>23</xdr:col>
      <xdr:colOff>457200</xdr:colOff>
      <xdr:row>17</xdr:row>
      <xdr:rowOff>93497</xdr:rowOff>
    </xdr:to>
    <xdr:sp macro="" textlink="">
      <xdr:nvSpPr>
        <xdr:cNvPr id="467" name="円/楕円 466"/>
        <xdr:cNvSpPr/>
      </xdr:nvSpPr>
      <xdr:spPr>
        <a:xfrm>
          <a:off x="16129000" y="29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78274</xdr:rowOff>
    </xdr:from>
    <xdr:ext cx="736600" cy="259045"/>
    <xdr:sp macro="" textlink="">
      <xdr:nvSpPr>
        <xdr:cNvPr id="468" name="テキスト ボックス 467"/>
        <xdr:cNvSpPr txBox="1"/>
      </xdr:nvSpPr>
      <xdr:spPr>
        <a:xfrm>
          <a:off x="15798800" y="299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113640</xdr:rowOff>
    </xdr:from>
    <xdr:to>
      <xdr:col>22</xdr:col>
      <xdr:colOff>254000</xdr:colOff>
      <xdr:row>17</xdr:row>
      <xdr:rowOff>43790</xdr:rowOff>
    </xdr:to>
    <xdr:sp macro="" textlink="">
      <xdr:nvSpPr>
        <xdr:cNvPr id="469" name="円/楕円 468"/>
        <xdr:cNvSpPr/>
      </xdr:nvSpPr>
      <xdr:spPr>
        <a:xfrm>
          <a:off x="15240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28567</xdr:rowOff>
    </xdr:from>
    <xdr:ext cx="762000" cy="259045"/>
    <xdr:sp macro="" textlink="">
      <xdr:nvSpPr>
        <xdr:cNvPr id="470" name="テキスト ボックス 469"/>
        <xdr:cNvSpPr txBox="1"/>
      </xdr:nvSpPr>
      <xdr:spPr>
        <a:xfrm>
          <a:off x="14909800" y="29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10719</xdr:rowOff>
    </xdr:from>
    <xdr:to>
      <xdr:col>21</xdr:col>
      <xdr:colOff>50800</xdr:colOff>
      <xdr:row>17</xdr:row>
      <xdr:rowOff>112319</xdr:rowOff>
    </xdr:to>
    <xdr:sp macro="" textlink="">
      <xdr:nvSpPr>
        <xdr:cNvPr id="471" name="円/楕円 470"/>
        <xdr:cNvSpPr/>
      </xdr:nvSpPr>
      <xdr:spPr>
        <a:xfrm>
          <a:off x="14351000" y="2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97096</xdr:rowOff>
    </xdr:from>
    <xdr:ext cx="762000" cy="259045"/>
    <xdr:sp macro="" textlink="">
      <xdr:nvSpPr>
        <xdr:cNvPr id="472" name="テキスト ボックス 471"/>
        <xdr:cNvSpPr txBox="1"/>
      </xdr:nvSpPr>
      <xdr:spPr>
        <a:xfrm>
          <a:off x="14020800" y="301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114478</xdr:rowOff>
    </xdr:from>
    <xdr:to>
      <xdr:col>19</xdr:col>
      <xdr:colOff>533400</xdr:colOff>
      <xdr:row>18</xdr:row>
      <xdr:rowOff>44628</xdr:rowOff>
    </xdr:to>
    <xdr:sp macro="" textlink="">
      <xdr:nvSpPr>
        <xdr:cNvPr id="473" name="円/楕円 472"/>
        <xdr:cNvSpPr/>
      </xdr:nvSpPr>
      <xdr:spPr>
        <a:xfrm>
          <a:off x="13462000" y="30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29405</xdr:rowOff>
    </xdr:from>
    <xdr:ext cx="762000" cy="259045"/>
    <xdr:sp macro="" textlink="">
      <xdr:nvSpPr>
        <xdr:cNvPr id="474" name="テキスト ボックス 473"/>
        <xdr:cNvSpPr txBox="1"/>
      </xdr:nvSpPr>
      <xdr:spPr>
        <a:xfrm>
          <a:off x="13131800" y="31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13,598
13,456
265.93
6,361,839
6,028,841
287,403
4,337,924
5,702,978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99.6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職員数が類似団体平均と比較して高いために、経常収支率の人件費分が高くなっており、昨年度よりも若干改善されたが引続き、職員定数管理計画に基づき適正な職員数に努める。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39</xdr:row>
      <xdr:rowOff>85090</xdr:rowOff>
    </xdr:to>
    <xdr:cxnSp macro="">
      <xdr:nvCxnSpPr>
        <xdr:cNvPr id="65" name="直線コネクタ 64"/>
        <xdr:cNvCxnSpPr/>
      </xdr:nvCxnSpPr>
      <xdr:spPr>
        <a:xfrm flipV="1">
          <a:off x="3987800" y="6756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85090</xdr:rowOff>
    </xdr:from>
    <xdr:to>
      <xdr:col>5</xdr:col>
      <xdr:colOff>549275</xdr:colOff>
      <xdr:row>39</xdr:row>
      <xdr:rowOff>138430</xdr:rowOff>
    </xdr:to>
    <xdr:cxnSp macro="">
      <xdr:nvCxnSpPr>
        <xdr:cNvPr id="68" name="直線コネクタ 67"/>
        <xdr:cNvCxnSpPr/>
      </xdr:nvCxnSpPr>
      <xdr:spPr>
        <a:xfrm flipV="1">
          <a:off x="3098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138430</xdr:rowOff>
    </xdr:to>
    <xdr:cxnSp macro="">
      <xdr:nvCxnSpPr>
        <xdr:cNvPr id="71" name="直線コネクタ 70"/>
        <xdr:cNvCxnSpPr/>
      </xdr:nvCxnSpPr>
      <xdr:spPr>
        <a:xfrm>
          <a:off x="2209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16510</xdr:rowOff>
    </xdr:from>
    <xdr:to>
      <xdr:col>3</xdr:col>
      <xdr:colOff>142875</xdr:colOff>
      <xdr:row>39</xdr:row>
      <xdr:rowOff>54610</xdr:rowOff>
    </xdr:to>
    <xdr:cxnSp macro="">
      <xdr:nvCxnSpPr>
        <xdr:cNvPr id="74" name="直線コネクタ 73"/>
        <xdr:cNvCxnSpPr/>
      </xdr:nvCxnSpPr>
      <xdr:spPr>
        <a:xfrm flipV="1">
          <a:off x="1320800" y="670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4" name="円/楕円 83"/>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162577</xdr:rowOff>
    </xdr:from>
    <xdr:ext cx="762000" cy="259045"/>
    <xdr:sp macro="" textlink="">
      <xdr:nvSpPr>
        <xdr:cNvPr id="85"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34290</xdr:rowOff>
    </xdr:from>
    <xdr:to>
      <xdr:col>5</xdr:col>
      <xdr:colOff>600075</xdr:colOff>
      <xdr:row>39</xdr:row>
      <xdr:rowOff>135890</xdr:rowOff>
    </xdr:to>
    <xdr:sp macro="" textlink="">
      <xdr:nvSpPr>
        <xdr:cNvPr id="86" name="円/楕円 85"/>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120667</xdr:rowOff>
    </xdr:from>
    <xdr:ext cx="736600" cy="259045"/>
    <xdr:sp macro="" textlink="">
      <xdr:nvSpPr>
        <xdr:cNvPr id="87" name="テキスト ボックス 86"/>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8" name="円/楕円 87"/>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89" name="テキスト ボックス 88"/>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90" name="円/楕円 89"/>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91" name="テキスト ボックス 90"/>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2" name="円/楕円 91"/>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3" name="テキスト ボックス 92"/>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昨年度より０．３増加している。これは、除雪経費が４９，０００千円増加したことによるが、今後も事業評価を行い、より一層のコスト削減を図る。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12</xdr:row>
      <xdr:rowOff>154214</xdr:rowOff>
    </xdr:to>
    <xdr:cxnSp macro="">
      <xdr:nvCxnSpPr>
        <xdr:cNvPr id="128" name="直線コネクタ 127"/>
        <xdr:cNvCxnSpPr/>
      </xdr:nvCxnSpPr>
      <xdr:spPr>
        <a:xfrm>
          <a:off x="15671800" y="2178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12</xdr:row>
      <xdr:rowOff>132443</xdr:rowOff>
    </xdr:to>
    <xdr:cxnSp macro="">
      <xdr:nvCxnSpPr>
        <xdr:cNvPr id="131" name="直線コネクタ 130"/>
        <xdr:cNvCxnSpPr/>
      </xdr:nvCxnSpPr>
      <xdr:spPr>
        <a:xfrm flipV="1">
          <a:off x="14782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132443</xdr:rowOff>
    </xdr:to>
    <xdr:cxnSp macro="">
      <xdr:nvCxnSpPr>
        <xdr:cNvPr id="134" name="直線コネクタ 133"/>
        <xdr:cNvCxnSpPr/>
      </xdr:nvCxnSpPr>
      <xdr:spPr>
        <a:xfrm>
          <a:off x="13893800" y="215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12</xdr:row>
      <xdr:rowOff>110671</xdr:rowOff>
    </xdr:to>
    <xdr:cxnSp macro="">
      <xdr:nvCxnSpPr>
        <xdr:cNvPr id="137" name="直線コネクタ 136"/>
        <xdr:cNvCxnSpPr/>
      </xdr:nvCxnSpPr>
      <xdr:spPr>
        <a:xfrm flipV="1">
          <a:off x="13004800" y="2157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1" name="テキスト ボックス 140"/>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103414</xdr:rowOff>
    </xdr:from>
    <xdr:to>
      <xdr:col>24</xdr:col>
      <xdr:colOff>82550</xdr:colOff>
      <xdr:row>13</xdr:row>
      <xdr:rowOff>33564</xdr:rowOff>
    </xdr:to>
    <xdr:sp macro="" textlink="">
      <xdr:nvSpPr>
        <xdr:cNvPr id="147" name="円/楕円 146"/>
        <xdr:cNvSpPr/>
      </xdr:nvSpPr>
      <xdr:spPr>
        <a:xfrm>
          <a:off x="164592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11991</xdr:rowOff>
    </xdr:from>
    <xdr:ext cx="762000" cy="259045"/>
    <xdr:sp macro="" textlink="">
      <xdr:nvSpPr>
        <xdr:cNvPr id="148" name="物件費該当値テキスト"/>
        <xdr:cNvSpPr txBox="1"/>
      </xdr:nvSpPr>
      <xdr:spPr>
        <a:xfrm>
          <a:off x="16598900" y="206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49" name="円/楕円 148"/>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50" name="テキスト ボックス 149"/>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81643</xdr:rowOff>
    </xdr:from>
    <xdr:to>
      <xdr:col>21</xdr:col>
      <xdr:colOff>412750</xdr:colOff>
      <xdr:row>13</xdr:row>
      <xdr:rowOff>11793</xdr:rowOff>
    </xdr:to>
    <xdr:sp macro="" textlink="">
      <xdr:nvSpPr>
        <xdr:cNvPr id="151" name="円/楕円 150"/>
        <xdr:cNvSpPr/>
      </xdr:nvSpPr>
      <xdr:spPr>
        <a:xfrm>
          <a:off x="14732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21970</xdr:rowOff>
    </xdr:from>
    <xdr:ext cx="762000" cy="259045"/>
    <xdr:sp macro="" textlink="">
      <xdr:nvSpPr>
        <xdr:cNvPr id="152" name="テキスト ボックス 151"/>
        <xdr:cNvSpPr txBox="1"/>
      </xdr:nvSpPr>
      <xdr:spPr>
        <a:xfrm>
          <a:off x="14401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48986</xdr:rowOff>
    </xdr:from>
    <xdr:to>
      <xdr:col>20</xdr:col>
      <xdr:colOff>209550</xdr:colOff>
      <xdr:row>12</xdr:row>
      <xdr:rowOff>150586</xdr:rowOff>
    </xdr:to>
    <xdr:sp macro="" textlink="">
      <xdr:nvSpPr>
        <xdr:cNvPr id="153" name="円/楕円 152"/>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160763</xdr:rowOff>
    </xdr:from>
    <xdr:ext cx="762000" cy="259045"/>
    <xdr:sp macro="" textlink="">
      <xdr:nvSpPr>
        <xdr:cNvPr id="154" name="テキスト ボックス 153"/>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55" name="円/楕円 154"/>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198</xdr:rowOff>
    </xdr:from>
    <xdr:ext cx="762000" cy="259045"/>
    <xdr:sp macro="" textlink="">
      <xdr:nvSpPr>
        <xdr:cNvPr id="156" name="テキスト ボックス 155"/>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類似団体平均を下回っているが今後も新規事業を含めより一層適正な事業の執行に努めていく。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50800</xdr:rowOff>
    </xdr:to>
    <xdr:cxnSp macro="">
      <xdr:nvCxnSpPr>
        <xdr:cNvPr id="189" name="直線コネクタ 188"/>
        <xdr:cNvCxnSpPr/>
      </xdr:nvCxnSpPr>
      <xdr:spPr>
        <a:xfrm>
          <a:off x="3987800" y="9137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50800</xdr:rowOff>
    </xdr:to>
    <xdr:cxnSp macro="">
      <xdr:nvCxnSpPr>
        <xdr:cNvPr id="192" name="直線コネクタ 191"/>
        <xdr:cNvCxnSpPr/>
      </xdr:nvCxnSpPr>
      <xdr:spPr>
        <a:xfrm>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31750</xdr:rowOff>
    </xdr:to>
    <xdr:cxnSp macro="">
      <xdr:nvCxnSpPr>
        <xdr:cNvPr id="195" name="直線コネクタ 194"/>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31750</xdr:rowOff>
    </xdr:to>
    <xdr:cxnSp macro="">
      <xdr:nvCxnSpPr>
        <xdr:cNvPr id="198" name="直線コネクタ 197"/>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0" name="テキスト ボックス 19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08" name="円/楕円 207"/>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80027</xdr:rowOff>
    </xdr:from>
    <xdr:ext cx="762000" cy="259045"/>
    <xdr:sp macro="" textlink="">
      <xdr:nvSpPr>
        <xdr:cNvPr id="209"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0" name="円/楕円 209"/>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1" name="テキスト ボックス 210"/>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2" name="円/楕円 211"/>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3" name="テキスト ボックス 212"/>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4" name="円/楕円 213"/>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5" name="テキスト ボックス 214"/>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6" name="円/楕円 215"/>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7" name="テキスト ボックス 216"/>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１．３増加し、類似団体内でも最下位となった。これは保育園の大規模改修、消防署の新築があり８４，２２０千円の増加及び公共下水道事業、農業集落排水事業の繰出金も１７，１４６千円増加したことが要因である。今後は特別会計については経費節減と独立採算制の原則に立ち返った料金の適正化や徴収強化を図り、普通会計の負担軽減及び一般会計でも創意工夫などにより経費節減を図っていく。</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124278</xdr:rowOff>
    </xdr:from>
    <xdr:to>
      <xdr:col>24</xdr:col>
      <xdr:colOff>31750</xdr:colOff>
      <xdr:row>62</xdr:row>
      <xdr:rowOff>94343</xdr:rowOff>
    </xdr:to>
    <xdr:cxnSp macro="">
      <xdr:nvCxnSpPr>
        <xdr:cNvPr id="252" name="直線コネクタ 251"/>
        <xdr:cNvCxnSpPr/>
      </xdr:nvCxnSpPr>
      <xdr:spPr>
        <a:xfrm>
          <a:off x="15671800" y="105827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48078</xdr:rowOff>
    </xdr:from>
    <xdr:to>
      <xdr:col>22</xdr:col>
      <xdr:colOff>565150</xdr:colOff>
      <xdr:row>61</xdr:row>
      <xdr:rowOff>124278</xdr:rowOff>
    </xdr:to>
    <xdr:cxnSp macro="">
      <xdr:nvCxnSpPr>
        <xdr:cNvPr id="255" name="直線コネクタ 254"/>
        <xdr:cNvCxnSpPr/>
      </xdr:nvCxnSpPr>
      <xdr:spPr>
        <a:xfrm>
          <a:off x="14782800" y="10506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1815</xdr:rowOff>
    </xdr:from>
    <xdr:to>
      <xdr:col>21</xdr:col>
      <xdr:colOff>361950</xdr:colOff>
      <xdr:row>61</xdr:row>
      <xdr:rowOff>48078</xdr:rowOff>
    </xdr:to>
    <xdr:cxnSp macro="">
      <xdr:nvCxnSpPr>
        <xdr:cNvPr id="258" name="直線コネクタ 257"/>
        <xdr:cNvCxnSpPr/>
      </xdr:nvCxnSpPr>
      <xdr:spPr>
        <a:xfrm>
          <a:off x="13893800" y="102888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1815</xdr:rowOff>
    </xdr:from>
    <xdr:to>
      <xdr:col>20</xdr:col>
      <xdr:colOff>158750</xdr:colOff>
      <xdr:row>60</xdr:row>
      <xdr:rowOff>110672</xdr:rowOff>
    </xdr:to>
    <xdr:cxnSp macro="">
      <xdr:nvCxnSpPr>
        <xdr:cNvPr id="261" name="直線コネクタ 260"/>
        <xdr:cNvCxnSpPr/>
      </xdr:nvCxnSpPr>
      <xdr:spPr>
        <a:xfrm flipV="1">
          <a:off x="13004800" y="10288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62</xdr:row>
      <xdr:rowOff>43543</xdr:rowOff>
    </xdr:from>
    <xdr:to>
      <xdr:col>24</xdr:col>
      <xdr:colOff>82550</xdr:colOff>
      <xdr:row>62</xdr:row>
      <xdr:rowOff>145143</xdr:rowOff>
    </xdr:to>
    <xdr:sp macro="" textlink="">
      <xdr:nvSpPr>
        <xdr:cNvPr id="271" name="円/楕円 270"/>
        <xdr:cNvSpPr/>
      </xdr:nvSpPr>
      <xdr:spPr>
        <a:xfrm>
          <a:off x="164592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123570</xdr:rowOff>
    </xdr:from>
    <xdr:ext cx="762000" cy="259045"/>
    <xdr:sp macro="" textlink="">
      <xdr:nvSpPr>
        <xdr:cNvPr id="272" name="その他該当値テキスト"/>
        <xdr:cNvSpPr txBox="1"/>
      </xdr:nvSpPr>
      <xdr:spPr>
        <a:xfrm>
          <a:off x="16598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73478</xdr:rowOff>
    </xdr:from>
    <xdr:to>
      <xdr:col>22</xdr:col>
      <xdr:colOff>615950</xdr:colOff>
      <xdr:row>62</xdr:row>
      <xdr:rowOff>3628</xdr:rowOff>
    </xdr:to>
    <xdr:sp macro="" textlink="">
      <xdr:nvSpPr>
        <xdr:cNvPr id="273" name="円/楕円 272"/>
        <xdr:cNvSpPr/>
      </xdr:nvSpPr>
      <xdr:spPr>
        <a:xfrm>
          <a:off x="15621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159855</xdr:rowOff>
    </xdr:from>
    <xdr:ext cx="736600" cy="259045"/>
    <xdr:sp macro="" textlink="">
      <xdr:nvSpPr>
        <xdr:cNvPr id="274" name="テキスト ボックス 273"/>
        <xdr:cNvSpPr txBox="1"/>
      </xdr:nvSpPr>
      <xdr:spPr>
        <a:xfrm>
          <a:off x="15290800" y="1061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168728</xdr:rowOff>
    </xdr:from>
    <xdr:to>
      <xdr:col>21</xdr:col>
      <xdr:colOff>412750</xdr:colOff>
      <xdr:row>61</xdr:row>
      <xdr:rowOff>98878</xdr:rowOff>
    </xdr:to>
    <xdr:sp macro="" textlink="">
      <xdr:nvSpPr>
        <xdr:cNvPr id="275" name="円/楕円 274"/>
        <xdr:cNvSpPr/>
      </xdr:nvSpPr>
      <xdr:spPr>
        <a:xfrm>
          <a:off x="14732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83655</xdr:rowOff>
    </xdr:from>
    <xdr:ext cx="762000" cy="259045"/>
    <xdr:sp macro="" textlink="">
      <xdr:nvSpPr>
        <xdr:cNvPr id="276" name="テキスト ボックス 275"/>
        <xdr:cNvSpPr txBox="1"/>
      </xdr:nvSpPr>
      <xdr:spPr>
        <a:xfrm>
          <a:off x="14401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122465</xdr:rowOff>
    </xdr:from>
    <xdr:to>
      <xdr:col>20</xdr:col>
      <xdr:colOff>209550</xdr:colOff>
      <xdr:row>60</xdr:row>
      <xdr:rowOff>52615</xdr:rowOff>
    </xdr:to>
    <xdr:sp macro="" textlink="">
      <xdr:nvSpPr>
        <xdr:cNvPr id="277" name="円/楕円 276"/>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37392</xdr:rowOff>
    </xdr:from>
    <xdr:ext cx="762000" cy="259045"/>
    <xdr:sp macro="" textlink="">
      <xdr:nvSpPr>
        <xdr:cNvPr id="278" name="テキスト ボックス 277"/>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59872</xdr:rowOff>
    </xdr:from>
    <xdr:to>
      <xdr:col>19</xdr:col>
      <xdr:colOff>6350</xdr:colOff>
      <xdr:row>60</xdr:row>
      <xdr:rowOff>161472</xdr:rowOff>
    </xdr:to>
    <xdr:sp macro="" textlink="">
      <xdr:nvSpPr>
        <xdr:cNvPr id="279" name="円/楕円 278"/>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146249</xdr:rowOff>
    </xdr:from>
    <xdr:ext cx="762000" cy="259045"/>
    <xdr:sp macro="" textlink="">
      <xdr:nvSpPr>
        <xdr:cNvPr id="280" name="テキスト ボックス 279"/>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１．８減少している。これは、北信保健衛生施設組合公債費関係が５０，４５６千円減額したことが要因であるが今後も交付をうけた事業が適正な事業を行っているか検証し見直しや廃止を今後も続け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15422</xdr:rowOff>
    </xdr:from>
    <xdr:to>
      <xdr:col>24</xdr:col>
      <xdr:colOff>31750</xdr:colOff>
      <xdr:row>38</xdr:row>
      <xdr:rowOff>39915</xdr:rowOff>
    </xdr:to>
    <xdr:cxnSp macro="">
      <xdr:nvCxnSpPr>
        <xdr:cNvPr id="315" name="直線コネクタ 314"/>
        <xdr:cNvCxnSpPr/>
      </xdr:nvCxnSpPr>
      <xdr:spPr>
        <a:xfrm flipV="1">
          <a:off x="15671800" y="63590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6"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39915</xdr:rowOff>
    </xdr:from>
    <xdr:to>
      <xdr:col>22</xdr:col>
      <xdr:colOff>565150</xdr:colOff>
      <xdr:row>38</xdr:row>
      <xdr:rowOff>127000</xdr:rowOff>
    </xdr:to>
    <xdr:cxnSp macro="">
      <xdr:nvCxnSpPr>
        <xdr:cNvPr id="318" name="直線コネクタ 317"/>
        <xdr:cNvCxnSpPr/>
      </xdr:nvCxnSpPr>
      <xdr:spPr>
        <a:xfrm flipV="1">
          <a:off x="14782800" y="6555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127000</xdr:rowOff>
    </xdr:to>
    <xdr:cxnSp macro="">
      <xdr:nvCxnSpPr>
        <xdr:cNvPr id="321" name="直線コネクタ 320"/>
        <xdr:cNvCxnSpPr/>
      </xdr:nvCxnSpPr>
      <xdr:spPr>
        <a:xfrm>
          <a:off x="138938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39</xdr:row>
      <xdr:rowOff>97065</xdr:rowOff>
    </xdr:to>
    <xdr:cxnSp macro="">
      <xdr:nvCxnSpPr>
        <xdr:cNvPr id="324" name="直線コネクタ 323"/>
        <xdr:cNvCxnSpPr/>
      </xdr:nvCxnSpPr>
      <xdr:spPr>
        <a:xfrm flipV="1">
          <a:off x="13004800" y="66421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34" name="円/楕円 333"/>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152599</xdr:rowOff>
    </xdr:from>
    <xdr:ext cx="762000" cy="259045"/>
    <xdr:sp macro="" textlink="">
      <xdr:nvSpPr>
        <xdr:cNvPr id="335" name="補助費等該当値テキスト"/>
        <xdr:cNvSpPr txBox="1"/>
      </xdr:nvSpPr>
      <xdr:spPr>
        <a:xfrm>
          <a:off x="16598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160565</xdr:rowOff>
    </xdr:from>
    <xdr:to>
      <xdr:col>22</xdr:col>
      <xdr:colOff>615950</xdr:colOff>
      <xdr:row>38</xdr:row>
      <xdr:rowOff>90715</xdr:rowOff>
    </xdr:to>
    <xdr:sp macro="" textlink="">
      <xdr:nvSpPr>
        <xdr:cNvPr id="336" name="円/楕円 335"/>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75492</xdr:rowOff>
    </xdr:from>
    <xdr:ext cx="736600" cy="259045"/>
    <xdr:sp macro="" textlink="">
      <xdr:nvSpPr>
        <xdr:cNvPr id="337" name="テキスト ボックス 336"/>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8" name="円/楕円 337"/>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9" name="テキスト ボックス 338"/>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40" name="円/楕円 339"/>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41" name="テキスト ボックス 340"/>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46265</xdr:rowOff>
    </xdr:from>
    <xdr:to>
      <xdr:col>19</xdr:col>
      <xdr:colOff>6350</xdr:colOff>
      <xdr:row>39</xdr:row>
      <xdr:rowOff>147865</xdr:rowOff>
    </xdr:to>
    <xdr:sp macro="" textlink="">
      <xdr:nvSpPr>
        <xdr:cNvPr id="342" name="円/楕円 341"/>
        <xdr:cNvSpPr/>
      </xdr:nvSpPr>
      <xdr:spPr>
        <a:xfrm>
          <a:off x="12954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132642</xdr:rowOff>
    </xdr:from>
    <xdr:ext cx="762000" cy="259045"/>
    <xdr:sp macro="" textlink="">
      <xdr:nvSpPr>
        <xdr:cNvPr id="343" name="テキスト ボックス 342"/>
        <xdr:cNvSpPr txBox="1"/>
      </xdr:nvSpPr>
      <xdr:spPr>
        <a:xfrm>
          <a:off x="12623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５増加している。これは平成２２年度に借入れた過疎対策事業債の償還が始まったことにより、１３，７７４千円増加したことによるものであるが今後も償還金が増加することから、適正な地方債管理を努めていく。</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167005</xdr:rowOff>
    </xdr:from>
    <xdr:to>
      <xdr:col>7</xdr:col>
      <xdr:colOff>15875</xdr:colOff>
      <xdr:row>75</xdr:row>
      <xdr:rowOff>24130</xdr:rowOff>
    </xdr:to>
    <xdr:cxnSp macro="">
      <xdr:nvCxnSpPr>
        <xdr:cNvPr id="372" name="直線コネクタ 371"/>
        <xdr:cNvCxnSpPr/>
      </xdr:nvCxnSpPr>
      <xdr:spPr>
        <a:xfrm>
          <a:off x="3987800" y="128543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167005</xdr:rowOff>
    </xdr:from>
    <xdr:to>
      <xdr:col>5</xdr:col>
      <xdr:colOff>549275</xdr:colOff>
      <xdr:row>75</xdr:row>
      <xdr:rowOff>121285</xdr:rowOff>
    </xdr:to>
    <xdr:cxnSp macro="">
      <xdr:nvCxnSpPr>
        <xdr:cNvPr id="375" name="直線コネクタ 374"/>
        <xdr:cNvCxnSpPr/>
      </xdr:nvCxnSpPr>
      <xdr:spPr>
        <a:xfrm flipV="1">
          <a:off x="3098800" y="1285430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121285</xdr:rowOff>
    </xdr:from>
    <xdr:to>
      <xdr:col>4</xdr:col>
      <xdr:colOff>346075</xdr:colOff>
      <xdr:row>76</xdr:row>
      <xdr:rowOff>75564</xdr:rowOff>
    </xdr:to>
    <xdr:cxnSp macro="">
      <xdr:nvCxnSpPr>
        <xdr:cNvPr id="378" name="直線コネクタ 377"/>
        <xdr:cNvCxnSpPr/>
      </xdr:nvCxnSpPr>
      <xdr:spPr>
        <a:xfrm flipV="1">
          <a:off x="2209800" y="12980035"/>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75564</xdr:rowOff>
    </xdr:from>
    <xdr:to>
      <xdr:col>3</xdr:col>
      <xdr:colOff>142875</xdr:colOff>
      <xdr:row>77</xdr:row>
      <xdr:rowOff>92711</xdr:rowOff>
    </xdr:to>
    <xdr:cxnSp macro="">
      <xdr:nvCxnSpPr>
        <xdr:cNvPr id="381" name="直線コネクタ 380"/>
        <xdr:cNvCxnSpPr/>
      </xdr:nvCxnSpPr>
      <xdr:spPr>
        <a:xfrm flipV="1">
          <a:off x="1320800" y="13105764"/>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91" name="円/楕円 390"/>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92"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116205</xdr:rowOff>
    </xdr:from>
    <xdr:to>
      <xdr:col>5</xdr:col>
      <xdr:colOff>600075</xdr:colOff>
      <xdr:row>75</xdr:row>
      <xdr:rowOff>46355</xdr:rowOff>
    </xdr:to>
    <xdr:sp macro="" textlink="">
      <xdr:nvSpPr>
        <xdr:cNvPr id="393" name="円/楕円 392"/>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56532</xdr:rowOff>
    </xdr:from>
    <xdr:ext cx="736600" cy="259045"/>
    <xdr:sp macro="" textlink="">
      <xdr:nvSpPr>
        <xdr:cNvPr id="394" name="テキスト ボックス 393"/>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70485</xdr:rowOff>
    </xdr:from>
    <xdr:to>
      <xdr:col>4</xdr:col>
      <xdr:colOff>396875</xdr:colOff>
      <xdr:row>76</xdr:row>
      <xdr:rowOff>636</xdr:rowOff>
    </xdr:to>
    <xdr:sp macro="" textlink="">
      <xdr:nvSpPr>
        <xdr:cNvPr id="395" name="円/楕円 394"/>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10812</xdr:rowOff>
    </xdr:from>
    <xdr:ext cx="762000" cy="259045"/>
    <xdr:sp macro="" textlink="">
      <xdr:nvSpPr>
        <xdr:cNvPr id="396" name="テキスト ボックス 395"/>
        <xdr:cNvSpPr txBox="1"/>
      </xdr:nvSpPr>
      <xdr:spPr>
        <a:xfrm>
          <a:off x="2717800" y="126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24764</xdr:rowOff>
    </xdr:from>
    <xdr:to>
      <xdr:col>3</xdr:col>
      <xdr:colOff>193675</xdr:colOff>
      <xdr:row>76</xdr:row>
      <xdr:rowOff>126364</xdr:rowOff>
    </xdr:to>
    <xdr:sp macro="" textlink="">
      <xdr:nvSpPr>
        <xdr:cNvPr id="397" name="円/楕円 396"/>
        <xdr:cNvSpPr/>
      </xdr:nvSpPr>
      <xdr:spPr>
        <a:xfrm>
          <a:off x="2159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136542</xdr:rowOff>
    </xdr:from>
    <xdr:ext cx="762000" cy="259045"/>
    <xdr:sp macro="" textlink="">
      <xdr:nvSpPr>
        <xdr:cNvPr id="398" name="テキスト ボックス 397"/>
        <xdr:cNvSpPr txBox="1"/>
      </xdr:nvSpPr>
      <xdr:spPr>
        <a:xfrm>
          <a:off x="1828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9" name="円/楕円 398"/>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400" name="テキスト ボックス 39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補助費で改善があったもののその他での増加により大幅な改善は見られなかったが今後も経費節減や料金等の見直し及び徴収強化を引続き行い、事業の適正な執行に努める。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44704</xdr:rowOff>
    </xdr:to>
    <xdr:cxnSp macro="">
      <xdr:nvCxnSpPr>
        <xdr:cNvPr id="431" name="直線コネクタ 430"/>
        <xdr:cNvCxnSpPr/>
      </xdr:nvCxnSpPr>
      <xdr:spPr>
        <a:xfrm flipV="1">
          <a:off x="15671800" y="133995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44704</xdr:rowOff>
    </xdr:from>
    <xdr:to>
      <xdr:col>22</xdr:col>
      <xdr:colOff>565150</xdr:colOff>
      <xdr:row>78</xdr:row>
      <xdr:rowOff>81280</xdr:rowOff>
    </xdr:to>
    <xdr:cxnSp macro="">
      <xdr:nvCxnSpPr>
        <xdr:cNvPr id="434" name="直線コネクタ 433"/>
        <xdr:cNvCxnSpPr/>
      </xdr:nvCxnSpPr>
      <xdr:spPr>
        <a:xfrm flipV="1">
          <a:off x="14782800" y="13417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78</xdr:row>
      <xdr:rowOff>81280</xdr:rowOff>
    </xdr:to>
    <xdr:cxnSp macro="">
      <xdr:nvCxnSpPr>
        <xdr:cNvPr id="437" name="直線コネクタ 436"/>
        <xdr:cNvCxnSpPr/>
      </xdr:nvCxnSpPr>
      <xdr:spPr>
        <a:xfrm>
          <a:off x="13893800" y="132760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78</xdr:row>
      <xdr:rowOff>35561</xdr:rowOff>
    </xdr:to>
    <xdr:cxnSp macro="">
      <xdr:nvCxnSpPr>
        <xdr:cNvPr id="440" name="直線コネクタ 439"/>
        <xdr:cNvCxnSpPr/>
      </xdr:nvCxnSpPr>
      <xdr:spPr>
        <a:xfrm flipV="1">
          <a:off x="13004800" y="132760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50" name="円/楕円 449"/>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51"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52" name="円/楕円 451"/>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53" name="テキスト ボックス 452"/>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54" name="円/楕円 453"/>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55" name="テキスト ボックス 454"/>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6" name="円/楕円 455"/>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7" name="テキスト ボックス 456"/>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8" name="円/楕円 457"/>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9" name="テキスト ボックス 458"/>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長野県山ノ内町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120371</xdr:rowOff>
    </xdr:from>
    <xdr:to>
      <xdr:col>4</xdr:col>
      <xdr:colOff>1117600</xdr:colOff>
      <xdr:row>16</xdr:row>
      <xdr:rowOff>126238</xdr:rowOff>
    </xdr:to>
    <xdr:cxnSp macro="">
      <xdr:nvCxnSpPr>
        <xdr:cNvPr id="52" name="直線コネクタ 51"/>
        <xdr:cNvCxnSpPr/>
      </xdr:nvCxnSpPr>
      <xdr:spPr bwMode="auto">
        <a:xfrm flipV="1">
          <a:off x="5003800" y="2911196"/>
          <a:ext cx="6477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105148</xdr:rowOff>
    </xdr:from>
    <xdr:ext cx="762000" cy="259045"/>
    <xdr:sp macro="" textlink="">
      <xdr:nvSpPr>
        <xdr:cNvPr id="53" name="人口1人当たり決算額の推移平均値テキスト130"/>
        <xdr:cNvSpPr txBox="1"/>
      </xdr:nvSpPr>
      <xdr:spPr>
        <a:xfrm>
          <a:off x="5740400" y="289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83501</xdr:rowOff>
    </xdr:from>
    <xdr:to>
      <xdr:col>4</xdr:col>
      <xdr:colOff>469900</xdr:colOff>
      <xdr:row>16</xdr:row>
      <xdr:rowOff>126238</xdr:rowOff>
    </xdr:to>
    <xdr:cxnSp macro="">
      <xdr:nvCxnSpPr>
        <xdr:cNvPr id="55" name="直線コネクタ 54"/>
        <xdr:cNvCxnSpPr/>
      </xdr:nvCxnSpPr>
      <xdr:spPr bwMode="auto">
        <a:xfrm>
          <a:off x="4305300" y="2874326"/>
          <a:ext cx="698500" cy="4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83501</xdr:rowOff>
    </xdr:from>
    <xdr:to>
      <xdr:col>3</xdr:col>
      <xdr:colOff>904875</xdr:colOff>
      <xdr:row>16</xdr:row>
      <xdr:rowOff>137189</xdr:rowOff>
    </xdr:to>
    <xdr:cxnSp macro="">
      <xdr:nvCxnSpPr>
        <xdr:cNvPr id="58" name="直線コネクタ 57"/>
        <xdr:cNvCxnSpPr/>
      </xdr:nvCxnSpPr>
      <xdr:spPr bwMode="auto">
        <a:xfrm flipV="1">
          <a:off x="3606800" y="2874326"/>
          <a:ext cx="698500" cy="53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137189</xdr:rowOff>
    </xdr:from>
    <xdr:to>
      <xdr:col>3</xdr:col>
      <xdr:colOff>206375</xdr:colOff>
      <xdr:row>16</xdr:row>
      <xdr:rowOff>161671</xdr:rowOff>
    </xdr:to>
    <xdr:cxnSp macro="">
      <xdr:nvCxnSpPr>
        <xdr:cNvPr id="61" name="直線コネクタ 60"/>
        <xdr:cNvCxnSpPr/>
      </xdr:nvCxnSpPr>
      <xdr:spPr bwMode="auto">
        <a:xfrm flipV="1">
          <a:off x="2908300" y="2928014"/>
          <a:ext cx="698500" cy="24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69571</xdr:rowOff>
    </xdr:from>
    <xdr:to>
      <xdr:col>5</xdr:col>
      <xdr:colOff>34925</xdr:colOff>
      <xdr:row>16</xdr:row>
      <xdr:rowOff>171171</xdr:rowOff>
    </xdr:to>
    <xdr:sp macro="" textlink="">
      <xdr:nvSpPr>
        <xdr:cNvPr id="71" name="円/楕円 70"/>
        <xdr:cNvSpPr/>
      </xdr:nvSpPr>
      <xdr:spPr bwMode="auto">
        <a:xfrm>
          <a:off x="5600700" y="286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86098</xdr:rowOff>
    </xdr:from>
    <xdr:ext cx="762000" cy="259045"/>
    <xdr:sp macro="" textlink="">
      <xdr:nvSpPr>
        <xdr:cNvPr id="72" name="人口1人当たり決算額の推移該当値テキスト130"/>
        <xdr:cNvSpPr txBox="1"/>
      </xdr:nvSpPr>
      <xdr:spPr>
        <a:xfrm>
          <a:off x="5740400" y="270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75438</xdr:rowOff>
    </xdr:from>
    <xdr:to>
      <xdr:col>4</xdr:col>
      <xdr:colOff>520700</xdr:colOff>
      <xdr:row>17</xdr:row>
      <xdr:rowOff>5588</xdr:rowOff>
    </xdr:to>
    <xdr:sp macro="" textlink="">
      <xdr:nvSpPr>
        <xdr:cNvPr id="73" name="円/楕円 72"/>
        <xdr:cNvSpPr/>
      </xdr:nvSpPr>
      <xdr:spPr bwMode="auto">
        <a:xfrm>
          <a:off x="4953000" y="28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161815</xdr:rowOff>
    </xdr:from>
    <xdr:ext cx="736600" cy="259045"/>
    <xdr:sp macro="" textlink="">
      <xdr:nvSpPr>
        <xdr:cNvPr id="74" name="テキスト ボックス 73"/>
        <xdr:cNvSpPr txBox="1"/>
      </xdr:nvSpPr>
      <xdr:spPr>
        <a:xfrm>
          <a:off x="4622800" y="295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32701</xdr:rowOff>
    </xdr:from>
    <xdr:to>
      <xdr:col>3</xdr:col>
      <xdr:colOff>955675</xdr:colOff>
      <xdr:row>16</xdr:row>
      <xdr:rowOff>134301</xdr:rowOff>
    </xdr:to>
    <xdr:sp macro="" textlink="">
      <xdr:nvSpPr>
        <xdr:cNvPr id="75" name="円/楕円 74"/>
        <xdr:cNvSpPr/>
      </xdr:nvSpPr>
      <xdr:spPr bwMode="auto">
        <a:xfrm>
          <a:off x="4254500" y="282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144478</xdr:rowOff>
    </xdr:from>
    <xdr:ext cx="762000" cy="259045"/>
    <xdr:sp macro="" textlink="">
      <xdr:nvSpPr>
        <xdr:cNvPr id="76" name="テキスト ボックス 75"/>
        <xdr:cNvSpPr txBox="1"/>
      </xdr:nvSpPr>
      <xdr:spPr>
        <a:xfrm>
          <a:off x="3924300" y="259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86389</xdr:rowOff>
    </xdr:from>
    <xdr:to>
      <xdr:col>3</xdr:col>
      <xdr:colOff>257175</xdr:colOff>
      <xdr:row>17</xdr:row>
      <xdr:rowOff>16539</xdr:rowOff>
    </xdr:to>
    <xdr:sp macro="" textlink="">
      <xdr:nvSpPr>
        <xdr:cNvPr id="77" name="円/楕円 76"/>
        <xdr:cNvSpPr/>
      </xdr:nvSpPr>
      <xdr:spPr bwMode="auto">
        <a:xfrm>
          <a:off x="3556000" y="287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1316</xdr:rowOff>
    </xdr:from>
    <xdr:ext cx="762000" cy="259045"/>
    <xdr:sp macro="" textlink="">
      <xdr:nvSpPr>
        <xdr:cNvPr id="78" name="テキスト ボックス 77"/>
        <xdr:cNvSpPr txBox="1"/>
      </xdr:nvSpPr>
      <xdr:spPr>
        <a:xfrm>
          <a:off x="3225800" y="296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110871</xdr:rowOff>
    </xdr:from>
    <xdr:to>
      <xdr:col>2</xdr:col>
      <xdr:colOff>692150</xdr:colOff>
      <xdr:row>17</xdr:row>
      <xdr:rowOff>41021</xdr:rowOff>
    </xdr:to>
    <xdr:sp macro="" textlink="">
      <xdr:nvSpPr>
        <xdr:cNvPr id="79" name="円/楕円 78"/>
        <xdr:cNvSpPr/>
      </xdr:nvSpPr>
      <xdr:spPr bwMode="auto">
        <a:xfrm>
          <a:off x="2857500" y="290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25798</xdr:rowOff>
    </xdr:from>
    <xdr:ext cx="762000" cy="259045"/>
    <xdr:sp macro="" textlink="">
      <xdr:nvSpPr>
        <xdr:cNvPr id="80" name="テキスト ボックス 79"/>
        <xdr:cNvSpPr txBox="1"/>
      </xdr:nvSpPr>
      <xdr:spPr>
        <a:xfrm>
          <a:off x="25273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30051</xdr:rowOff>
    </xdr:from>
    <xdr:to>
      <xdr:col>4</xdr:col>
      <xdr:colOff>1117600</xdr:colOff>
      <xdr:row>37</xdr:row>
      <xdr:rowOff>65026</xdr:rowOff>
    </xdr:to>
    <xdr:cxnSp macro="">
      <xdr:nvCxnSpPr>
        <xdr:cNvPr id="113" name="直線コネクタ 112"/>
        <xdr:cNvCxnSpPr/>
      </xdr:nvCxnSpPr>
      <xdr:spPr bwMode="auto">
        <a:xfrm>
          <a:off x="5003800" y="7154751"/>
          <a:ext cx="6477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138910</xdr:rowOff>
    </xdr:from>
    <xdr:to>
      <xdr:col>4</xdr:col>
      <xdr:colOff>469900</xdr:colOff>
      <xdr:row>37</xdr:row>
      <xdr:rowOff>30051</xdr:rowOff>
    </xdr:to>
    <xdr:cxnSp macro="">
      <xdr:nvCxnSpPr>
        <xdr:cNvPr id="116" name="直線コネクタ 115"/>
        <xdr:cNvCxnSpPr/>
      </xdr:nvCxnSpPr>
      <xdr:spPr bwMode="auto">
        <a:xfrm>
          <a:off x="4305300" y="7092160"/>
          <a:ext cx="698500" cy="6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271498</xdr:rowOff>
    </xdr:from>
    <xdr:to>
      <xdr:col>3</xdr:col>
      <xdr:colOff>904875</xdr:colOff>
      <xdr:row>36</xdr:row>
      <xdr:rowOff>138910</xdr:rowOff>
    </xdr:to>
    <xdr:cxnSp macro="">
      <xdr:nvCxnSpPr>
        <xdr:cNvPr id="119" name="直線コネクタ 118"/>
        <xdr:cNvCxnSpPr/>
      </xdr:nvCxnSpPr>
      <xdr:spPr bwMode="auto">
        <a:xfrm>
          <a:off x="3606800" y="6881848"/>
          <a:ext cx="698500" cy="21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83658</xdr:rowOff>
    </xdr:from>
    <xdr:to>
      <xdr:col>3</xdr:col>
      <xdr:colOff>206375</xdr:colOff>
      <xdr:row>35</xdr:row>
      <xdr:rowOff>271498</xdr:rowOff>
    </xdr:to>
    <xdr:cxnSp macro="">
      <xdr:nvCxnSpPr>
        <xdr:cNvPr id="122" name="直線コネクタ 121"/>
        <xdr:cNvCxnSpPr/>
      </xdr:nvCxnSpPr>
      <xdr:spPr bwMode="auto">
        <a:xfrm>
          <a:off x="2908300" y="6694008"/>
          <a:ext cx="698500" cy="18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14226</xdr:rowOff>
    </xdr:from>
    <xdr:to>
      <xdr:col>5</xdr:col>
      <xdr:colOff>34925</xdr:colOff>
      <xdr:row>37</xdr:row>
      <xdr:rowOff>115826</xdr:rowOff>
    </xdr:to>
    <xdr:sp macro="" textlink="">
      <xdr:nvSpPr>
        <xdr:cNvPr id="132" name="円/楕円 131"/>
        <xdr:cNvSpPr/>
      </xdr:nvSpPr>
      <xdr:spPr bwMode="auto">
        <a:xfrm>
          <a:off x="5600700" y="713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157753</xdr:rowOff>
    </xdr:from>
    <xdr:ext cx="762000" cy="259045"/>
    <xdr:sp macro="" textlink="">
      <xdr:nvSpPr>
        <xdr:cNvPr id="133" name="人口1人当たり決算額の推移該当値テキスト445"/>
        <xdr:cNvSpPr txBox="1"/>
      </xdr:nvSpPr>
      <xdr:spPr>
        <a:xfrm>
          <a:off x="5740400" y="711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150701</xdr:rowOff>
    </xdr:from>
    <xdr:to>
      <xdr:col>4</xdr:col>
      <xdr:colOff>520700</xdr:colOff>
      <xdr:row>37</xdr:row>
      <xdr:rowOff>80851</xdr:rowOff>
    </xdr:to>
    <xdr:sp macro="" textlink="">
      <xdr:nvSpPr>
        <xdr:cNvPr id="134" name="円/楕円 133"/>
        <xdr:cNvSpPr/>
      </xdr:nvSpPr>
      <xdr:spPr bwMode="auto">
        <a:xfrm>
          <a:off x="4953000" y="710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65628</xdr:rowOff>
    </xdr:from>
    <xdr:ext cx="736600" cy="259045"/>
    <xdr:sp macro="" textlink="">
      <xdr:nvSpPr>
        <xdr:cNvPr id="135" name="テキスト ボックス 134"/>
        <xdr:cNvSpPr txBox="1"/>
      </xdr:nvSpPr>
      <xdr:spPr>
        <a:xfrm>
          <a:off x="4622800" y="719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88110</xdr:rowOff>
    </xdr:from>
    <xdr:to>
      <xdr:col>3</xdr:col>
      <xdr:colOff>955675</xdr:colOff>
      <xdr:row>37</xdr:row>
      <xdr:rowOff>18260</xdr:rowOff>
    </xdr:to>
    <xdr:sp macro="" textlink="">
      <xdr:nvSpPr>
        <xdr:cNvPr id="136" name="円/楕円 135"/>
        <xdr:cNvSpPr/>
      </xdr:nvSpPr>
      <xdr:spPr bwMode="auto">
        <a:xfrm>
          <a:off x="4254500" y="704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3037</xdr:rowOff>
    </xdr:from>
    <xdr:ext cx="762000" cy="259045"/>
    <xdr:sp macro="" textlink="">
      <xdr:nvSpPr>
        <xdr:cNvPr id="137" name="テキスト ボックス 136"/>
        <xdr:cNvSpPr txBox="1"/>
      </xdr:nvSpPr>
      <xdr:spPr>
        <a:xfrm>
          <a:off x="3924300" y="71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220698</xdr:rowOff>
    </xdr:from>
    <xdr:to>
      <xdr:col>3</xdr:col>
      <xdr:colOff>257175</xdr:colOff>
      <xdr:row>35</xdr:row>
      <xdr:rowOff>322298</xdr:rowOff>
    </xdr:to>
    <xdr:sp macro="" textlink="">
      <xdr:nvSpPr>
        <xdr:cNvPr id="138" name="円/楕円 137"/>
        <xdr:cNvSpPr/>
      </xdr:nvSpPr>
      <xdr:spPr bwMode="auto">
        <a:xfrm>
          <a:off x="3556000" y="683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307075</xdr:rowOff>
    </xdr:from>
    <xdr:ext cx="762000" cy="259045"/>
    <xdr:sp macro="" textlink="">
      <xdr:nvSpPr>
        <xdr:cNvPr id="139" name="テキスト ボックス 138"/>
        <xdr:cNvSpPr txBox="1"/>
      </xdr:nvSpPr>
      <xdr:spPr>
        <a:xfrm>
          <a:off x="3225800" y="69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32858</xdr:rowOff>
    </xdr:from>
    <xdr:to>
      <xdr:col>2</xdr:col>
      <xdr:colOff>692150</xdr:colOff>
      <xdr:row>35</xdr:row>
      <xdr:rowOff>134458</xdr:rowOff>
    </xdr:to>
    <xdr:sp macro="" textlink="">
      <xdr:nvSpPr>
        <xdr:cNvPr id="140" name="円/楕円 139"/>
        <xdr:cNvSpPr/>
      </xdr:nvSpPr>
      <xdr:spPr bwMode="auto">
        <a:xfrm>
          <a:off x="2857500" y="664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144634</xdr:rowOff>
    </xdr:from>
    <xdr:ext cx="762000" cy="259045"/>
    <xdr:sp macro="" textlink="">
      <xdr:nvSpPr>
        <xdr:cNvPr id="141" name="テキスト ボックス 140"/>
        <xdr:cNvSpPr txBox="1"/>
      </xdr:nvSpPr>
      <xdr:spPr>
        <a:xfrm>
          <a:off x="2527300" y="641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平成２２年度からは財政調整基金と減債基金を取崩ししていないが今後も２０％台に維持できるよう町税の徴収強化を図っていきたい。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現時点ではどの会計でも歳入不足は生じてはいないが今後も料金等の見直しや事業の見直しを行い、健全な財政運営に努める。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組合等が起こした地方債の元利償還金に対する負担金等が大幅に減少したが、その他では増加している。今後も過疎対策事業債の償還も増加していくため、町債管理の適正を今後も努めていく。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債は過疎対策事業債の償還や、老朽化した各公共施設の整備も計画的に行う必要があり、町債の残高の増加が見込まれる。財政調整基金が増加しているが今後、改修等により基金の取崩しが見込まれることから、今後は将来負担比率の分子は徐々に増加ず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6361839</v>
      </c>
      <c r="BO4" s="379"/>
      <c r="BP4" s="379"/>
      <c r="BQ4" s="379"/>
      <c r="BR4" s="379"/>
      <c r="BS4" s="379"/>
      <c r="BT4" s="379"/>
      <c r="BU4" s="380"/>
      <c r="BV4" s="378">
        <v>6201192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6.6</v>
      </c>
      <c r="CU4" s="554"/>
      <c r="CV4" s="554"/>
      <c r="CW4" s="554"/>
      <c r="CX4" s="554"/>
      <c r="CY4" s="554"/>
      <c r="CZ4" s="554"/>
      <c r="DA4" s="555"/>
      <c r="DB4" s="553">
        <v>7.7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6028841</v>
      </c>
      <c r="BO5" s="384"/>
      <c r="BP5" s="384"/>
      <c r="BQ5" s="384"/>
      <c r="BR5" s="384"/>
      <c r="BS5" s="384"/>
      <c r="BT5" s="384"/>
      <c r="BU5" s="385"/>
      <c r="BV5" s="383">
        <v>5862266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81</v>
      </c>
      <c r="CU5" s="354"/>
      <c r="CV5" s="354"/>
      <c r="CW5" s="354"/>
      <c r="CX5" s="354"/>
      <c r="CY5" s="354"/>
      <c r="CZ5" s="354"/>
      <c r="DA5" s="355"/>
      <c r="DB5" s="353">
        <v>80.900000000000006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332998</v>
      </c>
      <c r="BO6" s="384"/>
      <c r="BP6" s="384"/>
      <c r="BQ6" s="384"/>
      <c r="BR6" s="384"/>
      <c r="BS6" s="384"/>
      <c r="BT6" s="384"/>
      <c r="BU6" s="385"/>
      <c r="BV6" s="383">
        <v>338926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88</v>
      </c>
      <c r="CU6" s="528"/>
      <c r="CV6" s="528"/>
      <c r="CW6" s="528"/>
      <c r="CX6" s="528"/>
      <c r="CY6" s="528"/>
      <c r="CZ6" s="528"/>
      <c r="DA6" s="529"/>
      <c r="DB6" s="527">
        <v>87.7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45595</v>
      </c>
      <c r="BO7" s="384"/>
      <c r="BP7" s="384"/>
      <c r="BQ7" s="384"/>
      <c r="BR7" s="384"/>
      <c r="BS7" s="384"/>
      <c r="BT7" s="384"/>
      <c r="BU7" s="385"/>
      <c r="BV7" s="383">
        <v>8056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4337924</v>
      </c>
      <c r="CU7" s="384"/>
      <c r="CV7" s="384"/>
      <c r="CW7" s="384"/>
      <c r="CX7" s="384"/>
      <c r="CY7" s="384"/>
      <c r="CZ7" s="384"/>
      <c r="DA7" s="385"/>
      <c r="DB7" s="383">
        <v>4310993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287403</v>
      </c>
      <c r="BO8" s="384"/>
      <c r="BP8" s="384"/>
      <c r="BQ8" s="384"/>
      <c r="BR8" s="384"/>
      <c r="BS8" s="384"/>
      <c r="BT8" s="384"/>
      <c r="BU8" s="385"/>
      <c r="BV8" s="383">
        <v>330870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0.46</v>
      </c>
      <c r="CU8" s="491"/>
      <c r="CV8" s="491"/>
      <c r="CW8" s="491"/>
      <c r="CX8" s="491"/>
      <c r="CY8" s="491"/>
      <c r="CZ8" s="491"/>
      <c r="DA8" s="492"/>
      <c r="DB8" s="490">
        <v>0.48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13678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-43467</v>
      </c>
      <c r="BO9" s="384"/>
      <c r="BP9" s="384"/>
      <c r="BQ9" s="384"/>
      <c r="BR9" s="384"/>
      <c r="BS9" s="384"/>
      <c r="BT9" s="384"/>
      <c r="BU9" s="385"/>
      <c r="BV9" s="383">
        <v>44864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14704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78920</v>
      </c>
      <c r="BO10" s="384"/>
      <c r="BP10" s="384"/>
      <c r="BQ10" s="384"/>
      <c r="BR10" s="384"/>
      <c r="BS10" s="384"/>
      <c r="BT10" s="384"/>
      <c r="BU10" s="385"/>
      <c r="BV10" s="383">
        <v>45029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13598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13456</v>
      </c>
      <c r="S13" s="483"/>
      <c r="T13" s="483"/>
      <c r="U13" s="483"/>
      <c r="V13" s="484"/>
      <c r="W13" s="470" t="s">
        <v>123</v>
      </c>
      <c r="X13" s="396"/>
      <c r="Y13" s="396"/>
      <c r="Z13" s="396"/>
      <c r="AA13" s="396"/>
      <c r="AB13" s="397"/>
      <c r="AC13" s="359">
        <v>1883</v>
      </c>
      <c r="AD13" s="360"/>
      <c r="AE13" s="360"/>
      <c r="AF13" s="360"/>
      <c r="AG13" s="361"/>
      <c r="AH13" s="359">
        <v>2051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35453</v>
      </c>
      <c r="BO13" s="384"/>
      <c r="BP13" s="384"/>
      <c r="BQ13" s="384"/>
      <c r="BR13" s="384"/>
      <c r="BS13" s="384"/>
      <c r="BT13" s="384"/>
      <c r="BU13" s="385"/>
      <c r="BV13" s="383">
        <v>89893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12.3</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13742</v>
      </c>
      <c r="S14" s="483"/>
      <c r="T14" s="483"/>
      <c r="U14" s="483"/>
      <c r="V14" s="484"/>
      <c r="W14" s="485"/>
      <c r="X14" s="399"/>
      <c r="Y14" s="399"/>
      <c r="Z14" s="399"/>
      <c r="AA14" s="399"/>
      <c r="AB14" s="400"/>
      <c r="AC14" s="475">
        <v>25.1</v>
      </c>
      <c r="AD14" s="476"/>
      <c r="AE14" s="476"/>
      <c r="AF14" s="476"/>
      <c r="AG14" s="477"/>
      <c r="AH14" s="475">
        <v>24.3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99.6</v>
      </c>
      <c r="CU14" s="454"/>
      <c r="CV14" s="454"/>
      <c r="CW14" s="454"/>
      <c r="CX14" s="454"/>
      <c r="CY14" s="454"/>
      <c r="CZ14" s="454"/>
      <c r="DA14" s="455"/>
      <c r="DB14" s="486">
        <v>104.9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13604</v>
      </c>
      <c r="S15" s="483"/>
      <c r="T15" s="483"/>
      <c r="U15" s="483"/>
      <c r="V15" s="484"/>
      <c r="W15" s="470" t="s">
        <v>130</v>
      </c>
      <c r="X15" s="396"/>
      <c r="Y15" s="396"/>
      <c r="Z15" s="396"/>
      <c r="AA15" s="396"/>
      <c r="AB15" s="397"/>
      <c r="AC15" s="359">
        <v>1304</v>
      </c>
      <c r="AD15" s="360"/>
      <c r="AE15" s="360"/>
      <c r="AF15" s="360"/>
      <c r="AG15" s="361"/>
      <c r="AH15" s="359">
        <v>1466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1595529</v>
      </c>
      <c r="BO15" s="379"/>
      <c r="BP15" s="379"/>
      <c r="BQ15" s="379"/>
      <c r="BR15" s="379"/>
      <c r="BS15" s="379"/>
      <c r="BT15" s="379"/>
      <c r="BU15" s="380"/>
      <c r="BV15" s="378">
        <v>1608390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17.399999999999999</v>
      </c>
      <c r="AD16" s="476"/>
      <c r="AE16" s="476"/>
      <c r="AF16" s="476"/>
      <c r="AG16" s="477"/>
      <c r="AH16" s="475">
        <v>17.399999999999999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3519260</v>
      </c>
      <c r="BO16" s="384"/>
      <c r="BP16" s="384"/>
      <c r="BQ16" s="384"/>
      <c r="BR16" s="384"/>
      <c r="BS16" s="384"/>
      <c r="BT16" s="384"/>
      <c r="BU16" s="385"/>
      <c r="BV16" s="383">
        <v>3494457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4326</v>
      </c>
      <c r="AD17" s="360"/>
      <c r="AE17" s="360"/>
      <c r="AF17" s="360"/>
      <c r="AG17" s="361"/>
      <c r="AH17" s="359">
        <v>4879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2065800</v>
      </c>
      <c r="BO17" s="384"/>
      <c r="BP17" s="384"/>
      <c r="BQ17" s="384"/>
      <c r="BR17" s="384"/>
      <c r="BS17" s="384"/>
      <c r="BT17" s="384"/>
      <c r="BU17" s="385"/>
      <c r="BV17" s="383">
        <v>2082633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265.93</v>
      </c>
      <c r="M18" s="446"/>
      <c r="N18" s="446"/>
      <c r="O18" s="446"/>
      <c r="P18" s="446"/>
      <c r="Q18" s="446"/>
      <c r="R18" s="447"/>
      <c r="S18" s="447"/>
      <c r="T18" s="447"/>
      <c r="U18" s="447"/>
      <c r="V18" s="448"/>
      <c r="W18" s="462"/>
      <c r="X18" s="463"/>
      <c r="Y18" s="463"/>
      <c r="Z18" s="463"/>
      <c r="AA18" s="463"/>
      <c r="AB18" s="471"/>
      <c r="AC18" s="347">
        <v>57.6</v>
      </c>
      <c r="AD18" s="348"/>
      <c r="AE18" s="348"/>
      <c r="AF18" s="348"/>
      <c r="AG18" s="449"/>
      <c r="AH18" s="347">
        <v>57.9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3547282</v>
      </c>
      <c r="BO18" s="384"/>
      <c r="BP18" s="384"/>
      <c r="BQ18" s="384"/>
      <c r="BR18" s="384"/>
      <c r="BS18" s="384"/>
      <c r="BT18" s="384"/>
      <c r="BU18" s="385"/>
      <c r="BV18" s="383">
        <v>3562945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5090443</v>
      </c>
      <c r="BO19" s="384"/>
      <c r="BP19" s="384"/>
      <c r="BQ19" s="384"/>
      <c r="BR19" s="384"/>
      <c r="BS19" s="384"/>
      <c r="BT19" s="384"/>
      <c r="BU19" s="385"/>
      <c r="BV19" s="383">
        <v>5015769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4666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5702978</v>
      </c>
      <c r="BO23" s="384"/>
      <c r="BP23" s="384"/>
      <c r="BQ23" s="384"/>
      <c r="BR23" s="384"/>
      <c r="BS23" s="384"/>
      <c r="BT23" s="384"/>
      <c r="BU23" s="385"/>
      <c r="BV23" s="383">
        <v>5401966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6590</v>
      </c>
      <c r="R24" s="360"/>
      <c r="S24" s="360"/>
      <c r="T24" s="360"/>
      <c r="U24" s="360"/>
      <c r="V24" s="361"/>
      <c r="W24" s="425"/>
      <c r="X24" s="416"/>
      <c r="Y24" s="417"/>
      <c r="Z24" s="356" t="s">
        <v>154</v>
      </c>
      <c r="AA24" s="357"/>
      <c r="AB24" s="357"/>
      <c r="AC24" s="357"/>
      <c r="AD24" s="357"/>
      <c r="AE24" s="357"/>
      <c r="AF24" s="357"/>
      <c r="AG24" s="358"/>
      <c r="AH24" s="359">
        <v>143</v>
      </c>
      <c r="AI24" s="360"/>
      <c r="AJ24" s="360"/>
      <c r="AK24" s="360"/>
      <c r="AL24" s="361"/>
      <c r="AM24" s="359">
        <v>437723</v>
      </c>
      <c r="AN24" s="360"/>
      <c r="AO24" s="360"/>
      <c r="AP24" s="360"/>
      <c r="AQ24" s="360"/>
      <c r="AR24" s="361"/>
      <c r="AS24" s="359">
        <v>3061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2657804</v>
      </c>
      <c r="BO24" s="384"/>
      <c r="BP24" s="384"/>
      <c r="BQ24" s="384"/>
      <c r="BR24" s="384"/>
      <c r="BS24" s="384"/>
      <c r="BT24" s="384"/>
      <c r="BU24" s="385"/>
      <c r="BV24" s="383">
        <v>2506260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5430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v>3541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4760</v>
      </c>
      <c r="R26" s="360"/>
      <c r="S26" s="360"/>
      <c r="T26" s="360"/>
      <c r="U26" s="360"/>
      <c r="V26" s="361"/>
      <c r="W26" s="425"/>
      <c r="X26" s="416"/>
      <c r="Y26" s="417"/>
      <c r="Z26" s="356" t="s">
        <v>160</v>
      </c>
      <c r="AA26" s="436"/>
      <c r="AB26" s="436"/>
      <c r="AC26" s="436"/>
      <c r="AD26" s="436"/>
      <c r="AE26" s="436"/>
      <c r="AF26" s="436"/>
      <c r="AG26" s="437"/>
      <c r="AH26" s="359">
        <v>11</v>
      </c>
      <c r="AI26" s="360"/>
      <c r="AJ26" s="360"/>
      <c r="AK26" s="360"/>
      <c r="AL26" s="361"/>
      <c r="AM26" s="359">
        <v>32065</v>
      </c>
      <c r="AN26" s="360"/>
      <c r="AO26" s="360"/>
      <c r="AP26" s="360"/>
      <c r="AQ26" s="360"/>
      <c r="AR26" s="361"/>
      <c r="AS26" s="359">
        <v>2915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2540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7821</v>
      </c>
      <c r="BO27" s="387"/>
      <c r="BP27" s="387"/>
      <c r="BQ27" s="387"/>
      <c r="BR27" s="387"/>
      <c r="BS27" s="387"/>
      <c r="BT27" s="387"/>
      <c r="BU27" s="388"/>
      <c r="BV27" s="386">
        <v>7807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1920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807734</v>
      </c>
      <c r="BO28" s="379"/>
      <c r="BP28" s="379"/>
      <c r="BQ28" s="379"/>
      <c r="BR28" s="379"/>
      <c r="BS28" s="379"/>
      <c r="BT28" s="379"/>
      <c r="BU28" s="380"/>
      <c r="BV28" s="378">
        <v>728814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1730</v>
      </c>
      <c r="R29" s="360"/>
      <c r="S29" s="360"/>
      <c r="T29" s="360"/>
      <c r="U29" s="360"/>
      <c r="V29" s="361"/>
      <c r="W29" s="425"/>
      <c r="X29" s="416"/>
      <c r="Y29" s="417"/>
      <c r="Z29" s="356" t="s">
        <v>170</v>
      </c>
      <c r="AA29" s="357"/>
      <c r="AB29" s="357"/>
      <c r="AC29" s="357"/>
      <c r="AD29" s="357"/>
      <c r="AE29" s="357"/>
      <c r="AF29" s="357"/>
      <c r="AG29" s="358"/>
      <c r="AH29" s="359">
        <v>143</v>
      </c>
      <c r="AI29" s="360"/>
      <c r="AJ29" s="360"/>
      <c r="AK29" s="360"/>
      <c r="AL29" s="361"/>
      <c r="AM29" s="359">
        <v>437723</v>
      </c>
      <c r="AN29" s="360"/>
      <c r="AO29" s="360"/>
      <c r="AP29" s="360"/>
      <c r="AQ29" s="360"/>
      <c r="AR29" s="361"/>
      <c r="AS29" s="359">
        <v>3061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451075</v>
      </c>
      <c r="BO29" s="384"/>
      <c r="BP29" s="384"/>
      <c r="BQ29" s="384"/>
      <c r="BR29" s="384"/>
      <c r="BS29" s="384"/>
      <c r="BT29" s="384"/>
      <c r="BU29" s="385"/>
      <c r="BV29" s="383">
        <v>450549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765496</v>
      </c>
      <c r="BO30" s="387"/>
      <c r="BP30" s="387"/>
      <c r="BQ30" s="387"/>
      <c r="BR30" s="387"/>
      <c r="BS30" s="387"/>
      <c r="BT30" s="387"/>
      <c r="BU30" s="388"/>
      <c r="BV30" s="386">
        <v>768375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山ノ内町国民健康保険特別会計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山ノ内町水道事業会計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山ノ内町公共下水道事業特別会計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北信広域連合（一般会計）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山ノ内町総合開発公社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山ノ内町有線放送電話事業特別会計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山ノ内町後期高齢者医療保険特別会計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山ノ内町農業集落排水事業特別会計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（養護老人ホーム高社寮事業特別会計）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山ノ内町介護保険特別会計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（養護老人ホーム千曲荘事業特別会計）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（特別養護老人ホーム望岳荘事業特別会計）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（特別養護老人ホーム高社寮事業特別会計）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（特別養護老人ホーム千曲荘事業特別会計）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（特別養護老人ホームいで湯の里事業特別会計）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（特別養護老人ホーム菜の花苑事業特別会計）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（特別養護老人ホームふるさと苑事業特別会計）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長野県市町村自治振興組合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0" t="s">
        <v>23</v>
      </c>
      <c r="C41" s="1181"/>
      <c r="D41" s="81"/>
      <c r="E41" s="1182" t="s">
        <v>24</v>
      </c>
      <c r="F41" s="1182"/>
      <c r="G41" s="1182"/>
      <c r="H41" s="1183"/>
      <c r="I41" s="82">
        <v>5799</v>
      </c>
      <c r="J41" s="83">
        <v>5393</v>
      </c>
      <c r="K41" s="83">
        <v>5213</v>
      </c>
      <c r="L41" s="83">
        <v>5402</v>
      </c>
      <c r="M41" s="84">
        <v>5703</v>
      </c>
    </row>
    <row r="42" spans="2:13" ht="27.75" customHeight="1">
      <c r="B42" s="1170"/>
      <c r="C42" s="1171"/>
      <c r="D42" s="85"/>
      <c r="E42" s="1174" t="s">
        <v>25</v>
      </c>
      <c r="F42" s="1174"/>
      <c r="G42" s="1174"/>
      <c r="H42" s="1175"/>
      <c r="I42" s="86">
        <v>64</v>
      </c>
      <c r="J42" s="87">
        <v>62</v>
      </c>
      <c r="K42" s="87">
        <v>61</v>
      </c>
      <c r="L42" s="87" t="s">
        <v>479</v>
      </c>
      <c r="M42" s="88" t="s">
        <v>479</v>
      </c>
    </row>
    <row r="43" spans="2:13" ht="27.75" customHeight="1">
      <c r="B43" s="1170"/>
      <c r="C43" s="1171"/>
      <c r="D43" s="85"/>
      <c r="E43" s="1174" t="s">
        <v>26</v>
      </c>
      <c r="F43" s="1174"/>
      <c r="G43" s="1174"/>
      <c r="H43" s="1175"/>
      <c r="I43" s="86">
        <v>4554</v>
      </c>
      <c r="J43" s="87">
        <v>4318</v>
      </c>
      <c r="K43" s="87">
        <v>4079</v>
      </c>
      <c r="L43" s="87">
        <v>3895</v>
      </c>
      <c r="M43" s="88">
        <v>3672</v>
      </c>
    </row>
    <row r="44" spans="2:13" ht="27.75" customHeight="1">
      <c r="B44" s="1170"/>
      <c r="C44" s="1171"/>
      <c r="D44" s="85"/>
      <c r="E44" s="1174" t="s">
        <v>27</v>
      </c>
      <c r="F44" s="1174"/>
      <c r="G44" s="1174"/>
      <c r="H44" s="1175"/>
      <c r="I44" s="86">
        <v>679</v>
      </c>
      <c r="J44" s="87">
        <v>550</v>
      </c>
      <c r="K44" s="87">
        <v>408</v>
      </c>
      <c r="L44" s="87">
        <v>288</v>
      </c>
      <c r="M44" s="88">
        <v>268</v>
      </c>
    </row>
    <row r="45" spans="2:13" ht="27.75" customHeight="1">
      <c r="B45" s="1170"/>
      <c r="C45" s="1171"/>
      <c r="D45" s="85"/>
      <c r="E45" s="1174" t="s">
        <v>28</v>
      </c>
      <c r="F45" s="1174"/>
      <c r="G45" s="1174"/>
      <c r="H45" s="1175"/>
      <c r="I45" s="86">
        <v>2580</v>
      </c>
      <c r="J45" s="87">
        <v>2691</v>
      </c>
      <c r="K45" s="87">
        <v>2741</v>
      </c>
      <c r="L45" s="87">
        <v>2793</v>
      </c>
      <c r="M45" s="88">
        <v>2848</v>
      </c>
    </row>
    <row r="46" spans="2:13" ht="27.75" customHeight="1">
      <c r="B46" s="1170"/>
      <c r="C46" s="1171"/>
      <c r="D46" s="85"/>
      <c r="E46" s="1174" t="s">
        <v>29</v>
      </c>
      <c r="F46" s="1174"/>
      <c r="G46" s="1174"/>
      <c r="H46" s="1175"/>
      <c r="I46" s="86" t="s">
        <v>479</v>
      </c>
      <c r="J46" s="87" t="s">
        <v>479</v>
      </c>
      <c r="K46" s="87" t="s">
        <v>479</v>
      </c>
      <c r="L46" s="87" t="s">
        <v>479</v>
      </c>
      <c r="M46" s="88" t="s">
        <v>479</v>
      </c>
    </row>
    <row r="47" spans="2:13" ht="27.75" customHeight="1">
      <c r="B47" s="1170"/>
      <c r="C47" s="1171"/>
      <c r="D47" s="85"/>
      <c r="E47" s="1174" t="s">
        <v>30</v>
      </c>
      <c r="F47" s="1174"/>
      <c r="G47" s="1174"/>
      <c r="H47" s="1175"/>
      <c r="I47" s="86" t="s">
        <v>479</v>
      </c>
      <c r="J47" s="87" t="s">
        <v>479</v>
      </c>
      <c r="K47" s="87" t="s">
        <v>479</v>
      </c>
      <c r="L47" s="87" t="s">
        <v>479</v>
      </c>
      <c r="M47" s="88" t="s">
        <v>479</v>
      </c>
    </row>
    <row r="48" spans="2:13" ht="27.75" customHeight="1">
      <c r="B48" s="1172"/>
      <c r="C48" s="1173"/>
      <c r="D48" s="85"/>
      <c r="E48" s="1174" t="s">
        <v>31</v>
      </c>
      <c r="F48" s="1174"/>
      <c r="G48" s="1174"/>
      <c r="H48" s="1175"/>
      <c r="I48" s="86" t="s">
        <v>479</v>
      </c>
      <c r="J48" s="87" t="s">
        <v>479</v>
      </c>
      <c r="K48" s="87" t="s">
        <v>479</v>
      </c>
      <c r="L48" s="87" t="s">
        <v>479</v>
      </c>
      <c r="M48" s="88" t="s">
        <v>479</v>
      </c>
    </row>
    <row r="49" spans="2:13" ht="27.75" customHeight="1">
      <c r="B49" s="1168" t="s">
        <v>32</v>
      </c>
      <c r="C49" s="1169"/>
      <c r="D49" s="89"/>
      <c r="E49" s="1174" t="s">
        <v>33</v>
      </c>
      <c r="F49" s="1174"/>
      <c r="G49" s="1174"/>
      <c r="H49" s="1175"/>
      <c r="I49" s="86">
        <v>2107</v>
      </c>
      <c r="J49" s="87">
        <v>1939</v>
      </c>
      <c r="K49" s="87">
        <v>2057</v>
      </c>
      <c r="L49" s="87">
        <v>2158</v>
      </c>
      <c r="M49" s="88">
        <v>2320</v>
      </c>
    </row>
    <row r="50" spans="2:13" ht="27.75" customHeight="1">
      <c r="B50" s="1170"/>
      <c r="C50" s="1171"/>
      <c r="D50" s="85"/>
      <c r="E50" s="1174" t="s">
        <v>34</v>
      </c>
      <c r="F50" s="1174"/>
      <c r="G50" s="1174"/>
      <c r="H50" s="1175"/>
      <c r="I50" s="86">
        <v>943</v>
      </c>
      <c r="J50" s="87">
        <v>880</v>
      </c>
      <c r="K50" s="87">
        <v>808</v>
      </c>
      <c r="L50" s="87">
        <v>150</v>
      </c>
      <c r="M50" s="88">
        <v>123</v>
      </c>
    </row>
    <row r="51" spans="2:13" ht="27.75" customHeight="1">
      <c r="B51" s="1172"/>
      <c r="C51" s="1173"/>
      <c r="D51" s="85"/>
      <c r="E51" s="1174" t="s">
        <v>35</v>
      </c>
      <c r="F51" s="1174"/>
      <c r="G51" s="1174"/>
      <c r="H51" s="1175"/>
      <c r="I51" s="86">
        <v>5704</v>
      </c>
      <c r="J51" s="87">
        <v>5910</v>
      </c>
      <c r="K51" s="87">
        <v>5972</v>
      </c>
      <c r="L51" s="87">
        <v>6068</v>
      </c>
      <c r="M51" s="88">
        <v>6234</v>
      </c>
    </row>
    <row r="52" spans="2:13" ht="27.75" customHeight="1" thickBot="1">
      <c r="B52" s="1176" t="s">
        <v>36</v>
      </c>
      <c r="C52" s="1177"/>
      <c r="D52" s="90"/>
      <c r="E52" s="1178" t="s">
        <v>37</v>
      </c>
      <c r="F52" s="1178"/>
      <c r="G52" s="1178"/>
      <c r="H52" s="1179"/>
      <c r="I52" s="91">
        <v>4922</v>
      </c>
      <c r="J52" s="92">
        <v>4286</v>
      </c>
      <c r="K52" s="92">
        <v>3664</v>
      </c>
      <c r="L52" s="92">
        <v>4001</v>
      </c>
      <c r="M52" s="93">
        <v>3814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43219</v>
      </c>
      <c r="E3" s="116"/>
      <c r="F3" s="117">
        <v>127151</v>
      </c>
      <c r="G3" s="118"/>
      <c r="H3" s="119"/>
    </row>
    <row r="4" spans="1:8">
      <c r="A4" s="120"/>
      <c r="B4" s="121"/>
      <c r="C4" s="122"/>
      <c r="D4" s="123">
        <v>38831</v>
      </c>
      <c r="E4" s="124"/>
      <c r="F4" s="125">
        <v>72559</v>
      </c>
      <c r="G4" s="126"/>
      <c r="H4" s="127"/>
    </row>
    <row r="5" spans="1:8">
      <c r="A5" s="108" t="s">
        <v>513</v>
      </c>
      <c r="B5" s="113"/>
      <c r="C5" s="114"/>
      <c r="D5" s="115">
        <v>28916</v>
      </c>
      <c r="E5" s="116"/>
      <c r="F5" s="117">
        <v>147869</v>
      </c>
      <c r="G5" s="118"/>
      <c r="H5" s="119"/>
    </row>
    <row r="6" spans="1:8">
      <c r="A6" s="120"/>
      <c r="B6" s="121"/>
      <c r="C6" s="122"/>
      <c r="D6" s="123">
        <v>20792</v>
      </c>
      <c r="E6" s="124"/>
      <c r="F6" s="125">
        <v>63271</v>
      </c>
      <c r="G6" s="126"/>
      <c r="H6" s="127"/>
    </row>
    <row r="7" spans="1:8">
      <c r="A7" s="108" t="s">
        <v>514</v>
      </c>
      <c r="B7" s="113"/>
      <c r="C7" s="114"/>
      <c r="D7" s="115">
        <v>26434</v>
      </c>
      <c r="E7" s="116"/>
      <c r="F7" s="117">
        <v>117242</v>
      </c>
      <c r="G7" s="118"/>
      <c r="H7" s="119"/>
    </row>
    <row r="8" spans="1:8">
      <c r="A8" s="120"/>
      <c r="B8" s="121"/>
      <c r="C8" s="122"/>
      <c r="D8" s="123">
        <v>22200</v>
      </c>
      <c r="E8" s="124"/>
      <c r="F8" s="125">
        <v>59388</v>
      </c>
      <c r="G8" s="126"/>
      <c r="H8" s="127"/>
    </row>
    <row r="9" spans="1:8">
      <c r="A9" s="108" t="s">
        <v>515</v>
      </c>
      <c r="B9" s="113"/>
      <c r="C9" s="114"/>
      <c r="D9" s="115">
        <v>42187</v>
      </c>
      <c r="E9" s="116"/>
      <c r="F9" s="117">
        <v>114097</v>
      </c>
      <c r="G9" s="118"/>
      <c r="H9" s="119"/>
    </row>
    <row r="10" spans="1:8">
      <c r="A10" s="120"/>
      <c r="B10" s="121"/>
      <c r="C10" s="122"/>
      <c r="D10" s="123">
        <v>40322</v>
      </c>
      <c r="E10" s="124"/>
      <c r="F10" s="125">
        <v>61630</v>
      </c>
      <c r="G10" s="126"/>
      <c r="H10" s="127"/>
    </row>
    <row r="11" spans="1:8">
      <c r="A11" s="108" t="s">
        <v>516</v>
      </c>
      <c r="B11" s="113"/>
      <c r="C11" s="114"/>
      <c r="D11" s="115">
        <v>48801</v>
      </c>
      <c r="E11" s="116"/>
      <c r="F11" s="117">
        <v>136577</v>
      </c>
      <c r="G11" s="118"/>
      <c r="H11" s="119"/>
    </row>
    <row r="12" spans="1:8">
      <c r="A12" s="120"/>
      <c r="B12" s="121"/>
      <c r="C12" s="128"/>
      <c r="D12" s="123">
        <v>45461</v>
      </c>
      <c r="E12" s="124"/>
      <c r="F12" s="125">
        <v>59645</v>
      </c>
      <c r="G12" s="126"/>
      <c r="H12" s="127"/>
    </row>
    <row r="13" spans="1:8">
      <c r="A13" s="108"/>
      <c r="B13" s="113"/>
      <c r="C13" s="129"/>
      <c r="D13" s="130">
        <v>37911</v>
      </c>
      <c r="E13" s="131"/>
      <c r="F13" s="132">
        <v>128587</v>
      </c>
      <c r="G13" s="133"/>
      <c r="H13" s="119"/>
    </row>
    <row r="14" spans="1:8">
      <c r="A14" s="120"/>
      <c r="B14" s="121"/>
      <c r="C14" s="122"/>
      <c r="D14" s="123">
        <v>33521</v>
      </c>
      <c r="E14" s="124"/>
      <c r="F14" s="125">
        <v>63299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4.63</v>
      </c>
      <c r="C19" s="134">
        <f>ROUND(VALUE(SUBSTITUTE(実質収支比率等に係る経年分析!G$48,"▲","-")),2)</f>
        <v>6.57</v>
      </c>
      <c r="D19" s="134">
        <f>ROUND(VALUE(SUBSTITUTE(実質収支比率等に係る経年分析!H$48,"▲","-")),2)</f>
        <v>6.57</v>
      </c>
      <c r="E19" s="134">
        <f>ROUND(VALUE(SUBSTITUTE(実質収支比率等に係る経年分析!I$48,"▲","-")),2)</f>
        <v>7.68</v>
      </c>
      <c r="F19" s="134">
        <f>ROUND(VALUE(SUBSTITUTE(実質収支比率等に係る経年分析!J$48,"▲","-")),2)</f>
        <v>6.63</v>
      </c>
    </row>
    <row r="20" spans="1:11">
      <c r="A20" s="134" t="s">
        <v>42</v>
      </c>
      <c r="B20" s="134">
        <f>ROUND(VALUE(SUBSTITUTE(実質収支比率等に係る経年分析!F$47,"▲","-")),2)</f>
        <v>16.09</v>
      </c>
      <c r="C20" s="134">
        <f>ROUND(VALUE(SUBSTITUTE(実質収支比率等に係る経年分析!G$47,"▲","-")),2)</f>
        <v>15.48</v>
      </c>
      <c r="D20" s="134">
        <f>ROUND(VALUE(SUBSTITUTE(実質収支比率等に係る経年分析!H$47,"▲","-")),2)</f>
        <v>15.7</v>
      </c>
      <c r="E20" s="134">
        <f>ROUND(VALUE(SUBSTITUTE(実質収支比率等に係る経年分析!I$47,"▲","-")),2)</f>
        <v>16.91</v>
      </c>
      <c r="F20" s="134">
        <f>ROUND(VALUE(SUBSTITUTE(実質収支比率等に係る経年分析!J$47,"▲","-")),2)</f>
        <v>18.62</v>
      </c>
    </row>
    <row r="21" spans="1:11">
      <c r="A21" s="134" t="s">
        <v>43</v>
      </c>
      <c r="B21" s="134">
        <f>IF(ISNUMBER(VALUE(SUBSTITUTE(実質収支比率等に係る経年分析!F$49,"▲","-"))),ROUND(VALUE(SUBSTITUTE(実質収支比率等に係る経年分析!F$49,"▲","-")),2),NA())</f>
        <v>1.42</v>
      </c>
      <c r="C21" s="134">
        <f>IF(ISNUMBER(VALUE(SUBSTITUTE(実質収支比率等に係る経年分析!G$49,"▲","-"))),ROUND(VALUE(SUBSTITUTE(実質収支比率等に係る経年分析!G$49,"▲","-")),2),NA())</f>
        <v>6.48</v>
      </c>
      <c r="D21" s="134">
        <f>IF(ISNUMBER(VALUE(SUBSTITUTE(実質収支比率等に係る経年分析!H$49,"▲","-"))),ROUND(VALUE(SUBSTITUTE(実質収支比率等に係る経年分析!H$49,"▲","-")),2),NA())</f>
        <v>-0.06</v>
      </c>
      <c r="E21" s="134">
        <f>IF(ISNUMBER(VALUE(SUBSTITUTE(実質収支比率等に係る経年分析!I$49,"▲","-"))),ROUND(VALUE(SUBSTITUTE(実質収支比率等に係る経年分析!I$49,"▲","-")),2),NA())</f>
        <v>2.09</v>
      </c>
      <c r="F21" s="134">
        <f>IF(ISNUMBER(VALUE(SUBSTITUTE(実質収支比率等に係る経年分析!J$49,"▲","-"))),ROUND(VALUE(SUBSTITUTE(実質収支比率等に係る経年分析!J$49,"▲","-")),2),NA())</f>
        <v>0.82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山ノ内町後期高齢者医療保険特別会計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山ノ内町農業集落排水事業特別会計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山ノ内町公共下水道事業特別会計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山ノ内町国民健康保険特別会計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山ノ内町有線放送電話事業特別会計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山ノ内町介護保険特別会計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6.43</v>
      </c>
    </row>
    <row r="36" spans="1:16">
      <c r="A36" s="135" t="str">
        <f>IF(連結実質赤字比率に係る赤字・黒字の構成分析!C$34="",NA(),連結実質赤字比率に係る赤字・黒字の構成分析!C$34)</f>
        <v>山ノ内町水道事業会計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532</v>
      </c>
      <c r="E42" s="136"/>
      <c r="F42" s="136"/>
      <c r="G42" s="136">
        <f>'実質公債費比率（分子）の構造'!L$52</f>
        <v>544</v>
      </c>
      <c r="H42" s="136"/>
      <c r="I42" s="136"/>
      <c r="J42" s="136">
        <f>'実質公債費比率（分子）の構造'!M$52</f>
        <v>557</v>
      </c>
      <c r="K42" s="136"/>
      <c r="L42" s="136"/>
      <c r="M42" s="136">
        <f>'実質公債費比率（分子）の構造'!N$52</f>
        <v>501</v>
      </c>
      <c r="N42" s="136"/>
      <c r="O42" s="136"/>
      <c r="P42" s="136">
        <f>'実質公債費比率（分子）の構造'!O$52</f>
        <v>513</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t="str">
        <f>'実質公債費比率（分子）の構造'!O$50</f>
        <v>-</v>
      </c>
      <c r="O44" s="136"/>
      <c r="P44" s="136"/>
    </row>
    <row r="45" spans="1:16">
      <c r="A45" s="136" t="s">
        <v>53</v>
      </c>
      <c r="B45" s="136">
        <f>'実質公債費比率（分子）の構造'!K$49</f>
        <v>93</v>
      </c>
      <c r="C45" s="136"/>
      <c r="D45" s="136"/>
      <c r="E45" s="136">
        <f>'実質公債費比率（分子）の構造'!L$49</f>
        <v>88</v>
      </c>
      <c r="F45" s="136"/>
      <c r="G45" s="136"/>
      <c r="H45" s="136">
        <f>'実質公債費比率（分子）の構造'!M$49</f>
        <v>78</v>
      </c>
      <c r="I45" s="136"/>
      <c r="J45" s="136"/>
      <c r="K45" s="136">
        <f>'実質公債費比率（分子）の構造'!N$49</f>
        <v>51</v>
      </c>
      <c r="L45" s="136"/>
      <c r="M45" s="136"/>
      <c r="N45" s="136">
        <f>'実質公債費比率（分子）の構造'!O$49</f>
        <v>19</v>
      </c>
      <c r="O45" s="136"/>
      <c r="P45" s="136"/>
    </row>
    <row r="46" spans="1:16">
      <c r="A46" s="136" t="s">
        <v>54</v>
      </c>
      <c r="B46" s="136">
        <f>'実質公債費比率（分子）の構造'!K$48</f>
        <v>331</v>
      </c>
      <c r="C46" s="136"/>
      <c r="D46" s="136"/>
      <c r="E46" s="136">
        <f>'実質公債費比率（分子）の構造'!L$48</f>
        <v>329</v>
      </c>
      <c r="F46" s="136"/>
      <c r="G46" s="136"/>
      <c r="H46" s="136">
        <f>'実質公債費比率（分子）の構造'!M$48</f>
        <v>332</v>
      </c>
      <c r="I46" s="136"/>
      <c r="J46" s="136"/>
      <c r="K46" s="136">
        <f>'実質公債費比率（分子）の構造'!N$48</f>
        <v>359</v>
      </c>
      <c r="L46" s="136"/>
      <c r="M46" s="136"/>
      <c r="N46" s="136">
        <f>'実質公債費比率（分子）の構造'!O$48</f>
        <v>362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887</v>
      </c>
      <c r="C49" s="136"/>
      <c r="D49" s="136"/>
      <c r="E49" s="136">
        <f>'実質公債費比率（分子）の構造'!L$45</f>
        <v>774</v>
      </c>
      <c r="F49" s="136"/>
      <c r="G49" s="136"/>
      <c r="H49" s="136">
        <f>'実質公債費比率（分子）の構造'!M$45</f>
        <v>657</v>
      </c>
      <c r="I49" s="136"/>
      <c r="J49" s="136"/>
      <c r="K49" s="136">
        <f>'実質公債費比率（分子）の構造'!N$45</f>
        <v>561</v>
      </c>
      <c r="L49" s="136"/>
      <c r="M49" s="136"/>
      <c r="N49" s="136">
        <f>'実質公債費比率（分子）の構造'!O$45</f>
        <v>577</v>
      </c>
      <c r="O49" s="136"/>
      <c r="P49" s="136"/>
    </row>
    <row r="50" spans="1:16">
      <c r="A50" s="136" t="s">
        <v>58</v>
      </c>
      <c r="B50" s="136" t="e">
        <f>NA()</f>
        <v>#N/A</v>
      </c>
      <c r="C50" s="136">
        <f>IF(ISNUMBER('実質公債費比率（分子）の構造'!K$53),'実質公債費比率（分子）の構造'!K$53,NA())</f>
        <v>781</v>
      </c>
      <c r="D50" s="136" t="e">
        <f>NA()</f>
        <v>#N/A</v>
      </c>
      <c r="E50" s="136" t="e">
        <f>NA()</f>
        <v>#N/A</v>
      </c>
      <c r="F50" s="136">
        <f>IF(ISNUMBER('実質公債費比率（分子）の構造'!L$53),'実質公債費比率（分子）の構造'!L$53,NA())</f>
        <v>649</v>
      </c>
      <c r="G50" s="136" t="e">
        <f>NA()</f>
        <v>#N/A</v>
      </c>
      <c r="H50" s="136" t="e">
        <f>NA()</f>
        <v>#N/A</v>
      </c>
      <c r="I50" s="136">
        <f>IF(ISNUMBER('実質公債費比率（分子）の構造'!M$53),'実質公債費比率（分子）の構造'!M$53,NA())</f>
        <v>512</v>
      </c>
      <c r="J50" s="136" t="e">
        <f>NA()</f>
        <v>#N/A</v>
      </c>
      <c r="K50" s="136" t="e">
        <f>NA()</f>
        <v>#N/A</v>
      </c>
      <c r="L50" s="136">
        <f>IF(ISNUMBER('実質公債費比率（分子）の構造'!N$53),'実質公債費比率（分子）の構造'!N$53,NA())</f>
        <v>471</v>
      </c>
      <c r="M50" s="136" t="e">
        <f>NA()</f>
        <v>#N/A</v>
      </c>
      <c r="N50" s="136" t="e">
        <f>NA()</f>
        <v>#N/A</v>
      </c>
      <c r="O50" s="136">
        <f>IF(ISNUMBER('実質公債費比率（分子）の構造'!O$53),'実質公債費比率（分子）の構造'!O$53,NA())</f>
        <v>445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5704</v>
      </c>
      <c r="E56" s="135"/>
      <c r="F56" s="135"/>
      <c r="G56" s="135">
        <f>'将来負担比率（分子）の構造'!J$51</f>
        <v>5910</v>
      </c>
      <c r="H56" s="135"/>
      <c r="I56" s="135"/>
      <c r="J56" s="135">
        <f>'将来負担比率（分子）の構造'!K$51</f>
        <v>5972</v>
      </c>
      <c r="K56" s="135"/>
      <c r="L56" s="135"/>
      <c r="M56" s="135">
        <f>'将来負担比率（分子）の構造'!L$51</f>
        <v>6068</v>
      </c>
      <c r="N56" s="135"/>
      <c r="O56" s="135"/>
      <c r="P56" s="135">
        <f>'将来負担比率（分子）の構造'!M$51</f>
        <v>6234</v>
      </c>
    </row>
    <row r="57" spans="1:16">
      <c r="A57" s="135" t="s">
        <v>34</v>
      </c>
      <c r="B57" s="135"/>
      <c r="C57" s="135"/>
      <c r="D57" s="135">
        <f>'将来負担比率（分子）の構造'!I$50</f>
        <v>943</v>
      </c>
      <c r="E57" s="135"/>
      <c r="F57" s="135"/>
      <c r="G57" s="135">
        <f>'将来負担比率（分子）の構造'!J$50</f>
        <v>880</v>
      </c>
      <c r="H57" s="135"/>
      <c r="I57" s="135"/>
      <c r="J57" s="135">
        <f>'将来負担比率（分子）の構造'!K$50</f>
        <v>808</v>
      </c>
      <c r="K57" s="135"/>
      <c r="L57" s="135"/>
      <c r="M57" s="135">
        <f>'将来負担比率（分子）の構造'!L$50</f>
        <v>150</v>
      </c>
      <c r="N57" s="135"/>
      <c r="O57" s="135"/>
      <c r="P57" s="135">
        <f>'将来負担比率（分子）の構造'!M$50</f>
        <v>123</v>
      </c>
    </row>
    <row r="58" spans="1:16">
      <c r="A58" s="135" t="s">
        <v>33</v>
      </c>
      <c r="B58" s="135"/>
      <c r="C58" s="135"/>
      <c r="D58" s="135">
        <f>'将来負担比率（分子）の構造'!I$49</f>
        <v>2107</v>
      </c>
      <c r="E58" s="135"/>
      <c r="F58" s="135"/>
      <c r="G58" s="135">
        <f>'将来負担比率（分子）の構造'!J$49</f>
        <v>1939</v>
      </c>
      <c r="H58" s="135"/>
      <c r="I58" s="135"/>
      <c r="J58" s="135">
        <f>'将来負担比率（分子）の構造'!K$49</f>
        <v>2057</v>
      </c>
      <c r="K58" s="135"/>
      <c r="L58" s="135"/>
      <c r="M58" s="135">
        <f>'将来負担比率（分子）の構造'!L$49</f>
        <v>2158</v>
      </c>
      <c r="N58" s="135"/>
      <c r="O58" s="135"/>
      <c r="P58" s="135">
        <f>'将来負担比率（分子）の構造'!M$49</f>
        <v>2320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2580</v>
      </c>
      <c r="C62" s="135"/>
      <c r="D62" s="135"/>
      <c r="E62" s="135">
        <f>'将来負担比率（分子）の構造'!J$45</f>
        <v>2691</v>
      </c>
      <c r="F62" s="135"/>
      <c r="G62" s="135"/>
      <c r="H62" s="135">
        <f>'将来負担比率（分子）の構造'!K$45</f>
        <v>2741</v>
      </c>
      <c r="I62" s="135"/>
      <c r="J62" s="135"/>
      <c r="K62" s="135">
        <f>'将来負担比率（分子）の構造'!L$45</f>
        <v>2793</v>
      </c>
      <c r="L62" s="135"/>
      <c r="M62" s="135"/>
      <c r="N62" s="135">
        <f>'将来負担比率（分子）の構造'!M$45</f>
        <v>2848</v>
      </c>
      <c r="O62" s="135"/>
      <c r="P62" s="135"/>
    </row>
    <row r="63" spans="1:16">
      <c r="A63" s="135" t="s">
        <v>27</v>
      </c>
      <c r="B63" s="135">
        <f>'将来負担比率（分子）の構造'!I$44</f>
        <v>679</v>
      </c>
      <c r="C63" s="135"/>
      <c r="D63" s="135"/>
      <c r="E63" s="135">
        <f>'将来負担比率（分子）の構造'!J$44</f>
        <v>550</v>
      </c>
      <c r="F63" s="135"/>
      <c r="G63" s="135"/>
      <c r="H63" s="135">
        <f>'将来負担比率（分子）の構造'!K$44</f>
        <v>408</v>
      </c>
      <c r="I63" s="135"/>
      <c r="J63" s="135"/>
      <c r="K63" s="135">
        <f>'将来負担比率（分子）の構造'!L$44</f>
        <v>288</v>
      </c>
      <c r="L63" s="135"/>
      <c r="M63" s="135"/>
      <c r="N63" s="135">
        <f>'将来負担比率（分子）の構造'!M$44</f>
        <v>268</v>
      </c>
      <c r="O63" s="135"/>
      <c r="P63" s="135"/>
    </row>
    <row r="64" spans="1:16">
      <c r="A64" s="135" t="s">
        <v>26</v>
      </c>
      <c r="B64" s="135">
        <f>'将来負担比率（分子）の構造'!I$43</f>
        <v>4554</v>
      </c>
      <c r="C64" s="135"/>
      <c r="D64" s="135"/>
      <c r="E64" s="135">
        <f>'将来負担比率（分子）の構造'!J$43</f>
        <v>4318</v>
      </c>
      <c r="F64" s="135"/>
      <c r="G64" s="135"/>
      <c r="H64" s="135">
        <f>'将来負担比率（分子）の構造'!K$43</f>
        <v>4079</v>
      </c>
      <c r="I64" s="135"/>
      <c r="J64" s="135"/>
      <c r="K64" s="135">
        <f>'将来負担比率（分子）の構造'!L$43</f>
        <v>3895</v>
      </c>
      <c r="L64" s="135"/>
      <c r="M64" s="135"/>
      <c r="N64" s="135">
        <f>'将来負担比率（分子）の構造'!M$43</f>
        <v>3672</v>
      </c>
      <c r="O64" s="135"/>
      <c r="P64" s="135"/>
    </row>
    <row r="65" spans="1:16">
      <c r="A65" s="135" t="s">
        <v>25</v>
      </c>
      <c r="B65" s="135">
        <f>'将来負担比率（分子）の構造'!I$42</f>
        <v>64</v>
      </c>
      <c r="C65" s="135"/>
      <c r="D65" s="135"/>
      <c r="E65" s="135">
        <f>'将来負担比率（分子）の構造'!J$42</f>
        <v>62</v>
      </c>
      <c r="F65" s="135"/>
      <c r="G65" s="135"/>
      <c r="H65" s="135">
        <f>'将来負担比率（分子）の構造'!K$42</f>
        <v>61</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5799</v>
      </c>
      <c r="C66" s="135"/>
      <c r="D66" s="135"/>
      <c r="E66" s="135">
        <f>'将来負担比率（分子）の構造'!J$41</f>
        <v>5393</v>
      </c>
      <c r="F66" s="135"/>
      <c r="G66" s="135"/>
      <c r="H66" s="135">
        <f>'将来負担比率（分子）の構造'!K$41</f>
        <v>5213</v>
      </c>
      <c r="I66" s="135"/>
      <c r="J66" s="135"/>
      <c r="K66" s="135">
        <f>'将来負担比率（分子）の構造'!L$41</f>
        <v>5402</v>
      </c>
      <c r="L66" s="135"/>
      <c r="M66" s="135"/>
      <c r="N66" s="135">
        <f>'将来負担比率（分子）の構造'!M$41</f>
        <v>5703</v>
      </c>
      <c r="O66" s="135"/>
      <c r="P66" s="135"/>
    </row>
    <row r="67" spans="1:16">
      <c r="A67" s="135" t="s">
        <v>62</v>
      </c>
      <c r="B67" s="135" t="e">
        <f>NA()</f>
        <v>#N/A</v>
      </c>
      <c r="C67" s="135">
        <f>IF(ISNUMBER('将来負担比率（分子）の構造'!I$52), IF('将来負担比率（分子）の構造'!I$52 &lt; 0, 0, '将来負担比率（分子）の構造'!I$52), NA())</f>
        <v>4922</v>
      </c>
      <c r="D67" s="135" t="e">
        <f>NA()</f>
        <v>#N/A</v>
      </c>
      <c r="E67" s="135" t="e">
        <f>NA()</f>
        <v>#N/A</v>
      </c>
      <c r="F67" s="135">
        <f>IF(ISNUMBER('将来負担比率（分子）の構造'!J$52), IF('将来負担比率（分子）の構造'!J$52 &lt; 0, 0, '将来負担比率（分子）の構造'!J$52), NA())</f>
        <v>4286</v>
      </c>
      <c r="G67" s="135" t="e">
        <f>NA()</f>
        <v>#N/A</v>
      </c>
      <c r="H67" s="135" t="e">
        <f>NA()</f>
        <v>#N/A</v>
      </c>
      <c r="I67" s="135">
        <f>IF(ISNUMBER('将来負担比率（分子）の構造'!K$52), IF('将来負担比率（分子）の構造'!K$52 &lt; 0, 0, '将来負担比率（分子）の構造'!K$52), NA())</f>
        <v>3664</v>
      </c>
      <c r="J67" s="135" t="e">
        <f>NA()</f>
        <v>#N/A</v>
      </c>
      <c r="K67" s="135" t="e">
        <f>NA()</f>
        <v>#N/A</v>
      </c>
      <c r="L67" s="135">
        <f>IF(ISNUMBER('将来負担比率（分子）の構造'!L$52), IF('将来負担比率（分子）の構造'!L$52 &lt; 0, 0, '将来負担比率（分子）の構造'!L$52), NA())</f>
        <v>4001</v>
      </c>
      <c r="M67" s="135" t="e">
        <f>NA()</f>
        <v>#N/A</v>
      </c>
      <c r="N67" s="135" t="e">
        <f>NA()</f>
        <v>#N/A</v>
      </c>
      <c r="O67" s="135">
        <f>IF(ISNUMBER('将来負担比率（分子）の構造'!M$52), IF('将来負担比率（分子）の構造'!M$52 &lt; 0, 0, '将来負担比率（分子）の構造'!M$52), NA())</f>
        <v>3814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1823657</v>
      </c>
      <c r="S5" s="637"/>
      <c r="T5" s="637"/>
      <c r="U5" s="637"/>
      <c r="V5" s="637"/>
      <c r="W5" s="637"/>
      <c r="X5" s="637"/>
      <c r="Y5" s="684"/>
      <c r="Z5" s="697">
        <v>28.7</v>
      </c>
      <c r="AA5" s="697"/>
      <c r="AB5" s="697"/>
      <c r="AC5" s="697"/>
      <c r="AD5" s="698">
        <v>1821950</v>
      </c>
      <c r="AE5" s="698"/>
      <c r="AF5" s="698"/>
      <c r="AG5" s="698"/>
      <c r="AH5" s="698"/>
      <c r="AI5" s="698"/>
      <c r="AJ5" s="698"/>
      <c r="AK5" s="698"/>
      <c r="AL5" s="685">
        <v>45.2</v>
      </c>
      <c r="AM5" s="654"/>
      <c r="AN5" s="654"/>
      <c r="AO5" s="686"/>
      <c r="AP5" s="673" t="s">
        <v>208</v>
      </c>
      <c r="AQ5" s="674"/>
      <c r="AR5" s="674"/>
      <c r="AS5" s="674"/>
      <c r="AT5" s="674"/>
      <c r="AU5" s="674"/>
      <c r="AV5" s="674"/>
      <c r="AW5" s="674"/>
      <c r="AX5" s="674"/>
      <c r="AY5" s="674"/>
      <c r="AZ5" s="674"/>
      <c r="BA5" s="674"/>
      <c r="BB5" s="674"/>
      <c r="BC5" s="674"/>
      <c r="BD5" s="674"/>
      <c r="BE5" s="674"/>
      <c r="BF5" s="675"/>
      <c r="BG5" s="586">
        <v>1749086</v>
      </c>
      <c r="BH5" s="587"/>
      <c r="BI5" s="587"/>
      <c r="BJ5" s="587"/>
      <c r="BK5" s="587"/>
      <c r="BL5" s="587"/>
      <c r="BM5" s="587"/>
      <c r="BN5" s="588"/>
      <c r="BO5" s="639">
        <v>95.9</v>
      </c>
      <c r="BP5" s="639"/>
      <c r="BQ5" s="639"/>
      <c r="BR5" s="639"/>
      <c r="BS5" s="640">
        <v>2552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56995</v>
      </c>
      <c r="S6" s="587"/>
      <c r="T6" s="587"/>
      <c r="U6" s="587"/>
      <c r="V6" s="587"/>
      <c r="W6" s="587"/>
      <c r="X6" s="587"/>
      <c r="Y6" s="588"/>
      <c r="Z6" s="639">
        <v>0.9</v>
      </c>
      <c r="AA6" s="639"/>
      <c r="AB6" s="639"/>
      <c r="AC6" s="639"/>
      <c r="AD6" s="640">
        <v>56995</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1749086</v>
      </c>
      <c r="BH6" s="587"/>
      <c r="BI6" s="587"/>
      <c r="BJ6" s="587"/>
      <c r="BK6" s="587"/>
      <c r="BL6" s="587"/>
      <c r="BM6" s="587"/>
      <c r="BN6" s="588"/>
      <c r="BO6" s="639">
        <v>95.9</v>
      </c>
      <c r="BP6" s="639"/>
      <c r="BQ6" s="639"/>
      <c r="BR6" s="639"/>
      <c r="BS6" s="640">
        <v>2552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85209</v>
      </c>
      <c r="CS6" s="587"/>
      <c r="CT6" s="587"/>
      <c r="CU6" s="587"/>
      <c r="CV6" s="587"/>
      <c r="CW6" s="587"/>
      <c r="CX6" s="587"/>
      <c r="CY6" s="588"/>
      <c r="CZ6" s="639">
        <v>1.4</v>
      </c>
      <c r="DA6" s="639"/>
      <c r="DB6" s="639"/>
      <c r="DC6" s="639"/>
      <c r="DD6" s="592" t="s">
        <v>215</v>
      </c>
      <c r="DE6" s="587"/>
      <c r="DF6" s="587"/>
      <c r="DG6" s="587"/>
      <c r="DH6" s="587"/>
      <c r="DI6" s="587"/>
      <c r="DJ6" s="587"/>
      <c r="DK6" s="587"/>
      <c r="DL6" s="587"/>
      <c r="DM6" s="587"/>
      <c r="DN6" s="587"/>
      <c r="DO6" s="587"/>
      <c r="DP6" s="588"/>
      <c r="DQ6" s="592">
        <v>85209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2164</v>
      </c>
      <c r="S7" s="587"/>
      <c r="T7" s="587"/>
      <c r="U7" s="587"/>
      <c r="V7" s="587"/>
      <c r="W7" s="587"/>
      <c r="X7" s="587"/>
      <c r="Y7" s="588"/>
      <c r="Z7" s="639">
        <v>0</v>
      </c>
      <c r="AA7" s="639"/>
      <c r="AB7" s="639"/>
      <c r="AC7" s="639"/>
      <c r="AD7" s="640">
        <v>2164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464625</v>
      </c>
      <c r="BH7" s="587"/>
      <c r="BI7" s="587"/>
      <c r="BJ7" s="587"/>
      <c r="BK7" s="587"/>
      <c r="BL7" s="587"/>
      <c r="BM7" s="587"/>
      <c r="BN7" s="588"/>
      <c r="BO7" s="639">
        <v>25.5</v>
      </c>
      <c r="BP7" s="639"/>
      <c r="BQ7" s="639"/>
      <c r="BR7" s="639"/>
      <c r="BS7" s="640">
        <v>2552</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795641</v>
      </c>
      <c r="CS7" s="587"/>
      <c r="CT7" s="587"/>
      <c r="CU7" s="587"/>
      <c r="CV7" s="587"/>
      <c r="CW7" s="587"/>
      <c r="CX7" s="587"/>
      <c r="CY7" s="588"/>
      <c r="CZ7" s="639">
        <v>13.2</v>
      </c>
      <c r="DA7" s="639"/>
      <c r="DB7" s="639"/>
      <c r="DC7" s="639"/>
      <c r="DD7" s="592">
        <v>73501</v>
      </c>
      <c r="DE7" s="587"/>
      <c r="DF7" s="587"/>
      <c r="DG7" s="587"/>
      <c r="DH7" s="587"/>
      <c r="DI7" s="587"/>
      <c r="DJ7" s="587"/>
      <c r="DK7" s="587"/>
      <c r="DL7" s="587"/>
      <c r="DM7" s="587"/>
      <c r="DN7" s="587"/>
      <c r="DO7" s="587"/>
      <c r="DP7" s="588"/>
      <c r="DQ7" s="592">
        <v>635991</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3174</v>
      </c>
      <c r="S8" s="587"/>
      <c r="T8" s="587"/>
      <c r="U8" s="587"/>
      <c r="V8" s="587"/>
      <c r="W8" s="587"/>
      <c r="X8" s="587"/>
      <c r="Y8" s="588"/>
      <c r="Z8" s="639">
        <v>0</v>
      </c>
      <c r="AA8" s="639"/>
      <c r="AB8" s="639"/>
      <c r="AC8" s="639"/>
      <c r="AD8" s="640">
        <v>3174</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20950</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1716382</v>
      </c>
      <c r="CS8" s="587"/>
      <c r="CT8" s="587"/>
      <c r="CU8" s="587"/>
      <c r="CV8" s="587"/>
      <c r="CW8" s="587"/>
      <c r="CX8" s="587"/>
      <c r="CY8" s="588"/>
      <c r="CZ8" s="639">
        <v>28.5</v>
      </c>
      <c r="DA8" s="639"/>
      <c r="DB8" s="639"/>
      <c r="DC8" s="639"/>
      <c r="DD8" s="592">
        <v>100164</v>
      </c>
      <c r="DE8" s="587"/>
      <c r="DF8" s="587"/>
      <c r="DG8" s="587"/>
      <c r="DH8" s="587"/>
      <c r="DI8" s="587"/>
      <c r="DJ8" s="587"/>
      <c r="DK8" s="587"/>
      <c r="DL8" s="587"/>
      <c r="DM8" s="587"/>
      <c r="DN8" s="587"/>
      <c r="DO8" s="587"/>
      <c r="DP8" s="588"/>
      <c r="DQ8" s="592">
        <v>1072981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5347</v>
      </c>
      <c r="S9" s="587"/>
      <c r="T9" s="587"/>
      <c r="U9" s="587"/>
      <c r="V9" s="587"/>
      <c r="W9" s="587"/>
      <c r="X9" s="587"/>
      <c r="Y9" s="588"/>
      <c r="Z9" s="639">
        <v>0.1</v>
      </c>
      <c r="AA9" s="639"/>
      <c r="AB9" s="639"/>
      <c r="AC9" s="639"/>
      <c r="AD9" s="640">
        <v>5347</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373310</v>
      </c>
      <c r="BH9" s="587"/>
      <c r="BI9" s="587"/>
      <c r="BJ9" s="587"/>
      <c r="BK9" s="587"/>
      <c r="BL9" s="587"/>
      <c r="BM9" s="587"/>
      <c r="BN9" s="588"/>
      <c r="BO9" s="639">
        <v>20.5</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534137</v>
      </c>
      <c r="CS9" s="587"/>
      <c r="CT9" s="587"/>
      <c r="CU9" s="587"/>
      <c r="CV9" s="587"/>
      <c r="CW9" s="587"/>
      <c r="CX9" s="587"/>
      <c r="CY9" s="588"/>
      <c r="CZ9" s="639">
        <v>8.9</v>
      </c>
      <c r="DA9" s="639"/>
      <c r="DB9" s="639"/>
      <c r="DC9" s="639"/>
      <c r="DD9" s="592">
        <v>136002</v>
      </c>
      <c r="DE9" s="587"/>
      <c r="DF9" s="587"/>
      <c r="DG9" s="587"/>
      <c r="DH9" s="587"/>
      <c r="DI9" s="587"/>
      <c r="DJ9" s="587"/>
      <c r="DK9" s="587"/>
      <c r="DL9" s="587"/>
      <c r="DM9" s="587"/>
      <c r="DN9" s="587"/>
      <c r="DO9" s="587"/>
      <c r="DP9" s="588"/>
      <c r="DQ9" s="592">
        <v>393574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130584</v>
      </c>
      <c r="S10" s="587"/>
      <c r="T10" s="587"/>
      <c r="U10" s="587"/>
      <c r="V10" s="587"/>
      <c r="W10" s="587"/>
      <c r="X10" s="587"/>
      <c r="Y10" s="588"/>
      <c r="Z10" s="639">
        <v>2.1</v>
      </c>
      <c r="AA10" s="639"/>
      <c r="AB10" s="639"/>
      <c r="AC10" s="639"/>
      <c r="AD10" s="640">
        <v>130584</v>
      </c>
      <c r="AE10" s="640"/>
      <c r="AF10" s="640"/>
      <c r="AG10" s="640"/>
      <c r="AH10" s="640"/>
      <c r="AI10" s="640"/>
      <c r="AJ10" s="640"/>
      <c r="AK10" s="640"/>
      <c r="AL10" s="609">
        <v>3.2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54021</v>
      </c>
      <c r="BH10" s="587"/>
      <c r="BI10" s="587"/>
      <c r="BJ10" s="587"/>
      <c r="BK10" s="587"/>
      <c r="BL10" s="587"/>
      <c r="BM10" s="587"/>
      <c r="BN10" s="588"/>
      <c r="BO10" s="639">
        <v>3</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2680</v>
      </c>
      <c r="S11" s="587"/>
      <c r="T11" s="587"/>
      <c r="U11" s="587"/>
      <c r="V11" s="587"/>
      <c r="W11" s="587"/>
      <c r="X11" s="587"/>
      <c r="Y11" s="588"/>
      <c r="Z11" s="639">
        <v>0</v>
      </c>
      <c r="AA11" s="639"/>
      <c r="AB11" s="639"/>
      <c r="AC11" s="639"/>
      <c r="AD11" s="640">
        <v>2680</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16344</v>
      </c>
      <c r="BH11" s="587"/>
      <c r="BI11" s="587"/>
      <c r="BJ11" s="587"/>
      <c r="BK11" s="587"/>
      <c r="BL11" s="587"/>
      <c r="BM11" s="587"/>
      <c r="BN11" s="588"/>
      <c r="BO11" s="639">
        <v>0.9</v>
      </c>
      <c r="BP11" s="639"/>
      <c r="BQ11" s="639"/>
      <c r="BR11" s="639"/>
      <c r="BS11" s="592">
        <v>2552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299731</v>
      </c>
      <c r="CS11" s="587"/>
      <c r="CT11" s="587"/>
      <c r="CU11" s="587"/>
      <c r="CV11" s="587"/>
      <c r="CW11" s="587"/>
      <c r="CX11" s="587"/>
      <c r="CY11" s="588"/>
      <c r="CZ11" s="639">
        <v>5</v>
      </c>
      <c r="DA11" s="639"/>
      <c r="DB11" s="639"/>
      <c r="DC11" s="639"/>
      <c r="DD11" s="592">
        <v>56535</v>
      </c>
      <c r="DE11" s="587"/>
      <c r="DF11" s="587"/>
      <c r="DG11" s="587"/>
      <c r="DH11" s="587"/>
      <c r="DI11" s="587"/>
      <c r="DJ11" s="587"/>
      <c r="DK11" s="587"/>
      <c r="DL11" s="587"/>
      <c r="DM11" s="587"/>
      <c r="DN11" s="587"/>
      <c r="DO11" s="587"/>
      <c r="DP11" s="588"/>
      <c r="DQ11" s="592">
        <v>213931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1159192</v>
      </c>
      <c r="BH12" s="587"/>
      <c r="BI12" s="587"/>
      <c r="BJ12" s="587"/>
      <c r="BK12" s="587"/>
      <c r="BL12" s="587"/>
      <c r="BM12" s="587"/>
      <c r="BN12" s="588"/>
      <c r="BO12" s="639">
        <v>63.6</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361740</v>
      </c>
      <c r="CS12" s="587"/>
      <c r="CT12" s="587"/>
      <c r="CU12" s="587"/>
      <c r="CV12" s="587"/>
      <c r="CW12" s="587"/>
      <c r="CX12" s="587"/>
      <c r="CY12" s="588"/>
      <c r="CZ12" s="639">
        <v>6</v>
      </c>
      <c r="DA12" s="639"/>
      <c r="DB12" s="639"/>
      <c r="DC12" s="639"/>
      <c r="DD12" s="592">
        <v>51339</v>
      </c>
      <c r="DE12" s="587"/>
      <c r="DF12" s="587"/>
      <c r="DG12" s="587"/>
      <c r="DH12" s="587"/>
      <c r="DI12" s="587"/>
      <c r="DJ12" s="587"/>
      <c r="DK12" s="587"/>
      <c r="DL12" s="587"/>
      <c r="DM12" s="587"/>
      <c r="DN12" s="587"/>
      <c r="DO12" s="587"/>
      <c r="DP12" s="588"/>
      <c r="DQ12" s="592">
        <v>313749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16085</v>
      </c>
      <c r="S13" s="587"/>
      <c r="T13" s="587"/>
      <c r="U13" s="587"/>
      <c r="V13" s="587"/>
      <c r="W13" s="587"/>
      <c r="X13" s="587"/>
      <c r="Y13" s="588"/>
      <c r="Z13" s="639">
        <v>0.3</v>
      </c>
      <c r="AA13" s="639"/>
      <c r="AB13" s="639"/>
      <c r="AC13" s="639"/>
      <c r="AD13" s="640">
        <v>16085</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1158199</v>
      </c>
      <c r="BH13" s="587"/>
      <c r="BI13" s="587"/>
      <c r="BJ13" s="587"/>
      <c r="BK13" s="587"/>
      <c r="BL13" s="587"/>
      <c r="BM13" s="587"/>
      <c r="BN13" s="588"/>
      <c r="BO13" s="639">
        <v>63.5</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690454</v>
      </c>
      <c r="CS13" s="587"/>
      <c r="CT13" s="587"/>
      <c r="CU13" s="587"/>
      <c r="CV13" s="587"/>
      <c r="CW13" s="587"/>
      <c r="CX13" s="587"/>
      <c r="CY13" s="588"/>
      <c r="CZ13" s="639">
        <v>11.5</v>
      </c>
      <c r="DA13" s="639"/>
      <c r="DB13" s="639"/>
      <c r="DC13" s="639"/>
      <c r="DD13" s="592">
        <v>116076</v>
      </c>
      <c r="DE13" s="587"/>
      <c r="DF13" s="587"/>
      <c r="DG13" s="587"/>
      <c r="DH13" s="587"/>
      <c r="DI13" s="587"/>
      <c r="DJ13" s="587"/>
      <c r="DK13" s="587"/>
      <c r="DL13" s="587"/>
      <c r="DM13" s="587"/>
      <c r="DN13" s="587"/>
      <c r="DO13" s="587"/>
      <c r="DP13" s="588"/>
      <c r="DQ13" s="592">
        <v>624809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37474</v>
      </c>
      <c r="BH14" s="587"/>
      <c r="BI14" s="587"/>
      <c r="BJ14" s="587"/>
      <c r="BK14" s="587"/>
      <c r="BL14" s="587"/>
      <c r="BM14" s="587"/>
      <c r="BN14" s="588"/>
      <c r="BO14" s="639">
        <v>2.1</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475255</v>
      </c>
      <c r="CS14" s="587"/>
      <c r="CT14" s="587"/>
      <c r="CU14" s="587"/>
      <c r="CV14" s="587"/>
      <c r="CW14" s="587"/>
      <c r="CX14" s="587"/>
      <c r="CY14" s="588"/>
      <c r="CZ14" s="639">
        <v>7.9</v>
      </c>
      <c r="DA14" s="639"/>
      <c r="DB14" s="639"/>
      <c r="DC14" s="639"/>
      <c r="DD14" s="592">
        <v>76219</v>
      </c>
      <c r="DE14" s="587"/>
      <c r="DF14" s="587"/>
      <c r="DG14" s="587"/>
      <c r="DH14" s="587"/>
      <c r="DI14" s="587"/>
      <c r="DJ14" s="587"/>
      <c r="DK14" s="587"/>
      <c r="DL14" s="587"/>
      <c r="DM14" s="587"/>
      <c r="DN14" s="587"/>
      <c r="DO14" s="587"/>
      <c r="DP14" s="588"/>
      <c r="DQ14" s="592">
        <v>410851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1902</v>
      </c>
      <c r="S15" s="587"/>
      <c r="T15" s="587"/>
      <c r="U15" s="587"/>
      <c r="V15" s="587"/>
      <c r="W15" s="587"/>
      <c r="X15" s="587"/>
      <c r="Y15" s="588"/>
      <c r="Z15" s="639">
        <v>0</v>
      </c>
      <c r="AA15" s="639"/>
      <c r="AB15" s="639"/>
      <c r="AC15" s="639"/>
      <c r="AD15" s="640">
        <v>1902</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87795</v>
      </c>
      <c r="BH15" s="587"/>
      <c r="BI15" s="587"/>
      <c r="BJ15" s="587"/>
      <c r="BK15" s="587"/>
      <c r="BL15" s="587"/>
      <c r="BM15" s="587"/>
      <c r="BN15" s="588"/>
      <c r="BO15" s="639">
        <v>4.8</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459605</v>
      </c>
      <c r="CS15" s="587"/>
      <c r="CT15" s="587"/>
      <c r="CU15" s="587"/>
      <c r="CV15" s="587"/>
      <c r="CW15" s="587"/>
      <c r="CX15" s="587"/>
      <c r="CY15" s="588"/>
      <c r="CZ15" s="639">
        <v>7.6</v>
      </c>
      <c r="DA15" s="639"/>
      <c r="DB15" s="639"/>
      <c r="DC15" s="639"/>
      <c r="DD15" s="592">
        <v>53757</v>
      </c>
      <c r="DE15" s="587"/>
      <c r="DF15" s="587"/>
      <c r="DG15" s="587"/>
      <c r="DH15" s="587"/>
      <c r="DI15" s="587"/>
      <c r="DJ15" s="587"/>
      <c r="DK15" s="587"/>
      <c r="DL15" s="587"/>
      <c r="DM15" s="587"/>
      <c r="DN15" s="587"/>
      <c r="DO15" s="587"/>
      <c r="DP15" s="588"/>
      <c r="DQ15" s="592">
        <v>395769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2189826</v>
      </c>
      <c r="S16" s="587"/>
      <c r="T16" s="587"/>
      <c r="U16" s="587"/>
      <c r="V16" s="587"/>
      <c r="W16" s="587"/>
      <c r="X16" s="587"/>
      <c r="Y16" s="588"/>
      <c r="Z16" s="639">
        <v>34.4</v>
      </c>
      <c r="AA16" s="639"/>
      <c r="AB16" s="639"/>
      <c r="AC16" s="639"/>
      <c r="AD16" s="640">
        <v>1923731</v>
      </c>
      <c r="AE16" s="640"/>
      <c r="AF16" s="640"/>
      <c r="AG16" s="640"/>
      <c r="AH16" s="640"/>
      <c r="AI16" s="640"/>
      <c r="AJ16" s="640"/>
      <c r="AK16" s="640"/>
      <c r="AL16" s="609">
        <v>47.7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33499</v>
      </c>
      <c r="CS16" s="587"/>
      <c r="CT16" s="587"/>
      <c r="CU16" s="587"/>
      <c r="CV16" s="587"/>
      <c r="CW16" s="587"/>
      <c r="CX16" s="587"/>
      <c r="CY16" s="588"/>
      <c r="CZ16" s="639">
        <v>0.6</v>
      </c>
      <c r="DA16" s="639"/>
      <c r="DB16" s="639"/>
      <c r="DC16" s="639"/>
      <c r="DD16" s="592" t="s">
        <v>111</v>
      </c>
      <c r="DE16" s="587"/>
      <c r="DF16" s="587"/>
      <c r="DG16" s="587"/>
      <c r="DH16" s="587"/>
      <c r="DI16" s="587"/>
      <c r="DJ16" s="587"/>
      <c r="DK16" s="587"/>
      <c r="DL16" s="587"/>
      <c r="DM16" s="587"/>
      <c r="DN16" s="587"/>
      <c r="DO16" s="587"/>
      <c r="DP16" s="588"/>
      <c r="DQ16" s="592">
        <v>33393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1923731</v>
      </c>
      <c r="S17" s="587"/>
      <c r="T17" s="587"/>
      <c r="U17" s="587"/>
      <c r="V17" s="587"/>
      <c r="W17" s="587"/>
      <c r="X17" s="587"/>
      <c r="Y17" s="588"/>
      <c r="Z17" s="639">
        <v>30.2</v>
      </c>
      <c r="AA17" s="639"/>
      <c r="AB17" s="639"/>
      <c r="AC17" s="639"/>
      <c r="AD17" s="640">
        <v>1923731</v>
      </c>
      <c r="AE17" s="640"/>
      <c r="AF17" s="640"/>
      <c r="AG17" s="640"/>
      <c r="AH17" s="640"/>
      <c r="AI17" s="640"/>
      <c r="AJ17" s="640"/>
      <c r="AK17" s="640"/>
      <c r="AL17" s="609">
        <v>47.7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577188</v>
      </c>
      <c r="CS17" s="587"/>
      <c r="CT17" s="587"/>
      <c r="CU17" s="587"/>
      <c r="CV17" s="587"/>
      <c r="CW17" s="587"/>
      <c r="CX17" s="587"/>
      <c r="CY17" s="588"/>
      <c r="CZ17" s="639">
        <v>9.6</v>
      </c>
      <c r="DA17" s="639"/>
      <c r="DB17" s="639"/>
      <c r="DC17" s="639"/>
      <c r="DD17" s="592" t="s">
        <v>111</v>
      </c>
      <c r="DE17" s="587"/>
      <c r="DF17" s="587"/>
      <c r="DG17" s="587"/>
      <c r="DH17" s="587"/>
      <c r="DI17" s="587"/>
      <c r="DJ17" s="587"/>
      <c r="DK17" s="587"/>
      <c r="DL17" s="587"/>
      <c r="DM17" s="587"/>
      <c r="DN17" s="587"/>
      <c r="DO17" s="587"/>
      <c r="DP17" s="588"/>
      <c r="DQ17" s="592">
        <v>577188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266095</v>
      </c>
      <c r="S18" s="587"/>
      <c r="T18" s="587"/>
      <c r="U18" s="587"/>
      <c r="V18" s="587"/>
      <c r="W18" s="587"/>
      <c r="X18" s="587"/>
      <c r="Y18" s="588"/>
      <c r="Z18" s="639">
        <v>4.2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74571</v>
      </c>
      <c r="BH19" s="587"/>
      <c r="BI19" s="587"/>
      <c r="BJ19" s="587"/>
      <c r="BK19" s="587"/>
      <c r="BL19" s="587"/>
      <c r="BM19" s="587"/>
      <c r="BN19" s="588"/>
      <c r="BO19" s="639">
        <v>4.0999999999999996</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4232414</v>
      </c>
      <c r="S20" s="587"/>
      <c r="T20" s="587"/>
      <c r="U20" s="587"/>
      <c r="V20" s="587"/>
      <c r="W20" s="587"/>
      <c r="X20" s="587"/>
      <c r="Y20" s="588"/>
      <c r="Z20" s="639">
        <v>66.5</v>
      </c>
      <c r="AA20" s="639"/>
      <c r="AB20" s="639"/>
      <c r="AC20" s="639"/>
      <c r="AD20" s="640">
        <v>3964612</v>
      </c>
      <c r="AE20" s="640"/>
      <c r="AF20" s="640"/>
      <c r="AG20" s="640"/>
      <c r="AH20" s="640"/>
      <c r="AI20" s="640"/>
      <c r="AJ20" s="640"/>
      <c r="AK20" s="640"/>
      <c r="AL20" s="609">
        <v>98.3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74571</v>
      </c>
      <c r="BH20" s="587"/>
      <c r="BI20" s="587"/>
      <c r="BJ20" s="587"/>
      <c r="BK20" s="587"/>
      <c r="BL20" s="587"/>
      <c r="BM20" s="587"/>
      <c r="BN20" s="588"/>
      <c r="BO20" s="639">
        <v>4.0999999999999996</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6028841</v>
      </c>
      <c r="CS20" s="587"/>
      <c r="CT20" s="587"/>
      <c r="CU20" s="587"/>
      <c r="CV20" s="587"/>
      <c r="CW20" s="587"/>
      <c r="CX20" s="587"/>
      <c r="CY20" s="588"/>
      <c r="CZ20" s="639">
        <v>100</v>
      </c>
      <c r="DA20" s="639"/>
      <c r="DB20" s="639"/>
      <c r="DC20" s="639"/>
      <c r="DD20" s="592">
        <v>663593</v>
      </c>
      <c r="DE20" s="587"/>
      <c r="DF20" s="587"/>
      <c r="DG20" s="587"/>
      <c r="DH20" s="587"/>
      <c r="DI20" s="587"/>
      <c r="DJ20" s="587"/>
      <c r="DK20" s="587"/>
      <c r="DL20" s="587"/>
      <c r="DM20" s="587"/>
      <c r="DN20" s="587"/>
      <c r="DO20" s="587"/>
      <c r="DP20" s="588"/>
      <c r="DQ20" s="592">
        <v>4757445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1032</v>
      </c>
      <c r="S21" s="587"/>
      <c r="T21" s="587"/>
      <c r="U21" s="587"/>
      <c r="V21" s="587"/>
      <c r="W21" s="587"/>
      <c r="X21" s="587"/>
      <c r="Y21" s="588"/>
      <c r="Z21" s="639">
        <v>0</v>
      </c>
      <c r="AA21" s="639"/>
      <c r="AB21" s="639"/>
      <c r="AC21" s="639"/>
      <c r="AD21" s="640">
        <v>1032</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72864</v>
      </c>
      <c r="BH21" s="587"/>
      <c r="BI21" s="587"/>
      <c r="BJ21" s="587"/>
      <c r="BK21" s="587"/>
      <c r="BL21" s="587"/>
      <c r="BM21" s="587"/>
      <c r="BN21" s="588"/>
      <c r="BO21" s="639">
        <v>4</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45393</v>
      </c>
      <c r="S22" s="587"/>
      <c r="T22" s="587"/>
      <c r="U22" s="587"/>
      <c r="V22" s="587"/>
      <c r="W22" s="587"/>
      <c r="X22" s="587"/>
      <c r="Y22" s="588"/>
      <c r="Z22" s="639">
        <v>0.7</v>
      </c>
      <c r="AA22" s="639"/>
      <c r="AB22" s="639"/>
      <c r="AC22" s="639"/>
      <c r="AD22" s="640">
        <v>24273</v>
      </c>
      <c r="AE22" s="640"/>
      <c r="AF22" s="640"/>
      <c r="AG22" s="640"/>
      <c r="AH22" s="640"/>
      <c r="AI22" s="640"/>
      <c r="AJ22" s="640"/>
      <c r="AK22" s="640"/>
      <c r="AL22" s="609">
        <v>0.6</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132427</v>
      </c>
      <c r="S23" s="587"/>
      <c r="T23" s="587"/>
      <c r="U23" s="587"/>
      <c r="V23" s="587"/>
      <c r="W23" s="587"/>
      <c r="X23" s="587"/>
      <c r="Y23" s="588"/>
      <c r="Z23" s="639">
        <v>2.1</v>
      </c>
      <c r="AA23" s="639"/>
      <c r="AB23" s="639"/>
      <c r="AC23" s="639"/>
      <c r="AD23" s="640">
        <v>8635</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1707</v>
      </c>
      <c r="BH23" s="587"/>
      <c r="BI23" s="587"/>
      <c r="BJ23" s="587"/>
      <c r="BK23" s="587"/>
      <c r="BL23" s="587"/>
      <c r="BM23" s="587"/>
      <c r="BN23" s="588"/>
      <c r="BO23" s="639">
        <v>0.1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8364</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2306918</v>
      </c>
      <c r="CS24" s="637"/>
      <c r="CT24" s="637"/>
      <c r="CU24" s="637"/>
      <c r="CV24" s="637"/>
      <c r="CW24" s="637"/>
      <c r="CX24" s="637"/>
      <c r="CY24" s="684"/>
      <c r="CZ24" s="688">
        <v>38.299999999999997</v>
      </c>
      <c r="DA24" s="689"/>
      <c r="DB24" s="689"/>
      <c r="DC24" s="690"/>
      <c r="DD24" s="683">
        <v>1836576</v>
      </c>
      <c r="DE24" s="637"/>
      <c r="DF24" s="637"/>
      <c r="DG24" s="637"/>
      <c r="DH24" s="637"/>
      <c r="DI24" s="637"/>
      <c r="DJ24" s="637"/>
      <c r="DK24" s="684"/>
      <c r="DL24" s="683">
        <v>1753997</v>
      </c>
      <c r="DM24" s="637"/>
      <c r="DN24" s="637"/>
      <c r="DO24" s="637"/>
      <c r="DP24" s="637"/>
      <c r="DQ24" s="637"/>
      <c r="DR24" s="637"/>
      <c r="DS24" s="637"/>
      <c r="DT24" s="637"/>
      <c r="DU24" s="637"/>
      <c r="DV24" s="684"/>
      <c r="DW24" s="685">
        <v>40</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276903</v>
      </c>
      <c r="S25" s="587"/>
      <c r="T25" s="587"/>
      <c r="U25" s="587"/>
      <c r="V25" s="587"/>
      <c r="W25" s="587"/>
      <c r="X25" s="587"/>
      <c r="Y25" s="588"/>
      <c r="Z25" s="639">
        <v>4.4000000000000004</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1231333</v>
      </c>
      <c r="CS25" s="605"/>
      <c r="CT25" s="605"/>
      <c r="CU25" s="605"/>
      <c r="CV25" s="605"/>
      <c r="CW25" s="605"/>
      <c r="CX25" s="605"/>
      <c r="CY25" s="606"/>
      <c r="CZ25" s="589">
        <v>20.399999999999999</v>
      </c>
      <c r="DA25" s="607"/>
      <c r="DB25" s="607"/>
      <c r="DC25" s="608"/>
      <c r="DD25" s="592">
        <v>1101446</v>
      </c>
      <c r="DE25" s="605"/>
      <c r="DF25" s="605"/>
      <c r="DG25" s="605"/>
      <c r="DH25" s="605"/>
      <c r="DI25" s="605"/>
      <c r="DJ25" s="605"/>
      <c r="DK25" s="606"/>
      <c r="DL25" s="592">
        <v>1074235</v>
      </c>
      <c r="DM25" s="605"/>
      <c r="DN25" s="605"/>
      <c r="DO25" s="605"/>
      <c r="DP25" s="605"/>
      <c r="DQ25" s="605"/>
      <c r="DR25" s="605"/>
      <c r="DS25" s="605"/>
      <c r="DT25" s="605"/>
      <c r="DU25" s="605"/>
      <c r="DV25" s="606"/>
      <c r="DW25" s="609">
        <v>24.5</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748728</v>
      </c>
      <c r="CS26" s="587"/>
      <c r="CT26" s="587"/>
      <c r="CU26" s="587"/>
      <c r="CV26" s="587"/>
      <c r="CW26" s="587"/>
      <c r="CX26" s="587"/>
      <c r="CY26" s="588"/>
      <c r="CZ26" s="589">
        <v>12.4</v>
      </c>
      <c r="DA26" s="607"/>
      <c r="DB26" s="607"/>
      <c r="DC26" s="608"/>
      <c r="DD26" s="592">
        <v>627427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290645</v>
      </c>
      <c r="S27" s="587"/>
      <c r="T27" s="587"/>
      <c r="U27" s="587"/>
      <c r="V27" s="587"/>
      <c r="W27" s="587"/>
      <c r="X27" s="587"/>
      <c r="Y27" s="588"/>
      <c r="Z27" s="639">
        <v>4.5999999999999996</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1823657</v>
      </c>
      <c r="BH27" s="587"/>
      <c r="BI27" s="587"/>
      <c r="BJ27" s="587"/>
      <c r="BK27" s="587"/>
      <c r="BL27" s="587"/>
      <c r="BM27" s="587"/>
      <c r="BN27" s="588"/>
      <c r="BO27" s="639">
        <v>100</v>
      </c>
      <c r="BP27" s="639"/>
      <c r="BQ27" s="639"/>
      <c r="BR27" s="639"/>
      <c r="BS27" s="592">
        <v>2552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498397</v>
      </c>
      <c r="CS27" s="605"/>
      <c r="CT27" s="605"/>
      <c r="CU27" s="605"/>
      <c r="CV27" s="605"/>
      <c r="CW27" s="605"/>
      <c r="CX27" s="605"/>
      <c r="CY27" s="606"/>
      <c r="CZ27" s="589">
        <v>8.3000000000000007</v>
      </c>
      <c r="DA27" s="607"/>
      <c r="DB27" s="607"/>
      <c r="DC27" s="608"/>
      <c r="DD27" s="592">
        <v>157942</v>
      </c>
      <c r="DE27" s="605"/>
      <c r="DF27" s="605"/>
      <c r="DG27" s="605"/>
      <c r="DH27" s="605"/>
      <c r="DI27" s="605"/>
      <c r="DJ27" s="605"/>
      <c r="DK27" s="606"/>
      <c r="DL27" s="592">
        <v>102574</v>
      </c>
      <c r="DM27" s="605"/>
      <c r="DN27" s="605"/>
      <c r="DO27" s="605"/>
      <c r="DP27" s="605"/>
      <c r="DQ27" s="605"/>
      <c r="DR27" s="605"/>
      <c r="DS27" s="605"/>
      <c r="DT27" s="605"/>
      <c r="DU27" s="605"/>
      <c r="DV27" s="606"/>
      <c r="DW27" s="609">
        <v>2.2999999999999998</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41694</v>
      </c>
      <c r="S28" s="587"/>
      <c r="T28" s="587"/>
      <c r="U28" s="587"/>
      <c r="V28" s="587"/>
      <c r="W28" s="587"/>
      <c r="X28" s="587"/>
      <c r="Y28" s="588"/>
      <c r="Z28" s="639">
        <v>0.7</v>
      </c>
      <c r="AA28" s="639"/>
      <c r="AB28" s="639"/>
      <c r="AC28" s="639"/>
      <c r="AD28" s="640">
        <v>29947</v>
      </c>
      <c r="AE28" s="640"/>
      <c r="AF28" s="640"/>
      <c r="AG28" s="640"/>
      <c r="AH28" s="640"/>
      <c r="AI28" s="640"/>
      <c r="AJ28" s="640"/>
      <c r="AK28" s="640"/>
      <c r="AL28" s="609">
        <v>0.7</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577188</v>
      </c>
      <c r="CS28" s="587"/>
      <c r="CT28" s="587"/>
      <c r="CU28" s="587"/>
      <c r="CV28" s="587"/>
      <c r="CW28" s="587"/>
      <c r="CX28" s="587"/>
      <c r="CY28" s="588"/>
      <c r="CZ28" s="589">
        <v>9.6</v>
      </c>
      <c r="DA28" s="607"/>
      <c r="DB28" s="607"/>
      <c r="DC28" s="608"/>
      <c r="DD28" s="592">
        <v>577188</v>
      </c>
      <c r="DE28" s="587"/>
      <c r="DF28" s="587"/>
      <c r="DG28" s="587"/>
      <c r="DH28" s="587"/>
      <c r="DI28" s="587"/>
      <c r="DJ28" s="587"/>
      <c r="DK28" s="588"/>
      <c r="DL28" s="592">
        <v>577188</v>
      </c>
      <c r="DM28" s="587"/>
      <c r="DN28" s="587"/>
      <c r="DO28" s="587"/>
      <c r="DP28" s="587"/>
      <c r="DQ28" s="587"/>
      <c r="DR28" s="587"/>
      <c r="DS28" s="587"/>
      <c r="DT28" s="587"/>
      <c r="DU28" s="587"/>
      <c r="DV28" s="588"/>
      <c r="DW28" s="609">
        <v>13.2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56734</v>
      </c>
      <c r="S29" s="587"/>
      <c r="T29" s="587"/>
      <c r="U29" s="587"/>
      <c r="V29" s="587"/>
      <c r="W29" s="587"/>
      <c r="X29" s="587"/>
      <c r="Y29" s="588"/>
      <c r="Z29" s="639">
        <v>0.9</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576844</v>
      </c>
      <c r="CS29" s="605"/>
      <c r="CT29" s="605"/>
      <c r="CU29" s="605"/>
      <c r="CV29" s="605"/>
      <c r="CW29" s="605"/>
      <c r="CX29" s="605"/>
      <c r="CY29" s="606"/>
      <c r="CZ29" s="589">
        <v>9.6</v>
      </c>
      <c r="DA29" s="607"/>
      <c r="DB29" s="607"/>
      <c r="DC29" s="608"/>
      <c r="DD29" s="592">
        <v>576844</v>
      </c>
      <c r="DE29" s="605"/>
      <c r="DF29" s="605"/>
      <c r="DG29" s="605"/>
      <c r="DH29" s="605"/>
      <c r="DI29" s="605"/>
      <c r="DJ29" s="605"/>
      <c r="DK29" s="606"/>
      <c r="DL29" s="592">
        <v>576844</v>
      </c>
      <c r="DM29" s="605"/>
      <c r="DN29" s="605"/>
      <c r="DO29" s="605"/>
      <c r="DP29" s="605"/>
      <c r="DQ29" s="605"/>
      <c r="DR29" s="605"/>
      <c r="DS29" s="605"/>
      <c r="DT29" s="605"/>
      <c r="DU29" s="605"/>
      <c r="DV29" s="606"/>
      <c r="DW29" s="609">
        <v>13.2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22581</v>
      </c>
      <c r="S30" s="587"/>
      <c r="T30" s="587"/>
      <c r="U30" s="587"/>
      <c r="V30" s="587"/>
      <c r="W30" s="587"/>
      <c r="X30" s="587"/>
      <c r="Y30" s="588"/>
      <c r="Z30" s="639">
        <v>0.4</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92</v>
      </c>
      <c r="BH30" s="653"/>
      <c r="BI30" s="653"/>
      <c r="BJ30" s="653"/>
      <c r="BK30" s="653"/>
      <c r="BL30" s="653"/>
      <c r="BM30" s="654">
        <v>69.599999999999994</v>
      </c>
      <c r="BN30" s="653"/>
      <c r="BO30" s="653"/>
      <c r="BP30" s="653"/>
      <c r="BQ30" s="655"/>
      <c r="BR30" s="652">
        <v>93.2</v>
      </c>
      <c r="BS30" s="653"/>
      <c r="BT30" s="653"/>
      <c r="BU30" s="653"/>
      <c r="BV30" s="653"/>
      <c r="BW30" s="653"/>
      <c r="BX30" s="654">
        <v>69.2</v>
      </c>
      <c r="BY30" s="653"/>
      <c r="BZ30" s="653"/>
      <c r="CA30" s="653"/>
      <c r="CB30" s="655"/>
      <c r="CD30" s="658"/>
      <c r="CE30" s="659"/>
      <c r="CF30" s="623" t="s">
        <v>292</v>
      </c>
      <c r="CG30" s="620"/>
      <c r="CH30" s="620"/>
      <c r="CI30" s="620"/>
      <c r="CJ30" s="620"/>
      <c r="CK30" s="620"/>
      <c r="CL30" s="620"/>
      <c r="CM30" s="620"/>
      <c r="CN30" s="620"/>
      <c r="CO30" s="620"/>
      <c r="CP30" s="620"/>
      <c r="CQ30" s="621"/>
      <c r="CR30" s="586">
        <v>515581</v>
      </c>
      <c r="CS30" s="587"/>
      <c r="CT30" s="587"/>
      <c r="CU30" s="587"/>
      <c r="CV30" s="587"/>
      <c r="CW30" s="587"/>
      <c r="CX30" s="587"/>
      <c r="CY30" s="588"/>
      <c r="CZ30" s="589">
        <v>8.6</v>
      </c>
      <c r="DA30" s="607"/>
      <c r="DB30" s="607"/>
      <c r="DC30" s="608"/>
      <c r="DD30" s="592">
        <v>515581</v>
      </c>
      <c r="DE30" s="587"/>
      <c r="DF30" s="587"/>
      <c r="DG30" s="587"/>
      <c r="DH30" s="587"/>
      <c r="DI30" s="587"/>
      <c r="DJ30" s="587"/>
      <c r="DK30" s="588"/>
      <c r="DL30" s="592">
        <v>515581</v>
      </c>
      <c r="DM30" s="587"/>
      <c r="DN30" s="587"/>
      <c r="DO30" s="587"/>
      <c r="DP30" s="587"/>
      <c r="DQ30" s="587"/>
      <c r="DR30" s="587"/>
      <c r="DS30" s="587"/>
      <c r="DT30" s="587"/>
      <c r="DU30" s="587"/>
      <c r="DV30" s="588"/>
      <c r="DW30" s="609">
        <v>11.8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338926</v>
      </c>
      <c r="S31" s="587"/>
      <c r="T31" s="587"/>
      <c r="U31" s="587"/>
      <c r="V31" s="587"/>
      <c r="W31" s="587"/>
      <c r="X31" s="587"/>
      <c r="Y31" s="588"/>
      <c r="Z31" s="639">
        <v>5.3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97.2</v>
      </c>
      <c r="BH31" s="605"/>
      <c r="BI31" s="605"/>
      <c r="BJ31" s="605"/>
      <c r="BK31" s="605"/>
      <c r="BL31" s="605"/>
      <c r="BM31" s="641">
        <v>91.9</v>
      </c>
      <c r="BN31" s="651"/>
      <c r="BO31" s="651"/>
      <c r="BP31" s="651"/>
      <c r="BQ31" s="615"/>
      <c r="BR31" s="650">
        <v>98</v>
      </c>
      <c r="BS31" s="605"/>
      <c r="BT31" s="605"/>
      <c r="BU31" s="605"/>
      <c r="BV31" s="605"/>
      <c r="BW31" s="605"/>
      <c r="BX31" s="641">
        <v>92.4</v>
      </c>
      <c r="BY31" s="651"/>
      <c r="BZ31" s="651"/>
      <c r="CA31" s="651"/>
      <c r="CB31" s="615"/>
      <c r="CD31" s="658"/>
      <c r="CE31" s="659"/>
      <c r="CF31" s="623" t="s">
        <v>296</v>
      </c>
      <c r="CG31" s="620"/>
      <c r="CH31" s="620"/>
      <c r="CI31" s="620"/>
      <c r="CJ31" s="620"/>
      <c r="CK31" s="620"/>
      <c r="CL31" s="620"/>
      <c r="CM31" s="620"/>
      <c r="CN31" s="620"/>
      <c r="CO31" s="620"/>
      <c r="CP31" s="620"/>
      <c r="CQ31" s="621"/>
      <c r="CR31" s="586">
        <v>61263</v>
      </c>
      <c r="CS31" s="605"/>
      <c r="CT31" s="605"/>
      <c r="CU31" s="605"/>
      <c r="CV31" s="605"/>
      <c r="CW31" s="605"/>
      <c r="CX31" s="605"/>
      <c r="CY31" s="606"/>
      <c r="CZ31" s="589">
        <v>1</v>
      </c>
      <c r="DA31" s="607"/>
      <c r="DB31" s="607"/>
      <c r="DC31" s="608"/>
      <c r="DD31" s="592">
        <v>61263</v>
      </c>
      <c r="DE31" s="605"/>
      <c r="DF31" s="605"/>
      <c r="DG31" s="605"/>
      <c r="DH31" s="605"/>
      <c r="DI31" s="605"/>
      <c r="DJ31" s="605"/>
      <c r="DK31" s="606"/>
      <c r="DL31" s="592">
        <v>61263</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98133</v>
      </c>
      <c r="S32" s="587"/>
      <c r="T32" s="587"/>
      <c r="U32" s="587"/>
      <c r="V32" s="587"/>
      <c r="W32" s="587"/>
      <c r="X32" s="587"/>
      <c r="Y32" s="588"/>
      <c r="Z32" s="639">
        <v>1.5</v>
      </c>
      <c r="AA32" s="639"/>
      <c r="AB32" s="639"/>
      <c r="AC32" s="639"/>
      <c r="AD32" s="640">
        <v>3597</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88.9</v>
      </c>
      <c r="BH32" s="571"/>
      <c r="BI32" s="571"/>
      <c r="BJ32" s="571"/>
      <c r="BK32" s="571"/>
      <c r="BL32" s="571"/>
      <c r="BM32" s="634">
        <v>61.3</v>
      </c>
      <c r="BN32" s="571"/>
      <c r="BO32" s="571"/>
      <c r="BP32" s="571"/>
      <c r="BQ32" s="628"/>
      <c r="BR32" s="649">
        <v>90.5</v>
      </c>
      <c r="BS32" s="571"/>
      <c r="BT32" s="571"/>
      <c r="BU32" s="571"/>
      <c r="BV32" s="571"/>
      <c r="BW32" s="571"/>
      <c r="BX32" s="634">
        <v>61.3</v>
      </c>
      <c r="BY32" s="571"/>
      <c r="BZ32" s="571"/>
      <c r="CA32" s="571"/>
      <c r="CB32" s="628"/>
      <c r="CD32" s="660"/>
      <c r="CE32" s="661"/>
      <c r="CF32" s="623" t="s">
        <v>299</v>
      </c>
      <c r="CG32" s="620"/>
      <c r="CH32" s="620"/>
      <c r="CI32" s="620"/>
      <c r="CJ32" s="620"/>
      <c r="CK32" s="620"/>
      <c r="CL32" s="620"/>
      <c r="CM32" s="620"/>
      <c r="CN32" s="620"/>
      <c r="CO32" s="620"/>
      <c r="CP32" s="620"/>
      <c r="CQ32" s="621"/>
      <c r="CR32" s="586">
        <v>344</v>
      </c>
      <c r="CS32" s="587"/>
      <c r="CT32" s="587"/>
      <c r="CU32" s="587"/>
      <c r="CV32" s="587"/>
      <c r="CW32" s="587"/>
      <c r="CX32" s="587"/>
      <c r="CY32" s="588"/>
      <c r="CZ32" s="589">
        <v>0</v>
      </c>
      <c r="DA32" s="607"/>
      <c r="DB32" s="607"/>
      <c r="DC32" s="608"/>
      <c r="DD32" s="592">
        <v>344</v>
      </c>
      <c r="DE32" s="587"/>
      <c r="DF32" s="587"/>
      <c r="DG32" s="587"/>
      <c r="DH32" s="587"/>
      <c r="DI32" s="587"/>
      <c r="DJ32" s="587"/>
      <c r="DK32" s="588"/>
      <c r="DL32" s="592">
        <v>344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816593</v>
      </c>
      <c r="S33" s="587"/>
      <c r="T33" s="587"/>
      <c r="U33" s="587"/>
      <c r="V33" s="587"/>
      <c r="W33" s="587"/>
      <c r="X33" s="587"/>
      <c r="Y33" s="588"/>
      <c r="Z33" s="639">
        <v>12.8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3024831</v>
      </c>
      <c r="CS33" s="605"/>
      <c r="CT33" s="605"/>
      <c r="CU33" s="605"/>
      <c r="CV33" s="605"/>
      <c r="CW33" s="605"/>
      <c r="CX33" s="605"/>
      <c r="CY33" s="606"/>
      <c r="CZ33" s="589">
        <v>50.2</v>
      </c>
      <c r="DA33" s="607"/>
      <c r="DB33" s="607"/>
      <c r="DC33" s="608"/>
      <c r="DD33" s="592">
        <v>2729449</v>
      </c>
      <c r="DE33" s="605"/>
      <c r="DF33" s="605"/>
      <c r="DG33" s="605"/>
      <c r="DH33" s="605"/>
      <c r="DI33" s="605"/>
      <c r="DJ33" s="605"/>
      <c r="DK33" s="606"/>
      <c r="DL33" s="592">
        <v>1793285</v>
      </c>
      <c r="DM33" s="605"/>
      <c r="DN33" s="605"/>
      <c r="DO33" s="605"/>
      <c r="DP33" s="605"/>
      <c r="DQ33" s="605"/>
      <c r="DR33" s="605"/>
      <c r="DS33" s="605"/>
      <c r="DT33" s="605"/>
      <c r="DU33" s="605"/>
      <c r="DV33" s="606"/>
      <c r="DW33" s="609">
        <v>40.9</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810754</v>
      </c>
      <c r="CS34" s="587"/>
      <c r="CT34" s="587"/>
      <c r="CU34" s="587"/>
      <c r="CV34" s="587"/>
      <c r="CW34" s="587"/>
      <c r="CX34" s="587"/>
      <c r="CY34" s="588"/>
      <c r="CZ34" s="589">
        <v>13.4</v>
      </c>
      <c r="DA34" s="607"/>
      <c r="DB34" s="607"/>
      <c r="DC34" s="608"/>
      <c r="DD34" s="592">
        <v>675249</v>
      </c>
      <c r="DE34" s="587"/>
      <c r="DF34" s="587"/>
      <c r="DG34" s="587"/>
      <c r="DH34" s="587"/>
      <c r="DI34" s="587"/>
      <c r="DJ34" s="587"/>
      <c r="DK34" s="588"/>
      <c r="DL34" s="592">
        <v>280990</v>
      </c>
      <c r="DM34" s="587"/>
      <c r="DN34" s="587"/>
      <c r="DO34" s="587"/>
      <c r="DP34" s="587"/>
      <c r="DQ34" s="587"/>
      <c r="DR34" s="587"/>
      <c r="DS34" s="587"/>
      <c r="DT34" s="587"/>
      <c r="DU34" s="587"/>
      <c r="DV34" s="588"/>
      <c r="DW34" s="609">
        <v>6.4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348393</v>
      </c>
      <c r="S35" s="587"/>
      <c r="T35" s="587"/>
      <c r="U35" s="587"/>
      <c r="V35" s="587"/>
      <c r="W35" s="587"/>
      <c r="X35" s="587"/>
      <c r="Y35" s="588"/>
      <c r="Z35" s="639">
        <v>5.5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936476</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5796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274959</v>
      </c>
      <c r="CS35" s="605"/>
      <c r="CT35" s="605"/>
      <c r="CU35" s="605"/>
      <c r="CV35" s="605"/>
      <c r="CW35" s="605"/>
      <c r="CX35" s="605"/>
      <c r="CY35" s="606"/>
      <c r="CZ35" s="589">
        <v>4.5999999999999996</v>
      </c>
      <c r="DA35" s="607"/>
      <c r="DB35" s="607"/>
      <c r="DC35" s="608"/>
      <c r="DD35" s="592">
        <v>274269</v>
      </c>
      <c r="DE35" s="605"/>
      <c r="DF35" s="605"/>
      <c r="DG35" s="605"/>
      <c r="DH35" s="605"/>
      <c r="DI35" s="605"/>
      <c r="DJ35" s="605"/>
      <c r="DK35" s="606"/>
      <c r="DL35" s="592">
        <v>272501</v>
      </c>
      <c r="DM35" s="605"/>
      <c r="DN35" s="605"/>
      <c r="DO35" s="605"/>
      <c r="DP35" s="605"/>
      <c r="DQ35" s="605"/>
      <c r="DR35" s="605"/>
      <c r="DS35" s="605"/>
      <c r="DT35" s="605"/>
      <c r="DU35" s="605"/>
      <c r="DV35" s="606"/>
      <c r="DW35" s="609">
        <v>6.2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6361839</v>
      </c>
      <c r="S36" s="627"/>
      <c r="T36" s="627"/>
      <c r="U36" s="627"/>
      <c r="V36" s="627"/>
      <c r="W36" s="627"/>
      <c r="X36" s="627"/>
      <c r="Y36" s="630"/>
      <c r="Z36" s="631">
        <v>100</v>
      </c>
      <c r="AA36" s="631"/>
      <c r="AB36" s="631"/>
      <c r="AC36" s="631"/>
      <c r="AD36" s="632">
        <v>4032096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338867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-32967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940751</v>
      </c>
      <c r="CS36" s="587"/>
      <c r="CT36" s="587"/>
      <c r="CU36" s="587"/>
      <c r="CV36" s="587"/>
      <c r="CW36" s="587"/>
      <c r="CX36" s="587"/>
      <c r="CY36" s="588"/>
      <c r="CZ36" s="589">
        <v>15.6</v>
      </c>
      <c r="DA36" s="607"/>
      <c r="DB36" s="607"/>
      <c r="DC36" s="608"/>
      <c r="DD36" s="592">
        <v>869252</v>
      </c>
      <c r="DE36" s="587"/>
      <c r="DF36" s="587"/>
      <c r="DG36" s="587"/>
      <c r="DH36" s="587"/>
      <c r="DI36" s="587"/>
      <c r="DJ36" s="587"/>
      <c r="DK36" s="588"/>
      <c r="DL36" s="592">
        <v>567826</v>
      </c>
      <c r="DM36" s="587"/>
      <c r="DN36" s="587"/>
      <c r="DO36" s="587"/>
      <c r="DP36" s="587"/>
      <c r="DQ36" s="587"/>
      <c r="DR36" s="587"/>
      <c r="DS36" s="587"/>
      <c r="DT36" s="587"/>
      <c r="DU36" s="587"/>
      <c r="DV36" s="588"/>
      <c r="DW36" s="609">
        <v>13</v>
      </c>
      <c r="DX36" s="610"/>
      <c r="DY36" s="610"/>
      <c r="DZ36" s="610"/>
      <c r="EA36" s="610"/>
      <c r="EB36" s="610"/>
      <c r="EC36" s="611"/>
    </row>
    <row r="37" spans="2:133" ht="11.25" customHeight="1">
      <c r="AQ37" s="612" t="s">
        <v>314</v>
      </c>
      <c r="AR37" s="613"/>
      <c r="AS37" s="613"/>
      <c r="AT37" s="613"/>
      <c r="AU37" s="613"/>
      <c r="AV37" s="613"/>
      <c r="AW37" s="613"/>
      <c r="AX37" s="613"/>
      <c r="AY37" s="614"/>
      <c r="AZ37" s="586">
        <v>39257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2503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617215</v>
      </c>
      <c r="CS37" s="605"/>
      <c r="CT37" s="605"/>
      <c r="CU37" s="605"/>
      <c r="CV37" s="605"/>
      <c r="CW37" s="605"/>
      <c r="CX37" s="605"/>
      <c r="CY37" s="606"/>
      <c r="CZ37" s="589">
        <v>10.199999999999999</v>
      </c>
      <c r="DA37" s="607"/>
      <c r="DB37" s="607"/>
      <c r="DC37" s="608"/>
      <c r="DD37" s="592">
        <v>613846</v>
      </c>
      <c r="DE37" s="605"/>
      <c r="DF37" s="605"/>
      <c r="DG37" s="605"/>
      <c r="DH37" s="605"/>
      <c r="DI37" s="605"/>
      <c r="DJ37" s="605"/>
      <c r="DK37" s="606"/>
      <c r="DL37" s="592">
        <v>490613</v>
      </c>
      <c r="DM37" s="605"/>
      <c r="DN37" s="605"/>
      <c r="DO37" s="605"/>
      <c r="DP37" s="605"/>
      <c r="DQ37" s="605"/>
      <c r="DR37" s="605"/>
      <c r="DS37" s="605"/>
      <c r="DT37" s="605"/>
      <c r="DU37" s="605"/>
      <c r="DV37" s="606"/>
      <c r="DW37" s="609">
        <v>11.2</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4775</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897219</v>
      </c>
      <c r="CS38" s="587"/>
      <c r="CT38" s="587"/>
      <c r="CU38" s="587"/>
      <c r="CV38" s="587"/>
      <c r="CW38" s="587"/>
      <c r="CX38" s="587"/>
      <c r="CY38" s="588"/>
      <c r="CZ38" s="589">
        <v>14.9</v>
      </c>
      <c r="DA38" s="607"/>
      <c r="DB38" s="607"/>
      <c r="DC38" s="608"/>
      <c r="DD38" s="592">
        <v>816671</v>
      </c>
      <c r="DE38" s="587"/>
      <c r="DF38" s="587"/>
      <c r="DG38" s="587"/>
      <c r="DH38" s="587"/>
      <c r="DI38" s="587"/>
      <c r="DJ38" s="587"/>
      <c r="DK38" s="588"/>
      <c r="DL38" s="592">
        <v>671968</v>
      </c>
      <c r="DM38" s="587"/>
      <c r="DN38" s="587"/>
      <c r="DO38" s="587"/>
      <c r="DP38" s="587"/>
      <c r="DQ38" s="587"/>
      <c r="DR38" s="587"/>
      <c r="DS38" s="587"/>
      <c r="DT38" s="587"/>
      <c r="DU38" s="587"/>
      <c r="DV38" s="588"/>
      <c r="DW38" s="609">
        <v>15.3</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99148</v>
      </c>
      <c r="CS39" s="605"/>
      <c r="CT39" s="605"/>
      <c r="CU39" s="605"/>
      <c r="CV39" s="605"/>
      <c r="CW39" s="605"/>
      <c r="CX39" s="605"/>
      <c r="CY39" s="606"/>
      <c r="CZ39" s="589">
        <v>1.6</v>
      </c>
      <c r="DA39" s="607"/>
      <c r="DB39" s="607"/>
      <c r="DC39" s="608"/>
      <c r="DD39" s="592">
        <v>94008</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140957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2000</v>
      </c>
      <c r="CS40" s="587"/>
      <c r="CT40" s="587"/>
      <c r="CU40" s="587"/>
      <c r="CV40" s="587"/>
      <c r="CW40" s="587"/>
      <c r="CX40" s="587"/>
      <c r="CY40" s="588"/>
      <c r="CZ40" s="589">
        <v>0</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417395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233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697092</v>
      </c>
      <c r="CS42" s="587"/>
      <c r="CT42" s="587"/>
      <c r="CU42" s="587"/>
      <c r="CV42" s="587"/>
      <c r="CW42" s="587"/>
      <c r="CX42" s="587"/>
      <c r="CY42" s="588"/>
      <c r="CZ42" s="589">
        <v>11.6</v>
      </c>
      <c r="DA42" s="590"/>
      <c r="DB42" s="590"/>
      <c r="DC42" s="591"/>
      <c r="DD42" s="592">
        <v>191420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24644</v>
      </c>
      <c r="CS43" s="605"/>
      <c r="CT43" s="605"/>
      <c r="CU43" s="605"/>
      <c r="CV43" s="605"/>
      <c r="CW43" s="605"/>
      <c r="CX43" s="605"/>
      <c r="CY43" s="606"/>
      <c r="CZ43" s="589">
        <v>0.4</v>
      </c>
      <c r="DA43" s="607"/>
      <c r="DB43" s="607"/>
      <c r="DC43" s="608"/>
      <c r="DD43" s="592">
        <v>24644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663593</v>
      </c>
      <c r="CS44" s="587"/>
      <c r="CT44" s="587"/>
      <c r="CU44" s="587"/>
      <c r="CV44" s="587"/>
      <c r="CW44" s="587"/>
      <c r="CX44" s="587"/>
      <c r="CY44" s="588"/>
      <c r="CZ44" s="589">
        <v>11</v>
      </c>
      <c r="DA44" s="590"/>
      <c r="DB44" s="590"/>
      <c r="DC44" s="591"/>
      <c r="DD44" s="592">
        <v>158027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43506</v>
      </c>
      <c r="CS45" s="605"/>
      <c r="CT45" s="605"/>
      <c r="CU45" s="605"/>
      <c r="CV45" s="605"/>
      <c r="CW45" s="605"/>
      <c r="CX45" s="605"/>
      <c r="CY45" s="606"/>
      <c r="CZ45" s="589">
        <v>0.7</v>
      </c>
      <c r="DA45" s="607"/>
      <c r="DB45" s="607"/>
      <c r="DC45" s="608"/>
      <c r="DD45" s="592">
        <v>12738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618174</v>
      </c>
      <c r="CS46" s="587"/>
      <c r="CT46" s="587"/>
      <c r="CU46" s="587"/>
      <c r="CV46" s="587"/>
      <c r="CW46" s="587"/>
      <c r="CX46" s="587"/>
      <c r="CY46" s="588"/>
      <c r="CZ46" s="589">
        <v>10.3</v>
      </c>
      <c r="DA46" s="590"/>
      <c r="DB46" s="590"/>
      <c r="DC46" s="591"/>
      <c r="DD46" s="592">
        <v>143376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33499</v>
      </c>
      <c r="CS47" s="605"/>
      <c r="CT47" s="605"/>
      <c r="CU47" s="605"/>
      <c r="CV47" s="605"/>
      <c r="CW47" s="605"/>
      <c r="CX47" s="605"/>
      <c r="CY47" s="606"/>
      <c r="CZ47" s="589">
        <v>0.6</v>
      </c>
      <c r="DA47" s="607"/>
      <c r="DB47" s="607"/>
      <c r="DC47" s="608"/>
      <c r="DD47" s="592">
        <v>33393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6028841</v>
      </c>
      <c r="CS49" s="571"/>
      <c r="CT49" s="571"/>
      <c r="CU49" s="571"/>
      <c r="CV49" s="571"/>
      <c r="CW49" s="571"/>
      <c r="CX49" s="571"/>
      <c r="CY49" s="572"/>
      <c r="CZ49" s="573">
        <v>100</v>
      </c>
      <c r="DA49" s="574"/>
      <c r="DB49" s="574"/>
      <c r="DC49" s="575"/>
      <c r="DD49" s="576">
        <v>4757445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0" zoomScale="70" zoomScaleNormal="25" zoomScaleSheetLayoutView="70" workbookViewId="0">
      <selection activeCell="AK85" sqref="AK85:AO8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345</v>
      </c>
      <c r="DK2" s="1106"/>
      <c r="DL2" s="1106"/>
      <c r="DM2" s="1106"/>
      <c r="DN2" s="1106"/>
      <c r="DO2" s="1107"/>
      <c r="DP2" s="200"/>
      <c r="DQ2" s="1105" t="s">
        <v>346</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347</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349</v>
      </c>
      <c r="B5" s="989"/>
      <c r="C5" s="989"/>
      <c r="D5" s="989"/>
      <c r="E5" s="989"/>
      <c r="F5" s="989"/>
      <c r="G5" s="989"/>
      <c r="H5" s="989"/>
      <c r="I5" s="989"/>
      <c r="J5" s="989"/>
      <c r="K5" s="989"/>
      <c r="L5" s="989"/>
      <c r="M5" s="989"/>
      <c r="N5" s="989"/>
      <c r="O5" s="989"/>
      <c r="P5" s="990"/>
      <c r="Q5" s="994" t="s">
        <v>350</v>
      </c>
      <c r="R5" s="995"/>
      <c r="S5" s="995"/>
      <c r="T5" s="995"/>
      <c r="U5" s="996"/>
      <c r="V5" s="994" t="s">
        <v>351</v>
      </c>
      <c r="W5" s="995"/>
      <c r="X5" s="995"/>
      <c r="Y5" s="995"/>
      <c r="Z5" s="996"/>
      <c r="AA5" s="994" t="s">
        <v>352</v>
      </c>
      <c r="AB5" s="995"/>
      <c r="AC5" s="995"/>
      <c r="AD5" s="995"/>
      <c r="AE5" s="995"/>
      <c r="AF5" s="1108" t="s">
        <v>353</v>
      </c>
      <c r="AG5" s="995"/>
      <c r="AH5" s="995"/>
      <c r="AI5" s="995"/>
      <c r="AJ5" s="1010"/>
      <c r="AK5" s="995" t="s">
        <v>354</v>
      </c>
      <c r="AL5" s="995"/>
      <c r="AM5" s="995"/>
      <c r="AN5" s="995"/>
      <c r="AO5" s="996"/>
      <c r="AP5" s="994" t="s">
        <v>355</v>
      </c>
      <c r="AQ5" s="995"/>
      <c r="AR5" s="995"/>
      <c r="AS5" s="995"/>
      <c r="AT5" s="996"/>
      <c r="AU5" s="994" t="s">
        <v>356</v>
      </c>
      <c r="AV5" s="995"/>
      <c r="AW5" s="995"/>
      <c r="AX5" s="995"/>
      <c r="AY5" s="1010"/>
      <c r="AZ5" s="207"/>
      <c r="BA5" s="207"/>
      <c r="BB5" s="207"/>
      <c r="BC5" s="207"/>
      <c r="BD5" s="207"/>
      <c r="BE5" s="208"/>
      <c r="BF5" s="208"/>
      <c r="BG5" s="208"/>
      <c r="BH5" s="208"/>
      <c r="BI5" s="208"/>
      <c r="BJ5" s="208"/>
      <c r="BK5" s="208"/>
      <c r="BL5" s="208"/>
      <c r="BM5" s="208"/>
      <c r="BN5" s="208"/>
      <c r="BO5" s="208"/>
      <c r="BP5" s="208"/>
      <c r="BQ5" s="988" t="s">
        <v>357</v>
      </c>
      <c r="BR5" s="989"/>
      <c r="BS5" s="989"/>
      <c r="BT5" s="989"/>
      <c r="BU5" s="989"/>
      <c r="BV5" s="989"/>
      <c r="BW5" s="989"/>
      <c r="BX5" s="989"/>
      <c r="BY5" s="989"/>
      <c r="BZ5" s="989"/>
      <c r="CA5" s="989"/>
      <c r="CB5" s="989"/>
      <c r="CC5" s="989"/>
      <c r="CD5" s="989"/>
      <c r="CE5" s="989"/>
      <c r="CF5" s="989"/>
      <c r="CG5" s="990"/>
      <c r="CH5" s="994" t="s">
        <v>358</v>
      </c>
      <c r="CI5" s="995"/>
      <c r="CJ5" s="995"/>
      <c r="CK5" s="995"/>
      <c r="CL5" s="996"/>
      <c r="CM5" s="994" t="s">
        <v>359</v>
      </c>
      <c r="CN5" s="995"/>
      <c r="CO5" s="995"/>
      <c r="CP5" s="995"/>
      <c r="CQ5" s="996"/>
      <c r="CR5" s="994" t="s">
        <v>360</v>
      </c>
      <c r="CS5" s="995"/>
      <c r="CT5" s="995"/>
      <c r="CU5" s="995"/>
      <c r="CV5" s="996"/>
      <c r="CW5" s="994" t="s">
        <v>361</v>
      </c>
      <c r="CX5" s="995"/>
      <c r="CY5" s="995"/>
      <c r="CZ5" s="995"/>
      <c r="DA5" s="996"/>
      <c r="DB5" s="994" t="s">
        <v>362</v>
      </c>
      <c r="DC5" s="995"/>
      <c r="DD5" s="995"/>
      <c r="DE5" s="995"/>
      <c r="DF5" s="996"/>
      <c r="DG5" s="1093" t="s">
        <v>363</v>
      </c>
      <c r="DH5" s="1094"/>
      <c r="DI5" s="1094"/>
      <c r="DJ5" s="1094"/>
      <c r="DK5" s="1095"/>
      <c r="DL5" s="1093" t="s">
        <v>364</v>
      </c>
      <c r="DM5" s="1094"/>
      <c r="DN5" s="1094"/>
      <c r="DO5" s="1094"/>
      <c r="DP5" s="1095"/>
      <c r="DQ5" s="994" t="s">
        <v>365</v>
      </c>
      <c r="DR5" s="995"/>
      <c r="DS5" s="995"/>
      <c r="DT5" s="995"/>
      <c r="DU5" s="996"/>
      <c r="DV5" s="994" t="s">
        <v>356</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9"/>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6"/>
      <c r="DH6" s="1097"/>
      <c r="DI6" s="1097"/>
      <c r="DJ6" s="1097"/>
      <c r="DK6" s="1098"/>
      <c r="DL6" s="1096"/>
      <c r="DM6" s="1097"/>
      <c r="DN6" s="1097"/>
      <c r="DO6" s="1097"/>
      <c r="DP6" s="1098"/>
      <c r="DQ6" s="997"/>
      <c r="DR6" s="998"/>
      <c r="DS6" s="998"/>
      <c r="DT6" s="998"/>
      <c r="DU6" s="999"/>
      <c r="DV6" s="997"/>
      <c r="DW6" s="998"/>
      <c r="DX6" s="998"/>
      <c r="DY6" s="998"/>
      <c r="DZ6" s="1011"/>
      <c r="EA6" s="205"/>
    </row>
    <row r="7" spans="1:131" s="206" customFormat="1" ht="26.25" customHeight="1" thickTop="1">
      <c r="A7" s="209">
        <v>1</v>
      </c>
      <c r="B7" s="1045" t="s">
        <v>366</v>
      </c>
      <c r="C7" s="1046"/>
      <c r="D7" s="1046"/>
      <c r="E7" s="1046"/>
      <c r="F7" s="1046"/>
      <c r="G7" s="1046"/>
      <c r="H7" s="1046"/>
      <c r="I7" s="1046"/>
      <c r="J7" s="1046"/>
      <c r="K7" s="1046"/>
      <c r="L7" s="1046"/>
      <c r="M7" s="1046"/>
      <c r="N7" s="1046"/>
      <c r="O7" s="1046"/>
      <c r="P7" s="1047"/>
      <c r="Q7" s="1099">
        <v>6325</v>
      </c>
      <c r="R7" s="1100"/>
      <c r="S7" s="1100"/>
      <c r="T7" s="1100"/>
      <c r="U7" s="1100"/>
      <c r="V7" s="1100">
        <v>6001</v>
      </c>
      <c r="W7" s="1100"/>
      <c r="X7" s="1100"/>
      <c r="Y7" s="1100"/>
      <c r="Z7" s="1100"/>
      <c r="AA7" s="1100">
        <v>325</v>
      </c>
      <c r="AB7" s="1100"/>
      <c r="AC7" s="1100"/>
      <c r="AD7" s="1100"/>
      <c r="AE7" s="1101"/>
      <c r="AF7" s="1102">
        <v>279</v>
      </c>
      <c r="AG7" s="1103"/>
      <c r="AH7" s="1103"/>
      <c r="AI7" s="1103"/>
      <c r="AJ7" s="1104"/>
      <c r="AK7" s="1086" t="s">
        <v>536</v>
      </c>
      <c r="AL7" s="1087"/>
      <c r="AM7" s="1087"/>
      <c r="AN7" s="1087"/>
      <c r="AO7" s="1087"/>
      <c r="AP7" s="1087">
        <v>5703</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535</v>
      </c>
      <c r="BT7" s="1091"/>
      <c r="BU7" s="1091"/>
      <c r="BV7" s="1091"/>
      <c r="BW7" s="1091"/>
      <c r="BX7" s="1091"/>
      <c r="BY7" s="1091"/>
      <c r="BZ7" s="1091"/>
      <c r="CA7" s="1091"/>
      <c r="CB7" s="1091"/>
      <c r="CC7" s="1091"/>
      <c r="CD7" s="1091"/>
      <c r="CE7" s="1091"/>
      <c r="CF7" s="1091"/>
      <c r="CG7" s="1092"/>
      <c r="CH7" s="1083">
        <v>0</v>
      </c>
      <c r="CI7" s="1084"/>
      <c r="CJ7" s="1084"/>
      <c r="CK7" s="1084"/>
      <c r="CL7" s="1085"/>
      <c r="CM7" s="1083">
        <v>131</v>
      </c>
      <c r="CN7" s="1084"/>
      <c r="CO7" s="1084"/>
      <c r="CP7" s="1084"/>
      <c r="CQ7" s="1085"/>
      <c r="CR7" s="1083">
        <v>3</v>
      </c>
      <c r="CS7" s="1084"/>
      <c r="CT7" s="1084"/>
      <c r="CU7" s="1084"/>
      <c r="CV7" s="1085"/>
      <c r="CW7" s="1083" t="s">
        <v>537</v>
      </c>
      <c r="CX7" s="1084"/>
      <c r="CY7" s="1084"/>
      <c r="CZ7" s="1084"/>
      <c r="DA7" s="1085"/>
      <c r="DB7" s="1083" t="s">
        <v>538</v>
      </c>
      <c r="DC7" s="1084"/>
      <c r="DD7" s="1084"/>
      <c r="DE7" s="1084"/>
      <c r="DF7" s="1085"/>
      <c r="DG7" s="1083" t="s">
        <v>538</v>
      </c>
      <c r="DH7" s="1084"/>
      <c r="DI7" s="1084"/>
      <c r="DJ7" s="1084"/>
      <c r="DK7" s="1085"/>
      <c r="DL7" s="1083" t="s">
        <v>538</v>
      </c>
      <c r="DM7" s="1084"/>
      <c r="DN7" s="1084"/>
      <c r="DO7" s="1084"/>
      <c r="DP7" s="1085"/>
      <c r="DQ7" s="1083" t="s">
        <v>538</v>
      </c>
      <c r="DR7" s="1084"/>
      <c r="DS7" s="1084"/>
      <c r="DT7" s="1084"/>
      <c r="DU7" s="1085"/>
      <c r="DV7" s="1110"/>
      <c r="DW7" s="1111"/>
      <c r="DX7" s="1111"/>
      <c r="DY7" s="1111"/>
      <c r="DZ7" s="1112"/>
      <c r="EA7" s="205"/>
    </row>
    <row r="8" spans="1:131" s="206" customFormat="1" ht="26.25" customHeight="1">
      <c r="A8" s="212">
        <v>2</v>
      </c>
      <c r="B8" s="1032" t="s">
        <v>367</v>
      </c>
      <c r="C8" s="1033"/>
      <c r="D8" s="1033"/>
      <c r="E8" s="1033"/>
      <c r="F8" s="1033"/>
      <c r="G8" s="1033"/>
      <c r="H8" s="1033"/>
      <c r="I8" s="1033"/>
      <c r="J8" s="1033"/>
      <c r="K8" s="1033"/>
      <c r="L8" s="1033"/>
      <c r="M8" s="1033"/>
      <c r="N8" s="1033"/>
      <c r="O8" s="1033"/>
      <c r="P8" s="1034"/>
      <c r="Q8" s="1038">
        <v>39</v>
      </c>
      <c r="R8" s="1039"/>
      <c r="S8" s="1039"/>
      <c r="T8" s="1039"/>
      <c r="U8" s="1039"/>
      <c r="V8" s="1039">
        <v>31</v>
      </c>
      <c r="W8" s="1039"/>
      <c r="X8" s="1039"/>
      <c r="Y8" s="1039"/>
      <c r="Z8" s="1039"/>
      <c r="AA8" s="1039">
        <v>8</v>
      </c>
      <c r="AB8" s="1039"/>
      <c r="AC8" s="1039"/>
      <c r="AD8" s="1039"/>
      <c r="AE8" s="1040"/>
      <c r="AF8" s="1012">
        <v>8</v>
      </c>
      <c r="AG8" s="1013"/>
      <c r="AH8" s="1013"/>
      <c r="AI8" s="1013"/>
      <c r="AJ8" s="1014"/>
      <c r="AK8" s="1081" t="s">
        <v>536</v>
      </c>
      <c r="AL8" s="1082"/>
      <c r="AM8" s="1082"/>
      <c r="AN8" s="1082"/>
      <c r="AO8" s="1082"/>
      <c r="AP8" s="1082" t="s">
        <v>536</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7"/>
      <c r="BT8" s="1008"/>
      <c r="BU8" s="1008"/>
      <c r="BV8" s="1008"/>
      <c r="BW8" s="1008"/>
      <c r="BX8" s="1008"/>
      <c r="BY8" s="1008"/>
      <c r="BZ8" s="1008"/>
      <c r="CA8" s="1008"/>
      <c r="CB8" s="1008"/>
      <c r="CC8" s="1008"/>
      <c r="CD8" s="1008"/>
      <c r="CE8" s="1008"/>
      <c r="CF8" s="1008"/>
      <c r="CG8" s="1009"/>
      <c r="CH8" s="982"/>
      <c r="CI8" s="983"/>
      <c r="CJ8" s="983"/>
      <c r="CK8" s="983"/>
      <c r="CL8" s="984"/>
      <c r="CM8" s="982"/>
      <c r="CN8" s="983"/>
      <c r="CO8" s="983"/>
      <c r="CP8" s="983"/>
      <c r="CQ8" s="984"/>
      <c r="CR8" s="982"/>
      <c r="CS8" s="983"/>
      <c r="CT8" s="983"/>
      <c r="CU8" s="983"/>
      <c r="CV8" s="984"/>
      <c r="CW8" s="982"/>
      <c r="CX8" s="983"/>
      <c r="CY8" s="983"/>
      <c r="CZ8" s="983"/>
      <c r="DA8" s="984"/>
      <c r="DB8" s="982"/>
      <c r="DC8" s="983"/>
      <c r="DD8" s="983"/>
      <c r="DE8" s="983"/>
      <c r="DF8" s="984"/>
      <c r="DG8" s="982"/>
      <c r="DH8" s="983"/>
      <c r="DI8" s="983"/>
      <c r="DJ8" s="983"/>
      <c r="DK8" s="984"/>
      <c r="DL8" s="982"/>
      <c r="DM8" s="983"/>
      <c r="DN8" s="983"/>
      <c r="DO8" s="983"/>
      <c r="DP8" s="984"/>
      <c r="DQ8" s="982"/>
      <c r="DR8" s="983"/>
      <c r="DS8" s="983"/>
      <c r="DT8" s="983"/>
      <c r="DU8" s="984"/>
      <c r="DV8" s="985"/>
      <c r="DW8" s="986"/>
      <c r="DX8" s="986"/>
      <c r="DY8" s="986"/>
      <c r="DZ8" s="987"/>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2"/>
      <c r="AG9" s="1013"/>
      <c r="AH9" s="1013"/>
      <c r="AI9" s="1013"/>
      <c r="AJ9" s="1014"/>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2"/>
      <c r="AG10" s="1013"/>
      <c r="AH10" s="1013"/>
      <c r="AI10" s="1013"/>
      <c r="AJ10" s="1014"/>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2"/>
      <c r="AG11" s="1013"/>
      <c r="AH11" s="1013"/>
      <c r="AI11" s="1013"/>
      <c r="AJ11" s="1014"/>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2"/>
      <c r="AG12" s="1013"/>
      <c r="AH12" s="1013"/>
      <c r="AI12" s="1013"/>
      <c r="AJ12" s="1014"/>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2"/>
      <c r="AG13" s="1013"/>
      <c r="AH13" s="1013"/>
      <c r="AI13" s="1013"/>
      <c r="AJ13" s="1014"/>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2"/>
      <c r="AG14" s="1013"/>
      <c r="AH14" s="1013"/>
      <c r="AI14" s="1013"/>
      <c r="AJ14" s="1014"/>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2"/>
      <c r="AG15" s="1013"/>
      <c r="AH15" s="1013"/>
      <c r="AI15" s="1013"/>
      <c r="AJ15" s="1014"/>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2"/>
      <c r="AG16" s="1013"/>
      <c r="AH16" s="1013"/>
      <c r="AI16" s="1013"/>
      <c r="AJ16" s="1014"/>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2"/>
      <c r="AG17" s="1013"/>
      <c r="AH17" s="1013"/>
      <c r="AI17" s="1013"/>
      <c r="AJ17" s="1014"/>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2"/>
      <c r="AG18" s="1013"/>
      <c r="AH18" s="1013"/>
      <c r="AI18" s="1013"/>
      <c r="AJ18" s="1014"/>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2"/>
      <c r="AG19" s="1013"/>
      <c r="AH19" s="1013"/>
      <c r="AI19" s="1013"/>
      <c r="AJ19" s="1014"/>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2"/>
      <c r="AG20" s="1013"/>
      <c r="AH20" s="1013"/>
      <c r="AI20" s="1013"/>
      <c r="AJ20" s="1014"/>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2"/>
      <c r="AG21" s="1013"/>
      <c r="AH21" s="1013"/>
      <c r="AI21" s="1013"/>
      <c r="AJ21" s="1014"/>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2"/>
      <c r="AG22" s="1013"/>
      <c r="AH22" s="1013"/>
      <c r="AI22" s="1013"/>
      <c r="AJ22" s="1014"/>
      <c r="AK22" s="1072"/>
      <c r="AL22" s="1073"/>
      <c r="AM22" s="1073"/>
      <c r="AN22" s="1073"/>
      <c r="AO22" s="1073"/>
      <c r="AP22" s="1073"/>
      <c r="AQ22" s="1073"/>
      <c r="AR22" s="1073"/>
      <c r="AS22" s="1073"/>
      <c r="AT22" s="1073"/>
      <c r="AU22" s="1074"/>
      <c r="AV22" s="1074"/>
      <c r="AW22" s="1074"/>
      <c r="AX22" s="1074"/>
      <c r="AY22" s="1075"/>
      <c r="AZ22" s="1030" t="s">
        <v>368</v>
      </c>
      <c r="BA22" s="1030"/>
      <c r="BB22" s="1030"/>
      <c r="BC22" s="1030"/>
      <c r="BD22" s="1031"/>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3">
        <v>6362</v>
      </c>
      <c r="R23" s="1064"/>
      <c r="S23" s="1064"/>
      <c r="T23" s="1064"/>
      <c r="U23" s="1064"/>
      <c r="V23" s="1064">
        <v>6029</v>
      </c>
      <c r="W23" s="1064"/>
      <c r="X23" s="1064"/>
      <c r="Y23" s="1064"/>
      <c r="Z23" s="1064"/>
      <c r="AA23" s="1064">
        <v>333</v>
      </c>
      <c r="AB23" s="1064"/>
      <c r="AC23" s="1064"/>
      <c r="AD23" s="1064"/>
      <c r="AE23" s="1065"/>
      <c r="AF23" s="1066">
        <v>287</v>
      </c>
      <c r="AG23" s="1064"/>
      <c r="AH23" s="1064"/>
      <c r="AI23" s="1064"/>
      <c r="AJ23" s="1067"/>
      <c r="AK23" s="1068"/>
      <c r="AL23" s="1069"/>
      <c r="AM23" s="1069"/>
      <c r="AN23" s="1069"/>
      <c r="AO23" s="1069"/>
      <c r="AP23" s="1064"/>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9" t="s">
        <v>371</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8" t="s">
        <v>372</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349</v>
      </c>
      <c r="B26" s="989"/>
      <c r="C26" s="989"/>
      <c r="D26" s="989"/>
      <c r="E26" s="989"/>
      <c r="F26" s="989"/>
      <c r="G26" s="989"/>
      <c r="H26" s="989"/>
      <c r="I26" s="989"/>
      <c r="J26" s="989"/>
      <c r="K26" s="989"/>
      <c r="L26" s="989"/>
      <c r="M26" s="989"/>
      <c r="N26" s="989"/>
      <c r="O26" s="989"/>
      <c r="P26" s="990"/>
      <c r="Q26" s="994" t="s">
        <v>373</v>
      </c>
      <c r="R26" s="995"/>
      <c r="S26" s="995"/>
      <c r="T26" s="995"/>
      <c r="U26" s="996"/>
      <c r="V26" s="994" t="s">
        <v>374</v>
      </c>
      <c r="W26" s="995"/>
      <c r="X26" s="995"/>
      <c r="Y26" s="995"/>
      <c r="Z26" s="996"/>
      <c r="AA26" s="994" t="s">
        <v>375</v>
      </c>
      <c r="AB26" s="995"/>
      <c r="AC26" s="995"/>
      <c r="AD26" s="995"/>
      <c r="AE26" s="995"/>
      <c r="AF26" s="1054" t="s">
        <v>376</v>
      </c>
      <c r="AG26" s="1001"/>
      <c r="AH26" s="1001"/>
      <c r="AI26" s="1001"/>
      <c r="AJ26" s="1055"/>
      <c r="AK26" s="995" t="s">
        <v>377</v>
      </c>
      <c r="AL26" s="995"/>
      <c r="AM26" s="995"/>
      <c r="AN26" s="995"/>
      <c r="AO26" s="996"/>
      <c r="AP26" s="994" t="s">
        <v>378</v>
      </c>
      <c r="AQ26" s="995"/>
      <c r="AR26" s="995"/>
      <c r="AS26" s="995"/>
      <c r="AT26" s="996"/>
      <c r="AU26" s="994" t="s">
        <v>379</v>
      </c>
      <c r="AV26" s="995"/>
      <c r="AW26" s="995"/>
      <c r="AX26" s="995"/>
      <c r="AY26" s="996"/>
      <c r="AZ26" s="994" t="s">
        <v>380</v>
      </c>
      <c r="BA26" s="995"/>
      <c r="BB26" s="995"/>
      <c r="BC26" s="995"/>
      <c r="BD26" s="996"/>
      <c r="BE26" s="994" t="s">
        <v>356</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6"/>
      <c r="AG27" s="1004"/>
      <c r="AH27" s="1004"/>
      <c r="AI27" s="1004"/>
      <c r="AJ27" s="1057"/>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5" t="s">
        <v>381</v>
      </c>
      <c r="C28" s="1046"/>
      <c r="D28" s="1046"/>
      <c r="E28" s="1046"/>
      <c r="F28" s="1046"/>
      <c r="G28" s="1046"/>
      <c r="H28" s="1046"/>
      <c r="I28" s="1046"/>
      <c r="J28" s="1046"/>
      <c r="K28" s="1046"/>
      <c r="L28" s="1046"/>
      <c r="M28" s="1046"/>
      <c r="N28" s="1046"/>
      <c r="O28" s="1046"/>
      <c r="P28" s="1047"/>
      <c r="Q28" s="1048">
        <v>1809</v>
      </c>
      <c r="R28" s="1049"/>
      <c r="S28" s="1049"/>
      <c r="T28" s="1049"/>
      <c r="U28" s="1049"/>
      <c r="V28" s="1049">
        <v>1804</v>
      </c>
      <c r="W28" s="1049"/>
      <c r="X28" s="1049"/>
      <c r="Y28" s="1049"/>
      <c r="Z28" s="1049"/>
      <c r="AA28" s="1049">
        <v>6</v>
      </c>
      <c r="AB28" s="1049"/>
      <c r="AC28" s="1049"/>
      <c r="AD28" s="1049"/>
      <c r="AE28" s="1050"/>
      <c r="AF28" s="1051">
        <v>6</v>
      </c>
      <c r="AG28" s="1049"/>
      <c r="AH28" s="1049"/>
      <c r="AI28" s="1049"/>
      <c r="AJ28" s="1052"/>
      <c r="AK28" s="1053">
        <v>141</v>
      </c>
      <c r="AL28" s="1041"/>
      <c r="AM28" s="1041"/>
      <c r="AN28" s="1041"/>
      <c r="AO28" s="1041"/>
      <c r="AP28" s="1041" t="s">
        <v>536</v>
      </c>
      <c r="AQ28" s="1041"/>
      <c r="AR28" s="1041"/>
      <c r="AS28" s="1041"/>
      <c r="AT28" s="1041"/>
      <c r="AU28" s="1041" t="s">
        <v>536</v>
      </c>
      <c r="AV28" s="1041"/>
      <c r="AW28" s="1041"/>
      <c r="AX28" s="1041"/>
      <c r="AY28" s="1041"/>
      <c r="AZ28" s="1042" t="s">
        <v>536</v>
      </c>
      <c r="BA28" s="1042"/>
      <c r="BB28" s="1042"/>
      <c r="BC28" s="1042"/>
      <c r="BD28" s="1042"/>
      <c r="BE28" s="1043"/>
      <c r="BF28" s="1043"/>
      <c r="BG28" s="1043"/>
      <c r="BH28" s="1043"/>
      <c r="BI28" s="1044"/>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32" t="s">
        <v>382</v>
      </c>
      <c r="C29" s="1033"/>
      <c r="D29" s="1033"/>
      <c r="E29" s="1033"/>
      <c r="F29" s="1033"/>
      <c r="G29" s="1033"/>
      <c r="H29" s="1033"/>
      <c r="I29" s="1033"/>
      <c r="J29" s="1033"/>
      <c r="K29" s="1033"/>
      <c r="L29" s="1033"/>
      <c r="M29" s="1033"/>
      <c r="N29" s="1033"/>
      <c r="O29" s="1033"/>
      <c r="P29" s="1034"/>
      <c r="Q29" s="1038">
        <v>134</v>
      </c>
      <c r="R29" s="1039"/>
      <c r="S29" s="1039"/>
      <c r="T29" s="1039"/>
      <c r="U29" s="1039"/>
      <c r="V29" s="1039">
        <v>134</v>
      </c>
      <c r="W29" s="1039"/>
      <c r="X29" s="1039"/>
      <c r="Y29" s="1039"/>
      <c r="Z29" s="1039"/>
      <c r="AA29" s="1039">
        <v>0</v>
      </c>
      <c r="AB29" s="1039"/>
      <c r="AC29" s="1039"/>
      <c r="AD29" s="1039"/>
      <c r="AE29" s="1040"/>
      <c r="AF29" s="1012">
        <v>0</v>
      </c>
      <c r="AG29" s="1013"/>
      <c r="AH29" s="1013"/>
      <c r="AI29" s="1013"/>
      <c r="AJ29" s="1014"/>
      <c r="AK29" s="961" t="s">
        <v>536</v>
      </c>
      <c r="AL29" s="965"/>
      <c r="AM29" s="965"/>
      <c r="AN29" s="965"/>
      <c r="AO29" s="965"/>
      <c r="AP29" s="965" t="s">
        <v>536</v>
      </c>
      <c r="AQ29" s="965"/>
      <c r="AR29" s="965"/>
      <c r="AS29" s="965"/>
      <c r="AT29" s="965"/>
      <c r="AU29" s="965" t="s">
        <v>536</v>
      </c>
      <c r="AV29" s="965"/>
      <c r="AW29" s="965"/>
      <c r="AX29" s="965"/>
      <c r="AY29" s="965"/>
      <c r="AZ29" s="1037" t="s">
        <v>536</v>
      </c>
      <c r="BA29" s="1037"/>
      <c r="BB29" s="1037"/>
      <c r="BC29" s="1037"/>
      <c r="BD29" s="1037"/>
      <c r="BE29" s="1027"/>
      <c r="BF29" s="1027"/>
      <c r="BG29" s="1027"/>
      <c r="BH29" s="1027"/>
      <c r="BI29" s="1028"/>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32" t="s">
        <v>383</v>
      </c>
      <c r="C30" s="1033"/>
      <c r="D30" s="1033"/>
      <c r="E30" s="1033"/>
      <c r="F30" s="1033"/>
      <c r="G30" s="1033"/>
      <c r="H30" s="1033"/>
      <c r="I30" s="1033"/>
      <c r="J30" s="1033"/>
      <c r="K30" s="1033"/>
      <c r="L30" s="1033"/>
      <c r="M30" s="1033"/>
      <c r="N30" s="1033"/>
      <c r="O30" s="1033"/>
      <c r="P30" s="1034"/>
      <c r="Q30" s="1038">
        <v>1558</v>
      </c>
      <c r="R30" s="1039"/>
      <c r="S30" s="1039"/>
      <c r="T30" s="1039"/>
      <c r="U30" s="1039"/>
      <c r="V30" s="1039">
        <v>1548</v>
      </c>
      <c r="W30" s="1039"/>
      <c r="X30" s="1039"/>
      <c r="Y30" s="1039"/>
      <c r="Z30" s="1039"/>
      <c r="AA30" s="1039">
        <v>10</v>
      </c>
      <c r="AB30" s="1039"/>
      <c r="AC30" s="1039"/>
      <c r="AD30" s="1039"/>
      <c r="AE30" s="1040"/>
      <c r="AF30" s="1012">
        <v>10</v>
      </c>
      <c r="AG30" s="1013"/>
      <c r="AH30" s="1013"/>
      <c r="AI30" s="1013"/>
      <c r="AJ30" s="1014"/>
      <c r="AK30" s="961">
        <v>227</v>
      </c>
      <c r="AL30" s="965"/>
      <c r="AM30" s="965"/>
      <c r="AN30" s="965"/>
      <c r="AO30" s="965"/>
      <c r="AP30" s="965" t="s">
        <v>536</v>
      </c>
      <c r="AQ30" s="965"/>
      <c r="AR30" s="965"/>
      <c r="AS30" s="965"/>
      <c r="AT30" s="965"/>
      <c r="AU30" s="965" t="s">
        <v>536</v>
      </c>
      <c r="AV30" s="965"/>
      <c r="AW30" s="965"/>
      <c r="AX30" s="965"/>
      <c r="AY30" s="965"/>
      <c r="AZ30" s="1037" t="s">
        <v>536</v>
      </c>
      <c r="BA30" s="1037"/>
      <c r="BB30" s="1037"/>
      <c r="BC30" s="1037"/>
      <c r="BD30" s="1037"/>
      <c r="BE30" s="1027"/>
      <c r="BF30" s="1027"/>
      <c r="BG30" s="1027"/>
      <c r="BH30" s="1027"/>
      <c r="BI30" s="1028"/>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32" t="s">
        <v>384</v>
      </c>
      <c r="C31" s="1033"/>
      <c r="D31" s="1033"/>
      <c r="E31" s="1033"/>
      <c r="F31" s="1033"/>
      <c r="G31" s="1033"/>
      <c r="H31" s="1033"/>
      <c r="I31" s="1033"/>
      <c r="J31" s="1033"/>
      <c r="K31" s="1033"/>
      <c r="L31" s="1033"/>
      <c r="M31" s="1033"/>
      <c r="N31" s="1033"/>
      <c r="O31" s="1033"/>
      <c r="P31" s="1034"/>
      <c r="Q31" s="1038">
        <v>323</v>
      </c>
      <c r="R31" s="1039"/>
      <c r="S31" s="1039"/>
      <c r="T31" s="1039"/>
      <c r="U31" s="1039"/>
      <c r="V31" s="1039">
        <v>321</v>
      </c>
      <c r="W31" s="1039"/>
      <c r="X31" s="1039"/>
      <c r="Y31" s="1039"/>
      <c r="Z31" s="1039"/>
      <c r="AA31" s="1039">
        <v>2</v>
      </c>
      <c r="AB31" s="1039"/>
      <c r="AC31" s="1039"/>
      <c r="AD31" s="1039"/>
      <c r="AE31" s="1040"/>
      <c r="AF31" s="1012">
        <v>491</v>
      </c>
      <c r="AG31" s="1013"/>
      <c r="AH31" s="1013"/>
      <c r="AI31" s="1013"/>
      <c r="AJ31" s="1014"/>
      <c r="AK31" s="961">
        <v>39</v>
      </c>
      <c r="AL31" s="965"/>
      <c r="AM31" s="965"/>
      <c r="AN31" s="965"/>
      <c r="AO31" s="965"/>
      <c r="AP31" s="965">
        <v>1965</v>
      </c>
      <c r="AQ31" s="965"/>
      <c r="AR31" s="965"/>
      <c r="AS31" s="965"/>
      <c r="AT31" s="965"/>
      <c r="AU31" s="965">
        <v>324</v>
      </c>
      <c r="AV31" s="965"/>
      <c r="AW31" s="965"/>
      <c r="AX31" s="965"/>
      <c r="AY31" s="965"/>
      <c r="AZ31" s="1037" t="s">
        <v>536</v>
      </c>
      <c r="BA31" s="1037"/>
      <c r="BB31" s="1037"/>
      <c r="BC31" s="1037"/>
      <c r="BD31" s="1037"/>
      <c r="BE31" s="1027" t="s">
        <v>385</v>
      </c>
      <c r="BF31" s="1027"/>
      <c r="BG31" s="1027"/>
      <c r="BH31" s="1027"/>
      <c r="BI31" s="1028"/>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32" t="s">
        <v>386</v>
      </c>
      <c r="C32" s="1033"/>
      <c r="D32" s="1033"/>
      <c r="E32" s="1033"/>
      <c r="F32" s="1033"/>
      <c r="G32" s="1033"/>
      <c r="H32" s="1033"/>
      <c r="I32" s="1033"/>
      <c r="J32" s="1033"/>
      <c r="K32" s="1033"/>
      <c r="L32" s="1033"/>
      <c r="M32" s="1033"/>
      <c r="N32" s="1033"/>
      <c r="O32" s="1033"/>
      <c r="P32" s="1034"/>
      <c r="Q32" s="1038">
        <v>425</v>
      </c>
      <c r="R32" s="1039"/>
      <c r="S32" s="1039"/>
      <c r="T32" s="1039"/>
      <c r="U32" s="1039"/>
      <c r="V32" s="1039">
        <v>424</v>
      </c>
      <c r="W32" s="1039"/>
      <c r="X32" s="1039"/>
      <c r="Y32" s="1039"/>
      <c r="Z32" s="1039"/>
      <c r="AA32" s="1039">
        <v>1</v>
      </c>
      <c r="AB32" s="1039"/>
      <c r="AC32" s="1039"/>
      <c r="AD32" s="1039"/>
      <c r="AE32" s="1040"/>
      <c r="AF32" s="1012">
        <v>1</v>
      </c>
      <c r="AG32" s="1013"/>
      <c r="AH32" s="1013"/>
      <c r="AI32" s="1013"/>
      <c r="AJ32" s="1014"/>
      <c r="AK32" s="961">
        <v>258742</v>
      </c>
      <c r="AL32" s="965"/>
      <c r="AM32" s="965"/>
      <c r="AN32" s="965"/>
      <c r="AO32" s="965"/>
      <c r="AP32" s="965">
        <v>2620</v>
      </c>
      <c r="AQ32" s="965"/>
      <c r="AR32" s="965"/>
      <c r="AS32" s="965"/>
      <c r="AT32" s="965"/>
      <c r="AU32" s="965">
        <v>2138</v>
      </c>
      <c r="AV32" s="965"/>
      <c r="AW32" s="965"/>
      <c r="AX32" s="965"/>
      <c r="AY32" s="965"/>
      <c r="AZ32" s="1037" t="s">
        <v>536</v>
      </c>
      <c r="BA32" s="1037"/>
      <c r="BB32" s="1037"/>
      <c r="BC32" s="1037"/>
      <c r="BD32" s="1037"/>
      <c r="BE32" s="1027" t="s">
        <v>387</v>
      </c>
      <c r="BF32" s="1027"/>
      <c r="BG32" s="1027"/>
      <c r="BH32" s="1027"/>
      <c r="BI32" s="1028"/>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32" t="s">
        <v>388</v>
      </c>
      <c r="C33" s="1033"/>
      <c r="D33" s="1033"/>
      <c r="E33" s="1033"/>
      <c r="F33" s="1033"/>
      <c r="G33" s="1033"/>
      <c r="H33" s="1033"/>
      <c r="I33" s="1033"/>
      <c r="J33" s="1033"/>
      <c r="K33" s="1033"/>
      <c r="L33" s="1033"/>
      <c r="M33" s="1033"/>
      <c r="N33" s="1033"/>
      <c r="O33" s="1033"/>
      <c r="P33" s="1034"/>
      <c r="Q33" s="1038">
        <v>111</v>
      </c>
      <c r="R33" s="1039"/>
      <c r="S33" s="1039"/>
      <c r="T33" s="1039"/>
      <c r="U33" s="1039"/>
      <c r="V33" s="1039">
        <v>111</v>
      </c>
      <c r="W33" s="1039"/>
      <c r="X33" s="1039"/>
      <c r="Y33" s="1039"/>
      <c r="Z33" s="1039"/>
      <c r="AA33" s="1039">
        <v>0</v>
      </c>
      <c r="AB33" s="1039"/>
      <c r="AC33" s="1039"/>
      <c r="AD33" s="1039"/>
      <c r="AE33" s="1040"/>
      <c r="AF33" s="1012">
        <v>0</v>
      </c>
      <c r="AG33" s="1013"/>
      <c r="AH33" s="1013"/>
      <c r="AI33" s="1013"/>
      <c r="AJ33" s="1014"/>
      <c r="AK33" s="961">
        <v>80125</v>
      </c>
      <c r="AL33" s="965"/>
      <c r="AM33" s="965"/>
      <c r="AN33" s="965"/>
      <c r="AO33" s="965"/>
      <c r="AP33" s="965">
        <v>1230</v>
      </c>
      <c r="AQ33" s="965"/>
      <c r="AR33" s="965"/>
      <c r="AS33" s="965"/>
      <c r="AT33" s="965"/>
      <c r="AU33" s="965">
        <v>1209</v>
      </c>
      <c r="AV33" s="965"/>
      <c r="AW33" s="965"/>
      <c r="AX33" s="965"/>
      <c r="AY33" s="965"/>
      <c r="AZ33" s="1037" t="s">
        <v>536</v>
      </c>
      <c r="BA33" s="1037"/>
      <c r="BB33" s="1037"/>
      <c r="BC33" s="1037"/>
      <c r="BD33" s="1037"/>
      <c r="BE33" s="1027" t="s">
        <v>387</v>
      </c>
      <c r="BF33" s="1027"/>
      <c r="BG33" s="1027"/>
      <c r="BH33" s="1027"/>
      <c r="BI33" s="1028"/>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32"/>
      <c r="C34" s="1033"/>
      <c r="D34" s="1033"/>
      <c r="E34" s="1033"/>
      <c r="F34" s="1033"/>
      <c r="G34" s="1033"/>
      <c r="H34" s="1033"/>
      <c r="I34" s="1033"/>
      <c r="J34" s="1033"/>
      <c r="K34" s="1033"/>
      <c r="L34" s="1033"/>
      <c r="M34" s="1033"/>
      <c r="N34" s="1033"/>
      <c r="O34" s="1033"/>
      <c r="P34" s="1034"/>
      <c r="Q34" s="1038"/>
      <c r="R34" s="1039"/>
      <c r="S34" s="1039"/>
      <c r="T34" s="1039"/>
      <c r="U34" s="1039"/>
      <c r="V34" s="1039"/>
      <c r="W34" s="1039"/>
      <c r="X34" s="1039"/>
      <c r="Y34" s="1039"/>
      <c r="Z34" s="1039"/>
      <c r="AA34" s="1039"/>
      <c r="AB34" s="1039"/>
      <c r="AC34" s="1039"/>
      <c r="AD34" s="1039"/>
      <c r="AE34" s="1040"/>
      <c r="AF34" s="1012"/>
      <c r="AG34" s="1013"/>
      <c r="AH34" s="1013"/>
      <c r="AI34" s="1013"/>
      <c r="AJ34" s="1014"/>
      <c r="AK34" s="961"/>
      <c r="AL34" s="965"/>
      <c r="AM34" s="965"/>
      <c r="AN34" s="965"/>
      <c r="AO34" s="965"/>
      <c r="AP34" s="965"/>
      <c r="AQ34" s="965"/>
      <c r="AR34" s="965"/>
      <c r="AS34" s="965"/>
      <c r="AT34" s="965"/>
      <c r="AU34" s="965"/>
      <c r="AV34" s="965"/>
      <c r="AW34" s="965"/>
      <c r="AX34" s="965"/>
      <c r="AY34" s="965"/>
      <c r="AZ34" s="1037"/>
      <c r="BA34" s="1037"/>
      <c r="BB34" s="1037"/>
      <c r="BC34" s="1037"/>
      <c r="BD34" s="1037"/>
      <c r="BE34" s="1027"/>
      <c r="BF34" s="1027"/>
      <c r="BG34" s="1027"/>
      <c r="BH34" s="1027"/>
      <c r="BI34" s="1028"/>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2"/>
      <c r="AG35" s="1013"/>
      <c r="AH35" s="1013"/>
      <c r="AI35" s="1013"/>
      <c r="AJ35" s="1014"/>
      <c r="AK35" s="961"/>
      <c r="AL35" s="965"/>
      <c r="AM35" s="965"/>
      <c r="AN35" s="965"/>
      <c r="AO35" s="965"/>
      <c r="AP35" s="965"/>
      <c r="AQ35" s="965"/>
      <c r="AR35" s="965"/>
      <c r="AS35" s="965"/>
      <c r="AT35" s="965"/>
      <c r="AU35" s="965"/>
      <c r="AV35" s="965"/>
      <c r="AW35" s="965"/>
      <c r="AX35" s="965"/>
      <c r="AY35" s="965"/>
      <c r="AZ35" s="1037"/>
      <c r="BA35" s="1037"/>
      <c r="BB35" s="1037"/>
      <c r="BC35" s="1037"/>
      <c r="BD35" s="1037"/>
      <c r="BE35" s="1027"/>
      <c r="BF35" s="1027"/>
      <c r="BG35" s="1027"/>
      <c r="BH35" s="1027"/>
      <c r="BI35" s="1028"/>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2"/>
      <c r="AG36" s="1013"/>
      <c r="AH36" s="1013"/>
      <c r="AI36" s="1013"/>
      <c r="AJ36" s="1014"/>
      <c r="AK36" s="961"/>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2"/>
      <c r="AG37" s="1013"/>
      <c r="AH37" s="1013"/>
      <c r="AI37" s="1013"/>
      <c r="AJ37" s="1014"/>
      <c r="AK37" s="961"/>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2"/>
      <c r="AG38" s="1013"/>
      <c r="AH38" s="1013"/>
      <c r="AI38" s="1013"/>
      <c r="AJ38" s="1014"/>
      <c r="AK38" s="961"/>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2"/>
      <c r="AG39" s="1013"/>
      <c r="AH39" s="1013"/>
      <c r="AI39" s="1013"/>
      <c r="AJ39" s="1014"/>
      <c r="AK39" s="961"/>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2"/>
      <c r="AG40" s="1013"/>
      <c r="AH40" s="1013"/>
      <c r="AI40" s="1013"/>
      <c r="AJ40" s="1014"/>
      <c r="AK40" s="961"/>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2"/>
      <c r="AG41" s="1013"/>
      <c r="AH41" s="1013"/>
      <c r="AI41" s="1013"/>
      <c r="AJ41" s="1014"/>
      <c r="AK41" s="961"/>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2"/>
      <c r="AG42" s="1013"/>
      <c r="AH42" s="1013"/>
      <c r="AI42" s="1013"/>
      <c r="AJ42" s="1014"/>
      <c r="AK42" s="961"/>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2"/>
      <c r="AG43" s="1013"/>
      <c r="AH43" s="1013"/>
      <c r="AI43" s="1013"/>
      <c r="AJ43" s="1014"/>
      <c r="AK43" s="961"/>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2"/>
      <c r="AG44" s="1013"/>
      <c r="AH44" s="1013"/>
      <c r="AI44" s="1013"/>
      <c r="AJ44" s="1014"/>
      <c r="AK44" s="961"/>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2"/>
      <c r="AG45" s="1013"/>
      <c r="AH45" s="1013"/>
      <c r="AI45" s="1013"/>
      <c r="AJ45" s="1014"/>
      <c r="AK45" s="961"/>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2"/>
      <c r="AG46" s="1013"/>
      <c r="AH46" s="1013"/>
      <c r="AI46" s="1013"/>
      <c r="AJ46" s="1014"/>
      <c r="AK46" s="961"/>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2"/>
      <c r="AG47" s="1013"/>
      <c r="AH47" s="1013"/>
      <c r="AI47" s="1013"/>
      <c r="AJ47" s="1014"/>
      <c r="AK47" s="961"/>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2"/>
      <c r="AG48" s="1013"/>
      <c r="AH48" s="1013"/>
      <c r="AI48" s="1013"/>
      <c r="AJ48" s="1014"/>
      <c r="AK48" s="961"/>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2"/>
      <c r="AG49" s="1013"/>
      <c r="AH49" s="1013"/>
      <c r="AI49" s="1013"/>
      <c r="AJ49" s="1014"/>
      <c r="AK49" s="961"/>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6"/>
      <c r="S50" s="1016"/>
      <c r="T50" s="1016"/>
      <c r="U50" s="1016"/>
      <c r="V50" s="1016"/>
      <c r="W50" s="1016"/>
      <c r="X50" s="1016"/>
      <c r="Y50" s="1016"/>
      <c r="Z50" s="1016"/>
      <c r="AA50" s="1016"/>
      <c r="AB50" s="1016"/>
      <c r="AC50" s="1016"/>
      <c r="AD50" s="1016"/>
      <c r="AE50" s="1036"/>
      <c r="AF50" s="1012"/>
      <c r="AG50" s="1013"/>
      <c r="AH50" s="1013"/>
      <c r="AI50" s="1013"/>
      <c r="AJ50" s="1014"/>
      <c r="AK50" s="1015"/>
      <c r="AL50" s="1016"/>
      <c r="AM50" s="1016"/>
      <c r="AN50" s="1016"/>
      <c r="AO50" s="1016"/>
      <c r="AP50" s="1016"/>
      <c r="AQ50" s="1016"/>
      <c r="AR50" s="1016"/>
      <c r="AS50" s="1016"/>
      <c r="AT50" s="1016"/>
      <c r="AU50" s="1016"/>
      <c r="AV50" s="1016"/>
      <c r="AW50" s="1016"/>
      <c r="AX50" s="1016"/>
      <c r="AY50" s="1016"/>
      <c r="AZ50" s="1017"/>
      <c r="BA50" s="1017"/>
      <c r="BB50" s="1017"/>
      <c r="BC50" s="1017"/>
      <c r="BD50" s="1017"/>
      <c r="BE50" s="1027"/>
      <c r="BF50" s="1027"/>
      <c r="BG50" s="1027"/>
      <c r="BH50" s="1027"/>
      <c r="BI50" s="1028"/>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6"/>
      <c r="S51" s="1016"/>
      <c r="T51" s="1016"/>
      <c r="U51" s="1016"/>
      <c r="V51" s="1016"/>
      <c r="W51" s="1016"/>
      <c r="X51" s="1016"/>
      <c r="Y51" s="1016"/>
      <c r="Z51" s="1016"/>
      <c r="AA51" s="1016"/>
      <c r="AB51" s="1016"/>
      <c r="AC51" s="1016"/>
      <c r="AD51" s="1016"/>
      <c r="AE51" s="1036"/>
      <c r="AF51" s="1012"/>
      <c r="AG51" s="1013"/>
      <c r="AH51" s="1013"/>
      <c r="AI51" s="1013"/>
      <c r="AJ51" s="1014"/>
      <c r="AK51" s="1015"/>
      <c r="AL51" s="1016"/>
      <c r="AM51" s="1016"/>
      <c r="AN51" s="1016"/>
      <c r="AO51" s="1016"/>
      <c r="AP51" s="1016"/>
      <c r="AQ51" s="1016"/>
      <c r="AR51" s="1016"/>
      <c r="AS51" s="1016"/>
      <c r="AT51" s="1016"/>
      <c r="AU51" s="1016"/>
      <c r="AV51" s="1016"/>
      <c r="AW51" s="1016"/>
      <c r="AX51" s="1016"/>
      <c r="AY51" s="1016"/>
      <c r="AZ51" s="1017"/>
      <c r="BA51" s="1017"/>
      <c r="BB51" s="1017"/>
      <c r="BC51" s="1017"/>
      <c r="BD51" s="1017"/>
      <c r="BE51" s="1027"/>
      <c r="BF51" s="1027"/>
      <c r="BG51" s="1027"/>
      <c r="BH51" s="1027"/>
      <c r="BI51" s="1028"/>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6"/>
      <c r="S52" s="1016"/>
      <c r="T52" s="1016"/>
      <c r="U52" s="1016"/>
      <c r="V52" s="1016"/>
      <c r="W52" s="1016"/>
      <c r="X52" s="1016"/>
      <c r="Y52" s="1016"/>
      <c r="Z52" s="1016"/>
      <c r="AA52" s="1016"/>
      <c r="AB52" s="1016"/>
      <c r="AC52" s="1016"/>
      <c r="AD52" s="1016"/>
      <c r="AE52" s="1036"/>
      <c r="AF52" s="1012"/>
      <c r="AG52" s="1013"/>
      <c r="AH52" s="1013"/>
      <c r="AI52" s="1013"/>
      <c r="AJ52" s="1014"/>
      <c r="AK52" s="1015"/>
      <c r="AL52" s="1016"/>
      <c r="AM52" s="1016"/>
      <c r="AN52" s="1016"/>
      <c r="AO52" s="1016"/>
      <c r="AP52" s="1016"/>
      <c r="AQ52" s="1016"/>
      <c r="AR52" s="1016"/>
      <c r="AS52" s="1016"/>
      <c r="AT52" s="1016"/>
      <c r="AU52" s="1016"/>
      <c r="AV52" s="1016"/>
      <c r="AW52" s="1016"/>
      <c r="AX52" s="1016"/>
      <c r="AY52" s="1016"/>
      <c r="AZ52" s="1017"/>
      <c r="BA52" s="1017"/>
      <c r="BB52" s="1017"/>
      <c r="BC52" s="1017"/>
      <c r="BD52" s="1017"/>
      <c r="BE52" s="1027"/>
      <c r="BF52" s="1027"/>
      <c r="BG52" s="1027"/>
      <c r="BH52" s="1027"/>
      <c r="BI52" s="1028"/>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6"/>
      <c r="S53" s="1016"/>
      <c r="T53" s="1016"/>
      <c r="U53" s="1016"/>
      <c r="V53" s="1016"/>
      <c r="W53" s="1016"/>
      <c r="X53" s="1016"/>
      <c r="Y53" s="1016"/>
      <c r="Z53" s="1016"/>
      <c r="AA53" s="1016"/>
      <c r="AB53" s="1016"/>
      <c r="AC53" s="1016"/>
      <c r="AD53" s="1016"/>
      <c r="AE53" s="1036"/>
      <c r="AF53" s="1012"/>
      <c r="AG53" s="1013"/>
      <c r="AH53" s="1013"/>
      <c r="AI53" s="1013"/>
      <c r="AJ53" s="1014"/>
      <c r="AK53" s="1015"/>
      <c r="AL53" s="1016"/>
      <c r="AM53" s="1016"/>
      <c r="AN53" s="1016"/>
      <c r="AO53" s="1016"/>
      <c r="AP53" s="1016"/>
      <c r="AQ53" s="1016"/>
      <c r="AR53" s="1016"/>
      <c r="AS53" s="1016"/>
      <c r="AT53" s="1016"/>
      <c r="AU53" s="1016"/>
      <c r="AV53" s="1016"/>
      <c r="AW53" s="1016"/>
      <c r="AX53" s="1016"/>
      <c r="AY53" s="1016"/>
      <c r="AZ53" s="1017"/>
      <c r="BA53" s="1017"/>
      <c r="BB53" s="1017"/>
      <c r="BC53" s="1017"/>
      <c r="BD53" s="1017"/>
      <c r="BE53" s="1027"/>
      <c r="BF53" s="1027"/>
      <c r="BG53" s="1027"/>
      <c r="BH53" s="1027"/>
      <c r="BI53" s="1028"/>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6"/>
      <c r="S54" s="1016"/>
      <c r="T54" s="1016"/>
      <c r="U54" s="1016"/>
      <c r="V54" s="1016"/>
      <c r="W54" s="1016"/>
      <c r="X54" s="1016"/>
      <c r="Y54" s="1016"/>
      <c r="Z54" s="1016"/>
      <c r="AA54" s="1016"/>
      <c r="AB54" s="1016"/>
      <c r="AC54" s="1016"/>
      <c r="AD54" s="1016"/>
      <c r="AE54" s="1036"/>
      <c r="AF54" s="1012"/>
      <c r="AG54" s="1013"/>
      <c r="AH54" s="1013"/>
      <c r="AI54" s="1013"/>
      <c r="AJ54" s="1014"/>
      <c r="AK54" s="1015"/>
      <c r="AL54" s="1016"/>
      <c r="AM54" s="1016"/>
      <c r="AN54" s="1016"/>
      <c r="AO54" s="1016"/>
      <c r="AP54" s="1016"/>
      <c r="AQ54" s="1016"/>
      <c r="AR54" s="1016"/>
      <c r="AS54" s="1016"/>
      <c r="AT54" s="1016"/>
      <c r="AU54" s="1016"/>
      <c r="AV54" s="1016"/>
      <c r="AW54" s="1016"/>
      <c r="AX54" s="1016"/>
      <c r="AY54" s="1016"/>
      <c r="AZ54" s="1017"/>
      <c r="BA54" s="1017"/>
      <c r="BB54" s="1017"/>
      <c r="BC54" s="1017"/>
      <c r="BD54" s="1017"/>
      <c r="BE54" s="1027"/>
      <c r="BF54" s="1027"/>
      <c r="BG54" s="1027"/>
      <c r="BH54" s="1027"/>
      <c r="BI54" s="1028"/>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6"/>
      <c r="S55" s="1016"/>
      <c r="T55" s="1016"/>
      <c r="U55" s="1016"/>
      <c r="V55" s="1016"/>
      <c r="W55" s="1016"/>
      <c r="X55" s="1016"/>
      <c r="Y55" s="1016"/>
      <c r="Z55" s="1016"/>
      <c r="AA55" s="1016"/>
      <c r="AB55" s="1016"/>
      <c r="AC55" s="1016"/>
      <c r="AD55" s="1016"/>
      <c r="AE55" s="1036"/>
      <c r="AF55" s="1012"/>
      <c r="AG55" s="1013"/>
      <c r="AH55" s="1013"/>
      <c r="AI55" s="1013"/>
      <c r="AJ55" s="1014"/>
      <c r="AK55" s="1015"/>
      <c r="AL55" s="1016"/>
      <c r="AM55" s="1016"/>
      <c r="AN55" s="1016"/>
      <c r="AO55" s="1016"/>
      <c r="AP55" s="1016"/>
      <c r="AQ55" s="1016"/>
      <c r="AR55" s="1016"/>
      <c r="AS55" s="1016"/>
      <c r="AT55" s="1016"/>
      <c r="AU55" s="1016"/>
      <c r="AV55" s="1016"/>
      <c r="AW55" s="1016"/>
      <c r="AX55" s="1016"/>
      <c r="AY55" s="1016"/>
      <c r="AZ55" s="1017"/>
      <c r="BA55" s="1017"/>
      <c r="BB55" s="1017"/>
      <c r="BC55" s="1017"/>
      <c r="BD55" s="1017"/>
      <c r="BE55" s="1027"/>
      <c r="BF55" s="1027"/>
      <c r="BG55" s="1027"/>
      <c r="BH55" s="1027"/>
      <c r="BI55" s="1028"/>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6"/>
      <c r="S56" s="1016"/>
      <c r="T56" s="1016"/>
      <c r="U56" s="1016"/>
      <c r="V56" s="1016"/>
      <c r="W56" s="1016"/>
      <c r="X56" s="1016"/>
      <c r="Y56" s="1016"/>
      <c r="Z56" s="1016"/>
      <c r="AA56" s="1016"/>
      <c r="AB56" s="1016"/>
      <c r="AC56" s="1016"/>
      <c r="AD56" s="1016"/>
      <c r="AE56" s="1036"/>
      <c r="AF56" s="1012"/>
      <c r="AG56" s="1013"/>
      <c r="AH56" s="1013"/>
      <c r="AI56" s="1013"/>
      <c r="AJ56" s="1014"/>
      <c r="AK56" s="1015"/>
      <c r="AL56" s="1016"/>
      <c r="AM56" s="1016"/>
      <c r="AN56" s="1016"/>
      <c r="AO56" s="1016"/>
      <c r="AP56" s="1016"/>
      <c r="AQ56" s="1016"/>
      <c r="AR56" s="1016"/>
      <c r="AS56" s="1016"/>
      <c r="AT56" s="1016"/>
      <c r="AU56" s="1016"/>
      <c r="AV56" s="1016"/>
      <c r="AW56" s="1016"/>
      <c r="AX56" s="1016"/>
      <c r="AY56" s="1016"/>
      <c r="AZ56" s="1017"/>
      <c r="BA56" s="1017"/>
      <c r="BB56" s="1017"/>
      <c r="BC56" s="1017"/>
      <c r="BD56" s="1017"/>
      <c r="BE56" s="1027"/>
      <c r="BF56" s="1027"/>
      <c r="BG56" s="1027"/>
      <c r="BH56" s="1027"/>
      <c r="BI56" s="1028"/>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6"/>
      <c r="S57" s="1016"/>
      <c r="T57" s="1016"/>
      <c r="U57" s="1016"/>
      <c r="V57" s="1016"/>
      <c r="W57" s="1016"/>
      <c r="X57" s="1016"/>
      <c r="Y57" s="1016"/>
      <c r="Z57" s="1016"/>
      <c r="AA57" s="1016"/>
      <c r="AB57" s="1016"/>
      <c r="AC57" s="1016"/>
      <c r="AD57" s="1016"/>
      <c r="AE57" s="1036"/>
      <c r="AF57" s="1012"/>
      <c r="AG57" s="1013"/>
      <c r="AH57" s="1013"/>
      <c r="AI57" s="1013"/>
      <c r="AJ57" s="1014"/>
      <c r="AK57" s="1015"/>
      <c r="AL57" s="1016"/>
      <c r="AM57" s="1016"/>
      <c r="AN57" s="1016"/>
      <c r="AO57" s="1016"/>
      <c r="AP57" s="1016"/>
      <c r="AQ57" s="1016"/>
      <c r="AR57" s="1016"/>
      <c r="AS57" s="1016"/>
      <c r="AT57" s="1016"/>
      <c r="AU57" s="1016"/>
      <c r="AV57" s="1016"/>
      <c r="AW57" s="1016"/>
      <c r="AX57" s="1016"/>
      <c r="AY57" s="1016"/>
      <c r="AZ57" s="1017"/>
      <c r="BA57" s="1017"/>
      <c r="BB57" s="1017"/>
      <c r="BC57" s="1017"/>
      <c r="BD57" s="1017"/>
      <c r="BE57" s="1027"/>
      <c r="BF57" s="1027"/>
      <c r="BG57" s="1027"/>
      <c r="BH57" s="1027"/>
      <c r="BI57" s="1028"/>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6"/>
      <c r="S58" s="1016"/>
      <c r="T58" s="1016"/>
      <c r="U58" s="1016"/>
      <c r="V58" s="1016"/>
      <c r="W58" s="1016"/>
      <c r="X58" s="1016"/>
      <c r="Y58" s="1016"/>
      <c r="Z58" s="1016"/>
      <c r="AA58" s="1016"/>
      <c r="AB58" s="1016"/>
      <c r="AC58" s="1016"/>
      <c r="AD58" s="1016"/>
      <c r="AE58" s="1036"/>
      <c r="AF58" s="1012"/>
      <c r="AG58" s="1013"/>
      <c r="AH58" s="1013"/>
      <c r="AI58" s="1013"/>
      <c r="AJ58" s="1014"/>
      <c r="AK58" s="1015"/>
      <c r="AL58" s="1016"/>
      <c r="AM58" s="1016"/>
      <c r="AN58" s="1016"/>
      <c r="AO58" s="1016"/>
      <c r="AP58" s="1016"/>
      <c r="AQ58" s="1016"/>
      <c r="AR58" s="1016"/>
      <c r="AS58" s="1016"/>
      <c r="AT58" s="1016"/>
      <c r="AU58" s="1016"/>
      <c r="AV58" s="1016"/>
      <c r="AW58" s="1016"/>
      <c r="AX58" s="1016"/>
      <c r="AY58" s="1016"/>
      <c r="AZ58" s="1017"/>
      <c r="BA58" s="1017"/>
      <c r="BB58" s="1017"/>
      <c r="BC58" s="1017"/>
      <c r="BD58" s="1017"/>
      <c r="BE58" s="1027"/>
      <c r="BF58" s="1027"/>
      <c r="BG58" s="1027"/>
      <c r="BH58" s="1027"/>
      <c r="BI58" s="1028"/>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6"/>
      <c r="S59" s="1016"/>
      <c r="T59" s="1016"/>
      <c r="U59" s="1016"/>
      <c r="V59" s="1016"/>
      <c r="W59" s="1016"/>
      <c r="X59" s="1016"/>
      <c r="Y59" s="1016"/>
      <c r="Z59" s="1016"/>
      <c r="AA59" s="1016"/>
      <c r="AB59" s="1016"/>
      <c r="AC59" s="1016"/>
      <c r="AD59" s="1016"/>
      <c r="AE59" s="1036"/>
      <c r="AF59" s="1012"/>
      <c r="AG59" s="1013"/>
      <c r="AH59" s="1013"/>
      <c r="AI59" s="1013"/>
      <c r="AJ59" s="1014"/>
      <c r="AK59" s="1015"/>
      <c r="AL59" s="1016"/>
      <c r="AM59" s="1016"/>
      <c r="AN59" s="1016"/>
      <c r="AO59" s="1016"/>
      <c r="AP59" s="1016"/>
      <c r="AQ59" s="1016"/>
      <c r="AR59" s="1016"/>
      <c r="AS59" s="1016"/>
      <c r="AT59" s="1016"/>
      <c r="AU59" s="1016"/>
      <c r="AV59" s="1016"/>
      <c r="AW59" s="1016"/>
      <c r="AX59" s="1016"/>
      <c r="AY59" s="1016"/>
      <c r="AZ59" s="1017"/>
      <c r="BA59" s="1017"/>
      <c r="BB59" s="1017"/>
      <c r="BC59" s="1017"/>
      <c r="BD59" s="1017"/>
      <c r="BE59" s="1027"/>
      <c r="BF59" s="1027"/>
      <c r="BG59" s="1027"/>
      <c r="BH59" s="1027"/>
      <c r="BI59" s="1028"/>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6"/>
      <c r="S60" s="1016"/>
      <c r="T60" s="1016"/>
      <c r="U60" s="1016"/>
      <c r="V60" s="1016"/>
      <c r="W60" s="1016"/>
      <c r="X60" s="1016"/>
      <c r="Y60" s="1016"/>
      <c r="Z60" s="1016"/>
      <c r="AA60" s="1016"/>
      <c r="AB60" s="1016"/>
      <c r="AC60" s="1016"/>
      <c r="AD60" s="1016"/>
      <c r="AE60" s="1036"/>
      <c r="AF60" s="1012"/>
      <c r="AG60" s="1013"/>
      <c r="AH60" s="1013"/>
      <c r="AI60" s="1013"/>
      <c r="AJ60" s="1014"/>
      <c r="AK60" s="1015"/>
      <c r="AL60" s="1016"/>
      <c r="AM60" s="1016"/>
      <c r="AN60" s="1016"/>
      <c r="AO60" s="1016"/>
      <c r="AP60" s="1016"/>
      <c r="AQ60" s="1016"/>
      <c r="AR60" s="1016"/>
      <c r="AS60" s="1016"/>
      <c r="AT60" s="1016"/>
      <c r="AU60" s="1016"/>
      <c r="AV60" s="1016"/>
      <c r="AW60" s="1016"/>
      <c r="AX60" s="1016"/>
      <c r="AY60" s="1016"/>
      <c r="AZ60" s="1017"/>
      <c r="BA60" s="1017"/>
      <c r="BB60" s="1017"/>
      <c r="BC60" s="1017"/>
      <c r="BD60" s="1017"/>
      <c r="BE60" s="1027"/>
      <c r="BF60" s="1027"/>
      <c r="BG60" s="1027"/>
      <c r="BH60" s="1027"/>
      <c r="BI60" s="1028"/>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6"/>
      <c r="S61" s="1016"/>
      <c r="T61" s="1016"/>
      <c r="U61" s="1016"/>
      <c r="V61" s="1016"/>
      <c r="W61" s="1016"/>
      <c r="X61" s="1016"/>
      <c r="Y61" s="1016"/>
      <c r="Z61" s="1016"/>
      <c r="AA61" s="1016"/>
      <c r="AB61" s="1016"/>
      <c r="AC61" s="1016"/>
      <c r="AD61" s="1016"/>
      <c r="AE61" s="1036"/>
      <c r="AF61" s="1012"/>
      <c r="AG61" s="1013"/>
      <c r="AH61" s="1013"/>
      <c r="AI61" s="1013"/>
      <c r="AJ61" s="1014"/>
      <c r="AK61" s="1015"/>
      <c r="AL61" s="1016"/>
      <c r="AM61" s="1016"/>
      <c r="AN61" s="1016"/>
      <c r="AO61" s="1016"/>
      <c r="AP61" s="1016"/>
      <c r="AQ61" s="1016"/>
      <c r="AR61" s="1016"/>
      <c r="AS61" s="1016"/>
      <c r="AT61" s="1016"/>
      <c r="AU61" s="1016"/>
      <c r="AV61" s="1016"/>
      <c r="AW61" s="1016"/>
      <c r="AX61" s="1016"/>
      <c r="AY61" s="1016"/>
      <c r="AZ61" s="1017"/>
      <c r="BA61" s="1017"/>
      <c r="BB61" s="1017"/>
      <c r="BC61" s="1017"/>
      <c r="BD61" s="1017"/>
      <c r="BE61" s="1027"/>
      <c r="BF61" s="1027"/>
      <c r="BG61" s="1027"/>
      <c r="BH61" s="1027"/>
      <c r="BI61" s="1028"/>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6"/>
      <c r="S62" s="1016"/>
      <c r="T62" s="1016"/>
      <c r="U62" s="1016"/>
      <c r="V62" s="1016"/>
      <c r="W62" s="1016"/>
      <c r="X62" s="1016"/>
      <c r="Y62" s="1016"/>
      <c r="Z62" s="1016"/>
      <c r="AA62" s="1016"/>
      <c r="AB62" s="1016"/>
      <c r="AC62" s="1016"/>
      <c r="AD62" s="1016"/>
      <c r="AE62" s="1036"/>
      <c r="AF62" s="1012"/>
      <c r="AG62" s="1013"/>
      <c r="AH62" s="1013"/>
      <c r="AI62" s="1013"/>
      <c r="AJ62" s="1014"/>
      <c r="AK62" s="1015"/>
      <c r="AL62" s="1016"/>
      <c r="AM62" s="1016"/>
      <c r="AN62" s="1016"/>
      <c r="AO62" s="1016"/>
      <c r="AP62" s="1016"/>
      <c r="AQ62" s="1016"/>
      <c r="AR62" s="1016"/>
      <c r="AS62" s="1016"/>
      <c r="AT62" s="1016"/>
      <c r="AU62" s="1016"/>
      <c r="AV62" s="1016"/>
      <c r="AW62" s="1016"/>
      <c r="AX62" s="1016"/>
      <c r="AY62" s="1016"/>
      <c r="AZ62" s="1017"/>
      <c r="BA62" s="1017"/>
      <c r="BB62" s="1017"/>
      <c r="BC62" s="1017"/>
      <c r="BD62" s="1017"/>
      <c r="BE62" s="1027"/>
      <c r="BF62" s="1027"/>
      <c r="BG62" s="1027"/>
      <c r="BH62" s="1027"/>
      <c r="BI62" s="1028"/>
      <c r="BJ62" s="1029" t="s">
        <v>389</v>
      </c>
      <c r="BK62" s="1030"/>
      <c r="BL62" s="1030"/>
      <c r="BM62" s="1030"/>
      <c r="BN62" s="1031"/>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369</v>
      </c>
      <c r="B63" s="938" t="s">
        <v>390</v>
      </c>
      <c r="C63" s="939"/>
      <c r="D63" s="939"/>
      <c r="E63" s="939"/>
      <c r="F63" s="939"/>
      <c r="G63" s="939"/>
      <c r="H63" s="939"/>
      <c r="I63" s="939"/>
      <c r="J63" s="939"/>
      <c r="K63" s="939"/>
      <c r="L63" s="939"/>
      <c r="M63" s="939"/>
      <c r="N63" s="939"/>
      <c r="O63" s="939"/>
      <c r="P63" s="940"/>
      <c r="Q63" s="954"/>
      <c r="R63" s="955"/>
      <c r="S63" s="955"/>
      <c r="T63" s="955"/>
      <c r="U63" s="955"/>
      <c r="V63" s="955"/>
      <c r="W63" s="955"/>
      <c r="X63" s="955"/>
      <c r="Y63" s="955"/>
      <c r="Z63" s="955"/>
      <c r="AA63" s="955"/>
      <c r="AB63" s="955"/>
      <c r="AC63" s="955"/>
      <c r="AD63" s="955"/>
      <c r="AE63" s="1023"/>
      <c r="AF63" s="1024">
        <v>508</v>
      </c>
      <c r="AG63" s="953"/>
      <c r="AH63" s="953"/>
      <c r="AI63" s="953"/>
      <c r="AJ63" s="1025"/>
      <c r="AK63" s="1026"/>
      <c r="AL63" s="955"/>
      <c r="AM63" s="955"/>
      <c r="AN63" s="955"/>
      <c r="AO63" s="955"/>
      <c r="AP63" s="953">
        <f>SUM(AP31:AT33)</f>
        <v>5815</v>
      </c>
      <c r="AQ63" s="953"/>
      <c r="AR63" s="953"/>
      <c r="AS63" s="953"/>
      <c r="AT63" s="953"/>
      <c r="AU63" s="953">
        <f>SUM(AU31:AY33)</f>
        <v>3671</v>
      </c>
      <c r="AV63" s="953"/>
      <c r="AW63" s="953"/>
      <c r="AX63" s="953"/>
      <c r="AY63" s="953"/>
      <c r="AZ63" s="1018"/>
      <c r="BA63" s="1018"/>
      <c r="BB63" s="1018"/>
      <c r="BC63" s="1018"/>
      <c r="BD63" s="1018"/>
      <c r="BE63" s="1019"/>
      <c r="BF63" s="1019"/>
      <c r="BG63" s="1019"/>
      <c r="BH63" s="1019"/>
      <c r="BI63" s="1020"/>
      <c r="BJ63" s="1021" t="s">
        <v>111</v>
      </c>
      <c r="BK63" s="945"/>
      <c r="BL63" s="945"/>
      <c r="BM63" s="945"/>
      <c r="BN63" s="1022"/>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392</v>
      </c>
      <c r="B66" s="989"/>
      <c r="C66" s="989"/>
      <c r="D66" s="989"/>
      <c r="E66" s="989"/>
      <c r="F66" s="989"/>
      <c r="G66" s="989"/>
      <c r="H66" s="989"/>
      <c r="I66" s="989"/>
      <c r="J66" s="989"/>
      <c r="K66" s="989"/>
      <c r="L66" s="989"/>
      <c r="M66" s="989"/>
      <c r="N66" s="989"/>
      <c r="O66" s="989"/>
      <c r="P66" s="990"/>
      <c r="Q66" s="994" t="s">
        <v>373</v>
      </c>
      <c r="R66" s="995"/>
      <c r="S66" s="995"/>
      <c r="T66" s="995"/>
      <c r="U66" s="996"/>
      <c r="V66" s="994" t="s">
        <v>374</v>
      </c>
      <c r="W66" s="995"/>
      <c r="X66" s="995"/>
      <c r="Y66" s="995"/>
      <c r="Z66" s="996"/>
      <c r="AA66" s="994" t="s">
        <v>375</v>
      </c>
      <c r="AB66" s="995"/>
      <c r="AC66" s="995"/>
      <c r="AD66" s="995"/>
      <c r="AE66" s="996"/>
      <c r="AF66" s="1000" t="s">
        <v>376</v>
      </c>
      <c r="AG66" s="1001"/>
      <c r="AH66" s="1001"/>
      <c r="AI66" s="1001"/>
      <c r="AJ66" s="1002"/>
      <c r="AK66" s="994" t="s">
        <v>377</v>
      </c>
      <c r="AL66" s="989"/>
      <c r="AM66" s="989"/>
      <c r="AN66" s="989"/>
      <c r="AO66" s="990"/>
      <c r="AP66" s="994" t="s">
        <v>378</v>
      </c>
      <c r="AQ66" s="995"/>
      <c r="AR66" s="995"/>
      <c r="AS66" s="995"/>
      <c r="AT66" s="996"/>
      <c r="AU66" s="994" t="s">
        <v>393</v>
      </c>
      <c r="AV66" s="995"/>
      <c r="AW66" s="995"/>
      <c r="AX66" s="995"/>
      <c r="AY66" s="996"/>
      <c r="AZ66" s="994" t="s">
        <v>356</v>
      </c>
      <c r="BA66" s="995"/>
      <c r="BB66" s="995"/>
      <c r="BC66" s="995"/>
      <c r="BD66" s="1010"/>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5" t="s">
        <v>539</v>
      </c>
      <c r="C68" s="976"/>
      <c r="D68" s="976"/>
      <c r="E68" s="976"/>
      <c r="F68" s="976"/>
      <c r="G68" s="976"/>
      <c r="H68" s="976"/>
      <c r="I68" s="976"/>
      <c r="J68" s="976"/>
      <c r="K68" s="976"/>
      <c r="L68" s="976"/>
      <c r="M68" s="976"/>
      <c r="N68" s="976"/>
      <c r="O68" s="976"/>
      <c r="P68" s="977"/>
      <c r="Q68" s="978">
        <v>221</v>
      </c>
      <c r="R68" s="979"/>
      <c r="S68" s="979"/>
      <c r="T68" s="979"/>
      <c r="U68" s="980"/>
      <c r="V68" s="981">
        <v>219</v>
      </c>
      <c r="W68" s="979"/>
      <c r="X68" s="979"/>
      <c r="Y68" s="979"/>
      <c r="Z68" s="980"/>
      <c r="AA68" s="981">
        <v>2</v>
      </c>
      <c r="AB68" s="979"/>
      <c r="AC68" s="979"/>
      <c r="AD68" s="979"/>
      <c r="AE68" s="980"/>
      <c r="AF68" s="972">
        <v>4</v>
      </c>
      <c r="AG68" s="972"/>
      <c r="AH68" s="972"/>
      <c r="AI68" s="972"/>
      <c r="AJ68" s="972"/>
      <c r="AK68" s="981">
        <v>14</v>
      </c>
      <c r="AL68" s="979"/>
      <c r="AM68" s="979"/>
      <c r="AN68" s="979"/>
      <c r="AO68" s="980"/>
      <c r="AP68" s="972" t="s">
        <v>538</v>
      </c>
      <c r="AQ68" s="972"/>
      <c r="AR68" s="972"/>
      <c r="AS68" s="972"/>
      <c r="AT68" s="972"/>
      <c r="AU68" s="972" t="s">
        <v>538</v>
      </c>
      <c r="AV68" s="972"/>
      <c r="AW68" s="972"/>
      <c r="AX68" s="972"/>
      <c r="AY68" s="972"/>
      <c r="AZ68" s="973"/>
      <c r="BA68" s="973"/>
      <c r="BB68" s="973"/>
      <c r="BC68" s="973"/>
      <c r="BD68" s="974"/>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59">
        <v>120</v>
      </c>
      <c r="R69" s="960"/>
      <c r="S69" s="960"/>
      <c r="T69" s="960"/>
      <c r="U69" s="961"/>
      <c r="V69" s="962">
        <v>107</v>
      </c>
      <c r="W69" s="960"/>
      <c r="X69" s="960"/>
      <c r="Y69" s="960"/>
      <c r="Z69" s="961"/>
      <c r="AA69" s="962">
        <v>13</v>
      </c>
      <c r="AB69" s="960"/>
      <c r="AC69" s="960"/>
      <c r="AD69" s="960"/>
      <c r="AE69" s="961"/>
      <c r="AF69" s="965">
        <v>13</v>
      </c>
      <c r="AG69" s="965"/>
      <c r="AH69" s="965"/>
      <c r="AI69" s="965"/>
      <c r="AJ69" s="965"/>
      <c r="AK69" s="962">
        <v>7</v>
      </c>
      <c r="AL69" s="960"/>
      <c r="AM69" s="960"/>
      <c r="AN69" s="960"/>
      <c r="AO69" s="961"/>
      <c r="AP69" s="965" t="s">
        <v>538</v>
      </c>
      <c r="AQ69" s="965"/>
      <c r="AR69" s="965"/>
      <c r="AS69" s="965"/>
      <c r="AT69" s="965"/>
      <c r="AU69" s="965" t="s">
        <v>538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59">
        <v>136</v>
      </c>
      <c r="R70" s="960"/>
      <c r="S70" s="960"/>
      <c r="T70" s="960"/>
      <c r="U70" s="961"/>
      <c r="V70" s="962">
        <v>132</v>
      </c>
      <c r="W70" s="960"/>
      <c r="X70" s="960"/>
      <c r="Y70" s="960"/>
      <c r="Z70" s="961"/>
      <c r="AA70" s="962">
        <v>4</v>
      </c>
      <c r="AB70" s="960"/>
      <c r="AC70" s="960"/>
      <c r="AD70" s="960"/>
      <c r="AE70" s="961"/>
      <c r="AF70" s="965">
        <v>3</v>
      </c>
      <c r="AG70" s="965"/>
      <c r="AH70" s="965"/>
      <c r="AI70" s="965"/>
      <c r="AJ70" s="965"/>
      <c r="AK70" s="962" t="s">
        <v>479</v>
      </c>
      <c r="AL70" s="960"/>
      <c r="AM70" s="960"/>
      <c r="AN70" s="960"/>
      <c r="AO70" s="961"/>
      <c r="AP70" s="965" t="s">
        <v>538</v>
      </c>
      <c r="AQ70" s="965"/>
      <c r="AR70" s="965"/>
      <c r="AS70" s="965"/>
      <c r="AT70" s="965"/>
      <c r="AU70" s="965" t="s">
        <v>538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59">
        <v>408</v>
      </c>
      <c r="R71" s="960"/>
      <c r="S71" s="960"/>
      <c r="T71" s="960"/>
      <c r="U71" s="961"/>
      <c r="V71" s="962">
        <v>401</v>
      </c>
      <c r="W71" s="960"/>
      <c r="X71" s="960"/>
      <c r="Y71" s="960"/>
      <c r="Z71" s="961"/>
      <c r="AA71" s="962">
        <v>7</v>
      </c>
      <c r="AB71" s="960"/>
      <c r="AC71" s="960"/>
      <c r="AD71" s="960"/>
      <c r="AE71" s="961"/>
      <c r="AF71" s="965">
        <v>6</v>
      </c>
      <c r="AG71" s="965"/>
      <c r="AH71" s="965"/>
      <c r="AI71" s="965"/>
      <c r="AJ71" s="965"/>
      <c r="AK71" s="962" t="s">
        <v>479</v>
      </c>
      <c r="AL71" s="960"/>
      <c r="AM71" s="960"/>
      <c r="AN71" s="960"/>
      <c r="AO71" s="961"/>
      <c r="AP71" s="965" t="s">
        <v>538</v>
      </c>
      <c r="AQ71" s="965"/>
      <c r="AR71" s="965"/>
      <c r="AS71" s="965"/>
      <c r="AT71" s="965"/>
      <c r="AU71" s="965" t="s">
        <v>538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59">
        <v>327</v>
      </c>
      <c r="R72" s="960"/>
      <c r="S72" s="960"/>
      <c r="T72" s="960"/>
      <c r="U72" s="961"/>
      <c r="V72" s="962">
        <v>309</v>
      </c>
      <c r="W72" s="960"/>
      <c r="X72" s="960"/>
      <c r="Y72" s="960"/>
      <c r="Z72" s="961"/>
      <c r="AA72" s="962">
        <v>18</v>
      </c>
      <c r="AB72" s="960"/>
      <c r="AC72" s="960"/>
      <c r="AD72" s="960"/>
      <c r="AE72" s="961"/>
      <c r="AF72" s="965">
        <v>18</v>
      </c>
      <c r="AG72" s="965"/>
      <c r="AH72" s="965"/>
      <c r="AI72" s="965"/>
      <c r="AJ72" s="965"/>
      <c r="AK72" s="962" t="s">
        <v>479</v>
      </c>
      <c r="AL72" s="960"/>
      <c r="AM72" s="960"/>
      <c r="AN72" s="960"/>
      <c r="AO72" s="961"/>
      <c r="AP72" s="965" t="s">
        <v>538</v>
      </c>
      <c r="AQ72" s="965"/>
      <c r="AR72" s="965"/>
      <c r="AS72" s="965"/>
      <c r="AT72" s="965"/>
      <c r="AU72" s="965" t="s">
        <v>538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59">
        <v>292</v>
      </c>
      <c r="R73" s="960"/>
      <c r="S73" s="960"/>
      <c r="T73" s="960"/>
      <c r="U73" s="961"/>
      <c r="V73" s="962">
        <v>271</v>
      </c>
      <c r="W73" s="960"/>
      <c r="X73" s="960"/>
      <c r="Y73" s="960"/>
      <c r="Z73" s="961"/>
      <c r="AA73" s="962">
        <v>21</v>
      </c>
      <c r="AB73" s="960"/>
      <c r="AC73" s="960"/>
      <c r="AD73" s="960"/>
      <c r="AE73" s="961"/>
      <c r="AF73" s="965">
        <v>21</v>
      </c>
      <c r="AG73" s="965"/>
      <c r="AH73" s="965"/>
      <c r="AI73" s="965"/>
      <c r="AJ73" s="965"/>
      <c r="AK73" s="962" t="s">
        <v>479</v>
      </c>
      <c r="AL73" s="960"/>
      <c r="AM73" s="960"/>
      <c r="AN73" s="960"/>
      <c r="AO73" s="961"/>
      <c r="AP73" s="965" t="s">
        <v>538</v>
      </c>
      <c r="AQ73" s="965"/>
      <c r="AR73" s="965"/>
      <c r="AS73" s="965"/>
      <c r="AT73" s="965"/>
      <c r="AU73" s="965" t="s">
        <v>538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59">
        <v>350</v>
      </c>
      <c r="R74" s="960"/>
      <c r="S74" s="960"/>
      <c r="T74" s="960"/>
      <c r="U74" s="961"/>
      <c r="V74" s="962">
        <v>340</v>
      </c>
      <c r="W74" s="960"/>
      <c r="X74" s="960"/>
      <c r="Y74" s="960"/>
      <c r="Z74" s="961"/>
      <c r="AA74" s="962">
        <v>10</v>
      </c>
      <c r="AB74" s="960"/>
      <c r="AC74" s="960"/>
      <c r="AD74" s="960"/>
      <c r="AE74" s="961"/>
      <c r="AF74" s="965">
        <v>10</v>
      </c>
      <c r="AG74" s="965"/>
      <c r="AH74" s="965"/>
      <c r="AI74" s="965"/>
      <c r="AJ74" s="965"/>
      <c r="AK74" s="962">
        <v>10</v>
      </c>
      <c r="AL74" s="960"/>
      <c r="AM74" s="960"/>
      <c r="AN74" s="960"/>
      <c r="AO74" s="961"/>
      <c r="AP74" s="965" t="s">
        <v>538</v>
      </c>
      <c r="AQ74" s="965"/>
      <c r="AR74" s="965"/>
      <c r="AS74" s="965"/>
      <c r="AT74" s="965"/>
      <c r="AU74" s="965" t="s">
        <v>538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59">
        <v>357</v>
      </c>
      <c r="R75" s="960"/>
      <c r="S75" s="960"/>
      <c r="T75" s="960"/>
      <c r="U75" s="961"/>
      <c r="V75" s="962">
        <v>348</v>
      </c>
      <c r="W75" s="960"/>
      <c r="X75" s="960"/>
      <c r="Y75" s="960"/>
      <c r="Z75" s="961"/>
      <c r="AA75" s="962">
        <v>9</v>
      </c>
      <c r="AB75" s="960"/>
      <c r="AC75" s="960"/>
      <c r="AD75" s="960"/>
      <c r="AE75" s="961"/>
      <c r="AF75" s="962">
        <v>9</v>
      </c>
      <c r="AG75" s="960"/>
      <c r="AH75" s="960"/>
      <c r="AI75" s="960"/>
      <c r="AJ75" s="961"/>
      <c r="AK75" s="962">
        <v>56</v>
      </c>
      <c r="AL75" s="960"/>
      <c r="AM75" s="960"/>
      <c r="AN75" s="960"/>
      <c r="AO75" s="961"/>
      <c r="AP75" s="962">
        <v>191</v>
      </c>
      <c r="AQ75" s="960"/>
      <c r="AR75" s="960"/>
      <c r="AS75" s="960"/>
      <c r="AT75" s="961"/>
      <c r="AU75" s="962">
        <v>40</v>
      </c>
      <c r="AV75" s="960"/>
      <c r="AW75" s="960"/>
      <c r="AX75" s="960"/>
      <c r="AY75" s="961"/>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59">
        <v>344</v>
      </c>
      <c r="R76" s="960"/>
      <c r="S76" s="960"/>
      <c r="T76" s="960"/>
      <c r="U76" s="961"/>
      <c r="V76" s="962">
        <v>338</v>
      </c>
      <c r="W76" s="960"/>
      <c r="X76" s="960"/>
      <c r="Y76" s="960"/>
      <c r="Z76" s="961"/>
      <c r="AA76" s="962">
        <v>6</v>
      </c>
      <c r="AB76" s="960"/>
      <c r="AC76" s="960"/>
      <c r="AD76" s="960"/>
      <c r="AE76" s="961"/>
      <c r="AF76" s="962">
        <v>6</v>
      </c>
      <c r="AG76" s="960"/>
      <c r="AH76" s="960"/>
      <c r="AI76" s="960"/>
      <c r="AJ76" s="961"/>
      <c r="AK76" s="962">
        <v>41</v>
      </c>
      <c r="AL76" s="960"/>
      <c r="AM76" s="960"/>
      <c r="AN76" s="960"/>
      <c r="AO76" s="961"/>
      <c r="AP76" s="962">
        <v>323</v>
      </c>
      <c r="AQ76" s="960"/>
      <c r="AR76" s="960"/>
      <c r="AS76" s="960"/>
      <c r="AT76" s="961"/>
      <c r="AU76" s="962">
        <v>48</v>
      </c>
      <c r="AV76" s="960"/>
      <c r="AW76" s="960"/>
      <c r="AX76" s="960"/>
      <c r="AY76" s="961"/>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59">
        <v>195</v>
      </c>
      <c r="R77" s="960"/>
      <c r="S77" s="960"/>
      <c r="T77" s="960"/>
      <c r="U77" s="961"/>
      <c r="V77" s="962">
        <v>192</v>
      </c>
      <c r="W77" s="960"/>
      <c r="X77" s="960"/>
      <c r="Y77" s="960"/>
      <c r="Z77" s="961"/>
      <c r="AA77" s="962">
        <v>3</v>
      </c>
      <c r="AB77" s="960"/>
      <c r="AC77" s="960"/>
      <c r="AD77" s="960"/>
      <c r="AE77" s="961"/>
      <c r="AF77" s="962">
        <v>3</v>
      </c>
      <c r="AG77" s="960"/>
      <c r="AH77" s="960"/>
      <c r="AI77" s="960"/>
      <c r="AJ77" s="961"/>
      <c r="AK77" s="962" t="s">
        <v>554</v>
      </c>
      <c r="AL77" s="960"/>
      <c r="AM77" s="960"/>
      <c r="AN77" s="960"/>
      <c r="AO77" s="961"/>
      <c r="AP77" s="962" t="s">
        <v>554</v>
      </c>
      <c r="AQ77" s="960"/>
      <c r="AR77" s="960"/>
      <c r="AS77" s="960"/>
      <c r="AT77" s="961"/>
      <c r="AU77" s="962" t="s">
        <v>554</v>
      </c>
      <c r="AV77" s="960"/>
      <c r="AW77" s="960"/>
      <c r="AX77" s="960"/>
      <c r="AY77" s="961"/>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555</v>
      </c>
      <c r="C78" s="969"/>
      <c r="D78" s="969"/>
      <c r="E78" s="969"/>
      <c r="F78" s="969"/>
      <c r="G78" s="969"/>
      <c r="H78" s="969"/>
      <c r="I78" s="969"/>
      <c r="J78" s="969"/>
      <c r="K78" s="969"/>
      <c r="L78" s="969"/>
      <c r="M78" s="969"/>
      <c r="N78" s="969"/>
      <c r="O78" s="969"/>
      <c r="P78" s="970"/>
      <c r="Q78" s="959">
        <v>388</v>
      </c>
      <c r="R78" s="960"/>
      <c r="S78" s="960"/>
      <c r="T78" s="960"/>
      <c r="U78" s="961"/>
      <c r="V78" s="962">
        <v>283</v>
      </c>
      <c r="W78" s="960"/>
      <c r="X78" s="960"/>
      <c r="Y78" s="960"/>
      <c r="Z78" s="961"/>
      <c r="AA78" s="962">
        <v>104</v>
      </c>
      <c r="AB78" s="960"/>
      <c r="AC78" s="960"/>
      <c r="AD78" s="960"/>
      <c r="AE78" s="961"/>
      <c r="AF78" s="962">
        <v>104</v>
      </c>
      <c r="AG78" s="960"/>
      <c r="AH78" s="960"/>
      <c r="AI78" s="960"/>
      <c r="AJ78" s="961"/>
      <c r="AK78" s="962">
        <v>153</v>
      </c>
      <c r="AL78" s="960"/>
      <c r="AM78" s="960"/>
      <c r="AN78" s="960"/>
      <c r="AO78" s="961"/>
      <c r="AP78" s="962" t="s">
        <v>479</v>
      </c>
      <c r="AQ78" s="960"/>
      <c r="AR78" s="960"/>
      <c r="AS78" s="960"/>
      <c r="AT78" s="961"/>
      <c r="AU78" s="962" t="s">
        <v>479</v>
      </c>
      <c r="AV78" s="960"/>
      <c r="AW78" s="960"/>
      <c r="AX78" s="960"/>
      <c r="AY78" s="961"/>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549</v>
      </c>
      <c r="C79" s="969"/>
      <c r="D79" s="969"/>
      <c r="E79" s="969"/>
      <c r="F79" s="969"/>
      <c r="G79" s="969"/>
      <c r="H79" s="969"/>
      <c r="I79" s="969"/>
      <c r="J79" s="969"/>
      <c r="K79" s="969"/>
      <c r="L79" s="969"/>
      <c r="M79" s="969"/>
      <c r="N79" s="969"/>
      <c r="O79" s="969"/>
      <c r="P79" s="970"/>
      <c r="Q79" s="959">
        <v>256025</v>
      </c>
      <c r="R79" s="960"/>
      <c r="S79" s="960"/>
      <c r="T79" s="960"/>
      <c r="U79" s="961"/>
      <c r="V79" s="962">
        <v>245776</v>
      </c>
      <c r="W79" s="960"/>
      <c r="X79" s="960"/>
      <c r="Y79" s="960"/>
      <c r="Z79" s="961"/>
      <c r="AA79" s="962">
        <v>10249</v>
      </c>
      <c r="AB79" s="960"/>
      <c r="AC79" s="960"/>
      <c r="AD79" s="960"/>
      <c r="AE79" s="961"/>
      <c r="AF79" s="962">
        <v>10249</v>
      </c>
      <c r="AG79" s="960"/>
      <c r="AH79" s="960"/>
      <c r="AI79" s="960"/>
      <c r="AJ79" s="961"/>
      <c r="AK79" s="962">
        <v>1593</v>
      </c>
      <c r="AL79" s="960"/>
      <c r="AM79" s="960"/>
      <c r="AN79" s="960"/>
      <c r="AO79" s="961"/>
      <c r="AP79" s="962" t="s">
        <v>479</v>
      </c>
      <c r="AQ79" s="960"/>
      <c r="AR79" s="960"/>
      <c r="AS79" s="960"/>
      <c r="AT79" s="961"/>
      <c r="AU79" s="962" t="s">
        <v>479</v>
      </c>
      <c r="AV79" s="960"/>
      <c r="AW79" s="960"/>
      <c r="AX79" s="960"/>
      <c r="AY79" s="961"/>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550</v>
      </c>
      <c r="C80" s="969"/>
      <c r="D80" s="969"/>
      <c r="E80" s="969"/>
      <c r="F80" s="969"/>
      <c r="G80" s="969"/>
      <c r="H80" s="969"/>
      <c r="I80" s="969"/>
      <c r="J80" s="969"/>
      <c r="K80" s="969"/>
      <c r="L80" s="969"/>
      <c r="M80" s="969"/>
      <c r="N80" s="969"/>
      <c r="O80" s="969"/>
      <c r="P80" s="970"/>
      <c r="Q80" s="959">
        <v>40</v>
      </c>
      <c r="R80" s="960"/>
      <c r="S80" s="960"/>
      <c r="T80" s="960"/>
      <c r="U80" s="961"/>
      <c r="V80" s="962">
        <v>39</v>
      </c>
      <c r="W80" s="960"/>
      <c r="X80" s="960"/>
      <c r="Y80" s="960"/>
      <c r="Z80" s="961"/>
      <c r="AA80" s="962">
        <v>1</v>
      </c>
      <c r="AB80" s="960"/>
      <c r="AC80" s="960"/>
      <c r="AD80" s="960"/>
      <c r="AE80" s="961"/>
      <c r="AF80" s="962">
        <v>1</v>
      </c>
      <c r="AG80" s="960"/>
      <c r="AH80" s="960"/>
      <c r="AI80" s="960"/>
      <c r="AJ80" s="961"/>
      <c r="AK80" s="962" t="s">
        <v>479</v>
      </c>
      <c r="AL80" s="960"/>
      <c r="AM80" s="960"/>
      <c r="AN80" s="960"/>
      <c r="AO80" s="961"/>
      <c r="AP80" s="962" t="s">
        <v>479</v>
      </c>
      <c r="AQ80" s="960"/>
      <c r="AR80" s="960"/>
      <c r="AS80" s="960"/>
      <c r="AT80" s="961"/>
      <c r="AU80" s="962" t="s">
        <v>479</v>
      </c>
      <c r="AV80" s="960"/>
      <c r="AW80" s="960"/>
      <c r="AX80" s="960"/>
      <c r="AY80" s="961"/>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556</v>
      </c>
      <c r="C81" s="969"/>
      <c r="D81" s="969"/>
      <c r="E81" s="969"/>
      <c r="F81" s="969"/>
      <c r="G81" s="969"/>
      <c r="H81" s="969"/>
      <c r="I81" s="969"/>
      <c r="J81" s="969"/>
      <c r="K81" s="969"/>
      <c r="L81" s="969"/>
      <c r="M81" s="969"/>
      <c r="N81" s="969"/>
      <c r="O81" s="969"/>
      <c r="P81" s="970"/>
      <c r="Q81" s="959">
        <v>176</v>
      </c>
      <c r="R81" s="960"/>
      <c r="S81" s="960"/>
      <c r="T81" s="960"/>
      <c r="U81" s="961"/>
      <c r="V81" s="962">
        <v>70</v>
      </c>
      <c r="W81" s="960"/>
      <c r="X81" s="960"/>
      <c r="Y81" s="960"/>
      <c r="Z81" s="961"/>
      <c r="AA81" s="962">
        <v>106</v>
      </c>
      <c r="AB81" s="960"/>
      <c r="AC81" s="960"/>
      <c r="AD81" s="960"/>
      <c r="AE81" s="961"/>
      <c r="AF81" s="962">
        <v>107</v>
      </c>
      <c r="AG81" s="960"/>
      <c r="AH81" s="960"/>
      <c r="AI81" s="960"/>
      <c r="AJ81" s="961"/>
      <c r="AK81" s="962" t="s">
        <v>479</v>
      </c>
      <c r="AL81" s="960"/>
      <c r="AM81" s="960"/>
      <c r="AN81" s="960"/>
      <c r="AO81" s="961"/>
      <c r="AP81" s="962" t="s">
        <v>479</v>
      </c>
      <c r="AQ81" s="960"/>
      <c r="AR81" s="960"/>
      <c r="AS81" s="960"/>
      <c r="AT81" s="961"/>
      <c r="AU81" s="962" t="s">
        <v>479</v>
      </c>
      <c r="AV81" s="960"/>
      <c r="AW81" s="960"/>
      <c r="AX81" s="960"/>
      <c r="AY81" s="961"/>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557</v>
      </c>
      <c r="C82" s="969"/>
      <c r="D82" s="969"/>
      <c r="E82" s="969"/>
      <c r="F82" s="969"/>
      <c r="G82" s="969"/>
      <c r="H82" s="969"/>
      <c r="I82" s="969"/>
      <c r="J82" s="969"/>
      <c r="K82" s="969"/>
      <c r="L82" s="969"/>
      <c r="M82" s="969"/>
      <c r="N82" s="969"/>
      <c r="O82" s="969"/>
      <c r="P82" s="970"/>
      <c r="Q82" s="959">
        <v>664</v>
      </c>
      <c r="R82" s="960"/>
      <c r="S82" s="960"/>
      <c r="T82" s="960"/>
      <c r="U82" s="961"/>
      <c r="V82" s="962">
        <v>641</v>
      </c>
      <c r="W82" s="960"/>
      <c r="X82" s="960"/>
      <c r="Y82" s="960"/>
      <c r="Z82" s="961"/>
      <c r="AA82" s="962">
        <v>23</v>
      </c>
      <c r="AB82" s="960"/>
      <c r="AC82" s="960"/>
      <c r="AD82" s="960"/>
      <c r="AE82" s="961"/>
      <c r="AF82" s="962">
        <v>22</v>
      </c>
      <c r="AG82" s="960"/>
      <c r="AH82" s="960"/>
      <c r="AI82" s="960"/>
      <c r="AJ82" s="961"/>
      <c r="AK82" s="962" t="s">
        <v>479</v>
      </c>
      <c r="AL82" s="960"/>
      <c r="AM82" s="960"/>
      <c r="AN82" s="960"/>
      <c r="AO82" s="961"/>
      <c r="AP82" s="962">
        <v>623</v>
      </c>
      <c r="AQ82" s="960"/>
      <c r="AR82" s="960"/>
      <c r="AS82" s="960"/>
      <c r="AT82" s="961"/>
      <c r="AU82" s="962">
        <v>135</v>
      </c>
      <c r="AV82" s="960"/>
      <c r="AW82" s="960"/>
      <c r="AX82" s="960"/>
      <c r="AY82" s="961"/>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558</v>
      </c>
      <c r="C83" s="969"/>
      <c r="D83" s="969"/>
      <c r="E83" s="969"/>
      <c r="F83" s="969"/>
      <c r="G83" s="969"/>
      <c r="H83" s="969"/>
      <c r="I83" s="969"/>
      <c r="J83" s="969"/>
      <c r="K83" s="969"/>
      <c r="L83" s="969"/>
      <c r="M83" s="969"/>
      <c r="N83" s="969"/>
      <c r="O83" s="969"/>
      <c r="P83" s="970"/>
      <c r="Q83" s="959">
        <v>132</v>
      </c>
      <c r="R83" s="960"/>
      <c r="S83" s="960"/>
      <c r="T83" s="960"/>
      <c r="U83" s="961"/>
      <c r="V83" s="962">
        <v>116</v>
      </c>
      <c r="W83" s="960"/>
      <c r="X83" s="960"/>
      <c r="Y83" s="960"/>
      <c r="Z83" s="961"/>
      <c r="AA83" s="962">
        <v>16</v>
      </c>
      <c r="AB83" s="960"/>
      <c r="AC83" s="960"/>
      <c r="AD83" s="960"/>
      <c r="AE83" s="961"/>
      <c r="AF83" s="962">
        <v>15</v>
      </c>
      <c r="AG83" s="960"/>
      <c r="AH83" s="960"/>
      <c r="AI83" s="960"/>
      <c r="AJ83" s="961"/>
      <c r="AK83" s="962" t="s">
        <v>479</v>
      </c>
      <c r="AL83" s="960"/>
      <c r="AM83" s="960"/>
      <c r="AN83" s="960"/>
      <c r="AO83" s="961"/>
      <c r="AP83" s="962" t="s">
        <v>479</v>
      </c>
      <c r="AQ83" s="960"/>
      <c r="AR83" s="960"/>
      <c r="AS83" s="960"/>
      <c r="AT83" s="961"/>
      <c r="AU83" s="962" t="s">
        <v>479</v>
      </c>
      <c r="AV83" s="960"/>
      <c r="AW83" s="960"/>
      <c r="AX83" s="960"/>
      <c r="AY83" s="961"/>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551</v>
      </c>
      <c r="C84" s="969"/>
      <c r="D84" s="969"/>
      <c r="E84" s="969"/>
      <c r="F84" s="969"/>
      <c r="G84" s="969"/>
      <c r="H84" s="969"/>
      <c r="I84" s="969"/>
      <c r="J84" s="969"/>
      <c r="K84" s="969"/>
      <c r="L84" s="969"/>
      <c r="M84" s="969"/>
      <c r="N84" s="969"/>
      <c r="O84" s="969"/>
      <c r="P84" s="970"/>
      <c r="Q84" s="959">
        <v>1074</v>
      </c>
      <c r="R84" s="960"/>
      <c r="S84" s="960"/>
      <c r="T84" s="960"/>
      <c r="U84" s="961"/>
      <c r="V84" s="962">
        <v>1051</v>
      </c>
      <c r="W84" s="960"/>
      <c r="X84" s="960"/>
      <c r="Y84" s="960"/>
      <c r="Z84" s="961"/>
      <c r="AA84" s="962">
        <v>23</v>
      </c>
      <c r="AB84" s="960"/>
      <c r="AC84" s="960"/>
      <c r="AD84" s="960"/>
      <c r="AE84" s="961"/>
      <c r="AF84" s="962">
        <v>23</v>
      </c>
      <c r="AG84" s="960"/>
      <c r="AH84" s="960"/>
      <c r="AI84" s="960"/>
      <c r="AJ84" s="961"/>
      <c r="AK84" s="962" t="s">
        <v>479</v>
      </c>
      <c r="AL84" s="960"/>
      <c r="AM84" s="960"/>
      <c r="AN84" s="960"/>
      <c r="AO84" s="961"/>
      <c r="AP84" s="962">
        <v>196</v>
      </c>
      <c r="AQ84" s="960"/>
      <c r="AR84" s="960"/>
      <c r="AS84" s="960"/>
      <c r="AT84" s="961"/>
      <c r="AU84" s="962">
        <v>45</v>
      </c>
      <c r="AV84" s="960"/>
      <c r="AW84" s="960"/>
      <c r="AX84" s="960"/>
      <c r="AY84" s="961"/>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t="s">
        <v>553</v>
      </c>
      <c r="C85" s="969"/>
      <c r="D85" s="969"/>
      <c r="E85" s="969"/>
      <c r="F85" s="969"/>
      <c r="G85" s="969"/>
      <c r="H85" s="969"/>
      <c r="I85" s="969"/>
      <c r="J85" s="969"/>
      <c r="K85" s="969"/>
      <c r="L85" s="969"/>
      <c r="M85" s="969"/>
      <c r="N85" s="969"/>
      <c r="O85" s="969"/>
      <c r="P85" s="970"/>
      <c r="Q85" s="959">
        <v>42</v>
      </c>
      <c r="R85" s="960"/>
      <c r="S85" s="960"/>
      <c r="T85" s="960"/>
      <c r="U85" s="961"/>
      <c r="V85" s="962">
        <v>33</v>
      </c>
      <c r="W85" s="960"/>
      <c r="X85" s="960"/>
      <c r="Y85" s="960"/>
      <c r="Z85" s="961"/>
      <c r="AA85" s="962">
        <v>9</v>
      </c>
      <c r="AB85" s="960"/>
      <c r="AC85" s="960"/>
      <c r="AD85" s="960"/>
      <c r="AE85" s="961"/>
      <c r="AF85" s="962">
        <v>4</v>
      </c>
      <c r="AG85" s="960"/>
      <c r="AH85" s="960"/>
      <c r="AI85" s="960"/>
      <c r="AJ85" s="961"/>
      <c r="AK85" s="962">
        <v>13</v>
      </c>
      <c r="AL85" s="960"/>
      <c r="AM85" s="960"/>
      <c r="AN85" s="960"/>
      <c r="AO85" s="961"/>
      <c r="AP85" s="962" t="s">
        <v>479</v>
      </c>
      <c r="AQ85" s="960"/>
      <c r="AR85" s="960"/>
      <c r="AS85" s="960"/>
      <c r="AT85" s="961"/>
      <c r="AU85" s="962" t="s">
        <v>479</v>
      </c>
      <c r="AV85" s="960"/>
      <c r="AW85" s="960"/>
      <c r="AX85" s="960"/>
      <c r="AY85" s="961"/>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t="s">
        <v>552</v>
      </c>
      <c r="C86" s="969"/>
      <c r="D86" s="969"/>
      <c r="E86" s="969"/>
      <c r="F86" s="969"/>
      <c r="G86" s="969"/>
      <c r="H86" s="969"/>
      <c r="I86" s="969"/>
      <c r="J86" s="969"/>
      <c r="K86" s="969"/>
      <c r="L86" s="969"/>
      <c r="M86" s="969"/>
      <c r="N86" s="969"/>
      <c r="O86" s="969"/>
      <c r="P86" s="970"/>
      <c r="Q86" s="971">
        <v>201</v>
      </c>
      <c r="R86" s="965"/>
      <c r="S86" s="965"/>
      <c r="T86" s="965"/>
      <c r="U86" s="965"/>
      <c r="V86" s="965">
        <v>175</v>
      </c>
      <c r="W86" s="965"/>
      <c r="X86" s="965"/>
      <c r="Y86" s="965"/>
      <c r="Z86" s="965"/>
      <c r="AA86" s="965">
        <v>26</v>
      </c>
      <c r="AB86" s="965"/>
      <c r="AC86" s="965"/>
      <c r="AD86" s="965"/>
      <c r="AE86" s="965"/>
      <c r="AF86" s="965">
        <v>26</v>
      </c>
      <c r="AG86" s="965"/>
      <c r="AH86" s="965"/>
      <c r="AI86" s="965"/>
      <c r="AJ86" s="965"/>
      <c r="AK86" s="965" t="s">
        <v>479</v>
      </c>
      <c r="AL86" s="965"/>
      <c r="AM86" s="965"/>
      <c r="AN86" s="965"/>
      <c r="AO86" s="965"/>
      <c r="AP86" s="965" t="s">
        <v>479</v>
      </c>
      <c r="AQ86" s="965"/>
      <c r="AR86" s="965"/>
      <c r="AS86" s="965"/>
      <c r="AT86" s="965"/>
      <c r="AU86" s="965" t="s">
        <v>479</v>
      </c>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6" t="s">
        <v>559</v>
      </c>
      <c r="C87" s="957"/>
      <c r="D87" s="957"/>
      <c r="E87" s="957"/>
      <c r="F87" s="957"/>
      <c r="G87" s="957"/>
      <c r="H87" s="957"/>
      <c r="I87" s="957"/>
      <c r="J87" s="957"/>
      <c r="K87" s="957"/>
      <c r="L87" s="957"/>
      <c r="M87" s="957"/>
      <c r="N87" s="957"/>
      <c r="O87" s="957"/>
      <c r="P87" s="958"/>
      <c r="Q87" s="959">
        <v>8362</v>
      </c>
      <c r="R87" s="960"/>
      <c r="S87" s="960"/>
      <c r="T87" s="960"/>
      <c r="U87" s="961"/>
      <c r="V87" s="962">
        <v>8174</v>
      </c>
      <c r="W87" s="960"/>
      <c r="X87" s="960"/>
      <c r="Y87" s="960"/>
      <c r="Z87" s="961"/>
      <c r="AA87" s="962">
        <v>189</v>
      </c>
      <c r="AB87" s="960"/>
      <c r="AC87" s="960"/>
      <c r="AD87" s="960"/>
      <c r="AE87" s="961"/>
      <c r="AF87" s="962">
        <v>189</v>
      </c>
      <c r="AG87" s="960"/>
      <c r="AH87" s="960"/>
      <c r="AI87" s="960"/>
      <c r="AJ87" s="961"/>
      <c r="AK87" s="962">
        <v>1677</v>
      </c>
      <c r="AL87" s="960"/>
      <c r="AM87" s="960"/>
      <c r="AN87" s="960"/>
      <c r="AO87" s="961"/>
      <c r="AP87" s="962" t="s">
        <v>479</v>
      </c>
      <c r="AQ87" s="960"/>
      <c r="AR87" s="960"/>
      <c r="AS87" s="960"/>
      <c r="AT87" s="961"/>
      <c r="AU87" s="962" t="s">
        <v>479</v>
      </c>
      <c r="AV87" s="960"/>
      <c r="AW87" s="960"/>
      <c r="AX87" s="960"/>
      <c r="AY87" s="961"/>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394</v>
      </c>
      <c r="C88" s="939"/>
      <c r="D88" s="939"/>
      <c r="E88" s="939"/>
      <c r="F88" s="939"/>
      <c r="G88" s="939"/>
      <c r="H88" s="939"/>
      <c r="I88" s="939"/>
      <c r="J88" s="939"/>
      <c r="K88" s="939"/>
      <c r="L88" s="939"/>
      <c r="M88" s="939"/>
      <c r="N88" s="939"/>
      <c r="O88" s="939"/>
      <c r="P88" s="940"/>
      <c r="Q88" s="954"/>
      <c r="R88" s="955"/>
      <c r="S88" s="955"/>
      <c r="T88" s="955"/>
      <c r="U88" s="955"/>
      <c r="V88" s="955"/>
      <c r="W88" s="955"/>
      <c r="X88" s="955"/>
      <c r="Y88" s="955"/>
      <c r="Z88" s="955"/>
      <c r="AA88" s="955"/>
      <c r="AB88" s="955"/>
      <c r="AC88" s="955"/>
      <c r="AD88" s="955"/>
      <c r="AE88" s="955"/>
      <c r="AF88" s="953">
        <f>SUM(AF68:AJ87)</f>
        <v>10833</v>
      </c>
      <c r="AG88" s="953"/>
      <c r="AH88" s="953"/>
      <c r="AI88" s="953"/>
      <c r="AJ88" s="953"/>
      <c r="AK88" s="955"/>
      <c r="AL88" s="955"/>
      <c r="AM88" s="955"/>
      <c r="AN88" s="955"/>
      <c r="AO88" s="955"/>
      <c r="AP88" s="953">
        <f t="shared" ref="AP88" si="0">SUM(AP68:AT87)</f>
        <v>1333</v>
      </c>
      <c r="AQ88" s="953"/>
      <c r="AR88" s="953"/>
      <c r="AS88" s="953"/>
      <c r="AT88" s="953"/>
      <c r="AU88" s="953">
        <f t="shared" ref="AU88" si="1">SUM(AU68:AY87)</f>
        <v>268</v>
      </c>
      <c r="AV88" s="953"/>
      <c r="AW88" s="953"/>
      <c r="AX88" s="953"/>
      <c r="AY88" s="953"/>
      <c r="AZ88" s="953"/>
      <c r="BA88" s="953"/>
      <c r="BB88" s="953"/>
      <c r="BC88" s="953"/>
      <c r="BD88" s="953"/>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f>
        <v>3</v>
      </c>
      <c r="CS102" s="945"/>
      <c r="CT102" s="945"/>
      <c r="CU102" s="945"/>
      <c r="CV102" s="946"/>
      <c r="CW102" s="944" t="str">
        <f t="shared" ref="CW102" si="2">CW7</f>
        <v>-</v>
      </c>
      <c r="CX102" s="945"/>
      <c r="CY102" s="945"/>
      <c r="CZ102" s="945"/>
      <c r="DA102" s="946"/>
      <c r="DB102" s="944" t="str">
        <f t="shared" ref="DB102" si="3">DB7</f>
        <v>-</v>
      </c>
      <c r="DC102" s="945"/>
      <c r="DD102" s="945"/>
      <c r="DE102" s="945"/>
      <c r="DF102" s="946"/>
      <c r="DG102" s="944" t="str">
        <f t="shared" ref="DG102" si="4">DG7</f>
        <v>-</v>
      </c>
      <c r="DH102" s="945"/>
      <c r="DI102" s="945"/>
      <c r="DJ102" s="945"/>
      <c r="DK102" s="946"/>
      <c r="DL102" s="944" t="str">
        <f t="shared" ref="DL102" si="5">DL7</f>
        <v>-</v>
      </c>
      <c r="DM102" s="945"/>
      <c r="DN102" s="945"/>
      <c r="DO102" s="945"/>
      <c r="DP102" s="946"/>
      <c r="DQ102" s="944" t="str">
        <f t="shared" ref="DQ102" si="6">DQ7</f>
        <v>-</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286</v>
      </c>
      <c r="AG109" s="886"/>
      <c r="AH109" s="886"/>
      <c r="AI109" s="886"/>
      <c r="AJ109" s="887"/>
      <c r="AK109" s="888" t="s">
        <v>285</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286</v>
      </c>
      <c r="BW109" s="886"/>
      <c r="BX109" s="886"/>
      <c r="BY109" s="886"/>
      <c r="BZ109" s="887"/>
      <c r="CA109" s="888" t="s">
        <v>285</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286</v>
      </c>
      <c r="DM109" s="886"/>
      <c r="DN109" s="886"/>
      <c r="DO109" s="886"/>
      <c r="DP109" s="887"/>
      <c r="DQ109" s="888" t="s">
        <v>285</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657371</v>
      </c>
      <c r="AB110" s="871"/>
      <c r="AC110" s="871"/>
      <c r="AD110" s="871"/>
      <c r="AE110" s="872"/>
      <c r="AF110" s="873">
        <v>560878</v>
      </c>
      <c r="AG110" s="871"/>
      <c r="AH110" s="871"/>
      <c r="AI110" s="871"/>
      <c r="AJ110" s="872"/>
      <c r="AK110" s="873">
        <v>576844</v>
      </c>
      <c r="AL110" s="871"/>
      <c r="AM110" s="871"/>
      <c r="AN110" s="871"/>
      <c r="AO110" s="872"/>
      <c r="AP110" s="874">
        <v>15.1</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5213287</v>
      </c>
      <c r="BR110" s="798"/>
      <c r="BS110" s="798"/>
      <c r="BT110" s="798"/>
      <c r="BU110" s="798"/>
      <c r="BV110" s="798">
        <v>5401966</v>
      </c>
      <c r="BW110" s="798"/>
      <c r="BX110" s="798"/>
      <c r="BY110" s="798"/>
      <c r="BZ110" s="798"/>
      <c r="CA110" s="798">
        <v>5702978</v>
      </c>
      <c r="CB110" s="798"/>
      <c r="CC110" s="798"/>
      <c r="CD110" s="798"/>
      <c r="CE110" s="798"/>
      <c r="CF110" s="859">
        <v>149.1</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60546</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4078741</v>
      </c>
      <c r="BR112" s="769"/>
      <c r="BS112" s="769"/>
      <c r="BT112" s="769"/>
      <c r="BU112" s="769"/>
      <c r="BV112" s="769">
        <v>3894678</v>
      </c>
      <c r="BW112" s="769"/>
      <c r="BX112" s="769"/>
      <c r="BY112" s="769"/>
      <c r="BZ112" s="769"/>
      <c r="CA112" s="769">
        <v>3671539</v>
      </c>
      <c r="CB112" s="769"/>
      <c r="CC112" s="769"/>
      <c r="CD112" s="769"/>
      <c r="CE112" s="769"/>
      <c r="CF112" s="846">
        <v>96</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332153</v>
      </c>
      <c r="AB113" s="907"/>
      <c r="AC113" s="907"/>
      <c r="AD113" s="907"/>
      <c r="AE113" s="908"/>
      <c r="AF113" s="909">
        <v>358942</v>
      </c>
      <c r="AG113" s="907"/>
      <c r="AH113" s="907"/>
      <c r="AI113" s="907"/>
      <c r="AJ113" s="908"/>
      <c r="AK113" s="909">
        <v>362155</v>
      </c>
      <c r="AL113" s="907"/>
      <c r="AM113" s="907"/>
      <c r="AN113" s="907"/>
      <c r="AO113" s="908"/>
      <c r="AP113" s="910">
        <v>9.5</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407807</v>
      </c>
      <c r="BR113" s="769"/>
      <c r="BS113" s="769"/>
      <c r="BT113" s="769"/>
      <c r="BU113" s="769"/>
      <c r="BV113" s="769">
        <v>288159</v>
      </c>
      <c r="BW113" s="769"/>
      <c r="BX113" s="769"/>
      <c r="BY113" s="769"/>
      <c r="BZ113" s="769"/>
      <c r="CA113" s="769">
        <v>268011</v>
      </c>
      <c r="CB113" s="769"/>
      <c r="CC113" s="769"/>
      <c r="CD113" s="769"/>
      <c r="CE113" s="769"/>
      <c r="CF113" s="846">
        <v>7</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77538</v>
      </c>
      <c r="AB114" s="782"/>
      <c r="AC114" s="782"/>
      <c r="AD114" s="782"/>
      <c r="AE114" s="783"/>
      <c r="AF114" s="784">
        <v>50789</v>
      </c>
      <c r="AG114" s="782"/>
      <c r="AH114" s="782"/>
      <c r="AI114" s="782"/>
      <c r="AJ114" s="783"/>
      <c r="AK114" s="784">
        <v>19442</v>
      </c>
      <c r="AL114" s="782"/>
      <c r="AM114" s="782"/>
      <c r="AN114" s="782"/>
      <c r="AO114" s="783"/>
      <c r="AP114" s="752">
        <v>0.5</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2741439</v>
      </c>
      <c r="BR114" s="769"/>
      <c r="BS114" s="769"/>
      <c r="BT114" s="769"/>
      <c r="BU114" s="769"/>
      <c r="BV114" s="769">
        <v>2793248</v>
      </c>
      <c r="BW114" s="769"/>
      <c r="BX114" s="769"/>
      <c r="BY114" s="769"/>
      <c r="BZ114" s="769"/>
      <c r="CA114" s="769">
        <v>2848382</v>
      </c>
      <c r="CB114" s="769"/>
      <c r="CC114" s="769"/>
      <c r="CD114" s="769"/>
      <c r="CE114" s="769"/>
      <c r="CF114" s="846">
        <v>74.400000000000006</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1943</v>
      </c>
      <c r="AB115" s="907"/>
      <c r="AC115" s="907"/>
      <c r="AD115" s="907"/>
      <c r="AE115" s="908"/>
      <c r="AF115" s="909">
        <v>1445</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60546</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1069005</v>
      </c>
      <c r="AB117" s="893"/>
      <c r="AC117" s="893"/>
      <c r="AD117" s="893"/>
      <c r="AE117" s="894"/>
      <c r="AF117" s="896">
        <v>972054</v>
      </c>
      <c r="AG117" s="893"/>
      <c r="AH117" s="893"/>
      <c r="AI117" s="893"/>
      <c r="AJ117" s="894"/>
      <c r="AK117" s="896">
        <v>958441</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286</v>
      </c>
      <c r="AG118" s="886"/>
      <c r="AH118" s="886"/>
      <c r="AI118" s="886"/>
      <c r="AJ118" s="887"/>
      <c r="AK118" s="888" t="s">
        <v>285</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12501820</v>
      </c>
      <c r="BR118" s="856"/>
      <c r="BS118" s="856"/>
      <c r="BT118" s="856"/>
      <c r="BU118" s="856"/>
      <c r="BV118" s="856">
        <v>12378051</v>
      </c>
      <c r="BW118" s="856"/>
      <c r="BX118" s="856"/>
      <c r="BY118" s="856"/>
      <c r="BZ118" s="856"/>
      <c r="CA118" s="856">
        <v>12490910</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2057398</v>
      </c>
      <c r="BR119" s="798"/>
      <c r="BS119" s="798"/>
      <c r="BT119" s="798"/>
      <c r="BU119" s="798"/>
      <c r="BV119" s="798">
        <v>2158165</v>
      </c>
      <c r="BW119" s="798"/>
      <c r="BX119" s="798"/>
      <c r="BY119" s="798"/>
      <c r="BZ119" s="798"/>
      <c r="CA119" s="798">
        <v>2320204</v>
      </c>
      <c r="CB119" s="798"/>
      <c r="CC119" s="798"/>
      <c r="CD119" s="798"/>
      <c r="CE119" s="798"/>
      <c r="CF119" s="859">
        <v>60.6</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808335</v>
      </c>
      <c r="BR120" s="769"/>
      <c r="BS120" s="769"/>
      <c r="BT120" s="769"/>
      <c r="BU120" s="769"/>
      <c r="BV120" s="769">
        <v>150045</v>
      </c>
      <c r="BW120" s="769"/>
      <c r="BX120" s="769"/>
      <c r="BY120" s="769"/>
      <c r="BZ120" s="769"/>
      <c r="CA120" s="769">
        <v>123283</v>
      </c>
      <c r="CB120" s="769"/>
      <c r="CC120" s="769"/>
      <c r="CD120" s="769"/>
      <c r="CE120" s="769"/>
      <c r="CF120" s="846">
        <v>3.2</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2404437</v>
      </c>
      <c r="DH120" s="798"/>
      <c r="DI120" s="798"/>
      <c r="DJ120" s="798"/>
      <c r="DK120" s="798"/>
      <c r="DL120" s="798">
        <v>2276129</v>
      </c>
      <c r="DM120" s="798"/>
      <c r="DN120" s="798"/>
      <c r="DO120" s="798"/>
      <c r="DP120" s="798"/>
      <c r="DQ120" s="798">
        <v>2137869</v>
      </c>
      <c r="DR120" s="798"/>
      <c r="DS120" s="798"/>
      <c r="DT120" s="798"/>
      <c r="DU120" s="798"/>
      <c r="DV120" s="799">
        <v>55.9</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5971929</v>
      </c>
      <c r="BR121" s="856"/>
      <c r="BS121" s="856"/>
      <c r="BT121" s="856"/>
      <c r="BU121" s="856"/>
      <c r="BV121" s="856">
        <v>6068380</v>
      </c>
      <c r="BW121" s="856"/>
      <c r="BX121" s="856"/>
      <c r="BY121" s="856"/>
      <c r="BZ121" s="856"/>
      <c r="CA121" s="856">
        <v>6233739</v>
      </c>
      <c r="CB121" s="856"/>
      <c r="CC121" s="856"/>
      <c r="CD121" s="856"/>
      <c r="CE121" s="856"/>
      <c r="CF121" s="857">
        <v>162.9</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1299570</v>
      </c>
      <c r="DH121" s="769"/>
      <c r="DI121" s="769"/>
      <c r="DJ121" s="769"/>
      <c r="DK121" s="769"/>
      <c r="DL121" s="769">
        <v>1251826</v>
      </c>
      <c r="DM121" s="769"/>
      <c r="DN121" s="769"/>
      <c r="DO121" s="769"/>
      <c r="DP121" s="769"/>
      <c r="DQ121" s="769">
        <v>1209414</v>
      </c>
      <c r="DR121" s="769"/>
      <c r="DS121" s="769"/>
      <c r="DT121" s="769"/>
      <c r="DU121" s="769"/>
      <c r="DV121" s="821">
        <v>31.6</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8837662</v>
      </c>
      <c r="BR122" s="838"/>
      <c r="BS122" s="838"/>
      <c r="BT122" s="838"/>
      <c r="BU122" s="838"/>
      <c r="BV122" s="838">
        <v>8376590</v>
      </c>
      <c r="BW122" s="838"/>
      <c r="BX122" s="838"/>
      <c r="BY122" s="838"/>
      <c r="BZ122" s="838"/>
      <c r="CA122" s="838">
        <v>8677226</v>
      </c>
      <c r="CB122" s="838"/>
      <c r="CC122" s="838"/>
      <c r="CD122" s="838"/>
      <c r="CE122" s="838"/>
      <c r="CF122" s="741"/>
      <c r="CG122" s="742"/>
      <c r="CH122" s="742"/>
      <c r="CI122" s="742"/>
      <c r="CJ122" s="839"/>
      <c r="CK122" s="849"/>
      <c r="CL122" s="810"/>
      <c r="CM122" s="810"/>
      <c r="CN122" s="810"/>
      <c r="CO122" s="811"/>
      <c r="CP122" s="826" t="s">
        <v>442</v>
      </c>
      <c r="CQ122" s="827"/>
      <c r="CR122" s="827"/>
      <c r="CS122" s="827"/>
      <c r="CT122" s="827"/>
      <c r="CU122" s="827"/>
      <c r="CV122" s="827"/>
      <c r="CW122" s="827"/>
      <c r="CX122" s="827"/>
      <c r="CY122" s="827"/>
      <c r="CZ122" s="827"/>
      <c r="DA122" s="827"/>
      <c r="DB122" s="827"/>
      <c r="DC122" s="827"/>
      <c r="DD122" s="827"/>
      <c r="DE122" s="827"/>
      <c r="DF122" s="828"/>
      <c r="DG122" s="768">
        <v>374734</v>
      </c>
      <c r="DH122" s="769"/>
      <c r="DI122" s="769"/>
      <c r="DJ122" s="769"/>
      <c r="DK122" s="769"/>
      <c r="DL122" s="769">
        <v>366723</v>
      </c>
      <c r="DM122" s="769"/>
      <c r="DN122" s="769"/>
      <c r="DO122" s="769"/>
      <c r="DP122" s="769"/>
      <c r="DQ122" s="769">
        <v>324256</v>
      </c>
      <c r="DR122" s="769"/>
      <c r="DS122" s="769"/>
      <c r="DT122" s="769"/>
      <c r="DU122" s="769"/>
      <c r="DV122" s="821">
        <v>8.5</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443</v>
      </c>
      <c r="AB123" s="782"/>
      <c r="AC123" s="782"/>
      <c r="AD123" s="782"/>
      <c r="AE123" s="783"/>
      <c r="AF123" s="784" t="s">
        <v>443</v>
      </c>
      <c r="AG123" s="782"/>
      <c r="AH123" s="782"/>
      <c r="AI123" s="782"/>
      <c r="AJ123" s="783"/>
      <c r="AK123" s="784" t="s">
        <v>443</v>
      </c>
      <c r="AL123" s="782"/>
      <c r="AM123" s="782"/>
      <c r="AN123" s="782"/>
      <c r="AO123" s="783"/>
      <c r="AP123" s="752" t="s">
        <v>443</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94.6</v>
      </c>
      <c r="BR123" s="830"/>
      <c r="BS123" s="830"/>
      <c r="BT123" s="830"/>
      <c r="BU123" s="830"/>
      <c r="BV123" s="830">
        <v>104.9</v>
      </c>
      <c r="BW123" s="830"/>
      <c r="BX123" s="830"/>
      <c r="BY123" s="830"/>
      <c r="BZ123" s="830"/>
      <c r="CA123" s="830">
        <v>99.6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1943</v>
      </c>
      <c r="AB126" s="782"/>
      <c r="AC126" s="782"/>
      <c r="AD126" s="782"/>
      <c r="AE126" s="783"/>
      <c r="AF126" s="784">
        <v>1445</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71657</v>
      </c>
      <c r="AB128" s="722"/>
      <c r="AC128" s="722"/>
      <c r="AD128" s="722"/>
      <c r="AE128" s="723"/>
      <c r="AF128" s="724">
        <v>4278</v>
      </c>
      <c r="AG128" s="722"/>
      <c r="AH128" s="722"/>
      <c r="AI128" s="722"/>
      <c r="AJ128" s="723"/>
      <c r="AK128" s="724">
        <v>1691</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4354721</v>
      </c>
      <c r="AB129" s="782"/>
      <c r="AC129" s="782"/>
      <c r="AD129" s="782"/>
      <c r="AE129" s="783"/>
      <c r="AF129" s="784">
        <v>4310993</v>
      </c>
      <c r="AG129" s="782"/>
      <c r="AH129" s="782"/>
      <c r="AI129" s="782"/>
      <c r="AJ129" s="783"/>
      <c r="AK129" s="784">
        <v>4337924</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12.3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485338</v>
      </c>
      <c r="AB130" s="782"/>
      <c r="AC130" s="782"/>
      <c r="AD130" s="782"/>
      <c r="AE130" s="783"/>
      <c r="AF130" s="784">
        <v>497237</v>
      </c>
      <c r="AG130" s="782"/>
      <c r="AH130" s="782"/>
      <c r="AI130" s="782"/>
      <c r="AJ130" s="783"/>
      <c r="AK130" s="784">
        <v>511944</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99.6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3869383</v>
      </c>
      <c r="AB131" s="715"/>
      <c r="AC131" s="715"/>
      <c r="AD131" s="715"/>
      <c r="AE131" s="716"/>
      <c r="AF131" s="717">
        <v>3813756</v>
      </c>
      <c r="AG131" s="715"/>
      <c r="AH131" s="715"/>
      <c r="AI131" s="715"/>
      <c r="AJ131" s="716"/>
      <c r="AK131" s="717">
        <v>3825980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13.232342210000001</v>
      </c>
      <c r="AB132" s="738"/>
      <c r="AC132" s="738"/>
      <c r="AD132" s="738"/>
      <c r="AE132" s="739"/>
      <c r="AF132" s="740">
        <v>12.33794191</v>
      </c>
      <c r="AG132" s="738"/>
      <c r="AH132" s="738"/>
      <c r="AI132" s="738"/>
      <c r="AJ132" s="739"/>
      <c r="AK132" s="740">
        <v>11.625936360000001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16.8</v>
      </c>
      <c r="AB133" s="747"/>
      <c r="AC133" s="747"/>
      <c r="AD133" s="747"/>
      <c r="AE133" s="748"/>
      <c r="AF133" s="746">
        <v>14</v>
      </c>
      <c r="AG133" s="747"/>
      <c r="AH133" s="747"/>
      <c r="AI133" s="747"/>
      <c r="AJ133" s="748"/>
      <c r="AK133" s="746">
        <v>12.3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4" zoomScaleNormal="85" zoomScaleSheetLayoutView="55" workbookViewId="0">
      <selection activeCell="P26" sqref="P2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32" t="s">
        <v>475</v>
      </c>
      <c r="H9" s="1133"/>
      <c r="I9" s="1133"/>
      <c r="J9" s="1134"/>
      <c r="K9" s="263">
        <v>1231333</v>
      </c>
      <c r="L9" s="264">
        <v>90553</v>
      </c>
      <c r="M9" s="265">
        <v>97117</v>
      </c>
      <c r="N9" s="266">
        <v>-6.8</v>
      </c>
    </row>
    <row r="10" spans="1:16">
      <c r="A10" s="248"/>
      <c r="B10" s="244"/>
      <c r="C10" s="244"/>
      <c r="D10" s="244"/>
      <c r="E10" s="244"/>
      <c r="F10" s="244"/>
      <c r="G10" s="1132" t="s">
        <v>476</v>
      </c>
      <c r="H10" s="1133"/>
      <c r="I10" s="1133"/>
      <c r="J10" s="1134"/>
      <c r="K10" s="267">
        <v>121252</v>
      </c>
      <c r="L10" s="268">
        <v>8917</v>
      </c>
      <c r="M10" s="269">
        <v>9839</v>
      </c>
      <c r="N10" s="270">
        <v>-9.4</v>
      </c>
    </row>
    <row r="11" spans="1:16" ht="13.5" customHeight="1">
      <c r="A11" s="248"/>
      <c r="B11" s="244"/>
      <c r="C11" s="244"/>
      <c r="D11" s="244"/>
      <c r="E11" s="244"/>
      <c r="F11" s="244"/>
      <c r="G11" s="1132" t="s">
        <v>477</v>
      </c>
      <c r="H11" s="1133"/>
      <c r="I11" s="1133"/>
      <c r="J11" s="1134"/>
      <c r="K11" s="267">
        <v>362848</v>
      </c>
      <c r="L11" s="268">
        <v>26684</v>
      </c>
      <c r="M11" s="269">
        <v>18048</v>
      </c>
      <c r="N11" s="270">
        <v>47.9</v>
      </c>
    </row>
    <row r="12" spans="1:16" ht="13.5" customHeight="1">
      <c r="A12" s="248"/>
      <c r="B12" s="244"/>
      <c r="C12" s="244"/>
      <c r="D12" s="244"/>
      <c r="E12" s="244"/>
      <c r="F12" s="244"/>
      <c r="G12" s="1132" t="s">
        <v>478</v>
      </c>
      <c r="H12" s="1133"/>
      <c r="I12" s="1133"/>
      <c r="J12" s="1134"/>
      <c r="K12" s="267" t="s">
        <v>479</v>
      </c>
      <c r="L12" s="268" t="s">
        <v>479</v>
      </c>
      <c r="M12" s="269">
        <v>2186</v>
      </c>
      <c r="N12" s="270" t="s">
        <v>479</v>
      </c>
    </row>
    <row r="13" spans="1:16" ht="13.5" customHeight="1">
      <c r="A13" s="248"/>
      <c r="B13" s="244"/>
      <c r="C13" s="244"/>
      <c r="D13" s="244"/>
      <c r="E13" s="244"/>
      <c r="F13" s="244"/>
      <c r="G13" s="1132" t="s">
        <v>480</v>
      </c>
      <c r="H13" s="1133"/>
      <c r="I13" s="1133"/>
      <c r="J13" s="1134"/>
      <c r="K13" s="267" t="s">
        <v>479</v>
      </c>
      <c r="L13" s="268" t="s">
        <v>479</v>
      </c>
      <c r="M13" s="269" t="s">
        <v>479</v>
      </c>
      <c r="N13" s="270" t="s">
        <v>479</v>
      </c>
    </row>
    <row r="14" spans="1:16" ht="13.5" customHeight="1">
      <c r="A14" s="248"/>
      <c r="B14" s="244"/>
      <c r="C14" s="244"/>
      <c r="D14" s="244"/>
      <c r="E14" s="244"/>
      <c r="F14" s="244"/>
      <c r="G14" s="1132" t="s">
        <v>481</v>
      </c>
      <c r="H14" s="1133"/>
      <c r="I14" s="1133"/>
      <c r="J14" s="1134"/>
      <c r="K14" s="267">
        <v>57062</v>
      </c>
      <c r="L14" s="268">
        <v>4196</v>
      </c>
      <c r="M14" s="269">
        <v>5044</v>
      </c>
      <c r="N14" s="270">
        <v>-16.8</v>
      </c>
    </row>
    <row r="15" spans="1:16" ht="13.5" customHeight="1">
      <c r="A15" s="248"/>
      <c r="B15" s="244"/>
      <c r="C15" s="244"/>
      <c r="D15" s="244"/>
      <c r="E15" s="244"/>
      <c r="F15" s="244"/>
      <c r="G15" s="1132" t="s">
        <v>482</v>
      </c>
      <c r="H15" s="1133"/>
      <c r="I15" s="1133"/>
      <c r="J15" s="1134"/>
      <c r="K15" s="267">
        <v>24644</v>
      </c>
      <c r="L15" s="268">
        <v>1812</v>
      </c>
      <c r="M15" s="269">
        <v>2764</v>
      </c>
      <c r="N15" s="270">
        <v>-34.4</v>
      </c>
    </row>
    <row r="16" spans="1:16">
      <c r="A16" s="248"/>
      <c r="B16" s="244"/>
      <c r="C16" s="244"/>
      <c r="D16" s="244"/>
      <c r="E16" s="244"/>
      <c r="F16" s="244"/>
      <c r="G16" s="1135" t="s">
        <v>483</v>
      </c>
      <c r="H16" s="1136"/>
      <c r="I16" s="1136"/>
      <c r="J16" s="1137"/>
      <c r="K16" s="268">
        <v>-107808</v>
      </c>
      <c r="L16" s="268">
        <v>-7928</v>
      </c>
      <c r="M16" s="269">
        <v>-12014</v>
      </c>
      <c r="N16" s="270">
        <v>-34</v>
      </c>
    </row>
    <row r="17" spans="1:16">
      <c r="A17" s="248"/>
      <c r="B17" s="244"/>
      <c r="C17" s="244"/>
      <c r="D17" s="244"/>
      <c r="E17" s="244"/>
      <c r="F17" s="244"/>
      <c r="G17" s="1135" t="s">
        <v>170</v>
      </c>
      <c r="H17" s="1136"/>
      <c r="I17" s="1136"/>
      <c r="J17" s="1137"/>
      <c r="K17" s="268">
        <v>1689331</v>
      </c>
      <c r="L17" s="268">
        <v>124234</v>
      </c>
      <c r="M17" s="269">
        <v>122985</v>
      </c>
      <c r="N17" s="270">
        <v>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9" t="s">
        <v>488</v>
      </c>
      <c r="H21" s="1130"/>
      <c r="I21" s="1130"/>
      <c r="J21" s="1131"/>
      <c r="K21" s="280">
        <v>10.52</v>
      </c>
      <c r="L21" s="281">
        <v>11.27</v>
      </c>
      <c r="M21" s="282">
        <v>-0.75</v>
      </c>
      <c r="N21" s="249"/>
      <c r="O21" s="283"/>
      <c r="P21" s="279"/>
    </row>
    <row r="22" spans="1:16" s="284" customFormat="1">
      <c r="A22" s="279"/>
      <c r="B22" s="249"/>
      <c r="C22" s="249"/>
      <c r="D22" s="249"/>
      <c r="E22" s="249"/>
      <c r="F22" s="249"/>
      <c r="G22" s="1129" t="s">
        <v>489</v>
      </c>
      <c r="H22" s="1130"/>
      <c r="I22" s="1130"/>
      <c r="J22" s="1131"/>
      <c r="K22" s="285">
        <v>94.6</v>
      </c>
      <c r="L22" s="286">
        <v>94.8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20" t="s">
        <v>493</v>
      </c>
      <c r="H32" s="1121"/>
      <c r="I32" s="1121"/>
      <c r="J32" s="1122"/>
      <c r="K32" s="294">
        <v>576844</v>
      </c>
      <c r="L32" s="294">
        <v>42421</v>
      </c>
      <c r="M32" s="295">
        <v>91831</v>
      </c>
      <c r="N32" s="296">
        <v>-53.8</v>
      </c>
    </row>
    <row r="33" spans="1:16" ht="13.5" customHeight="1">
      <c r="A33" s="248"/>
      <c r="B33" s="244"/>
      <c r="C33" s="244"/>
      <c r="D33" s="244"/>
      <c r="E33" s="244"/>
      <c r="F33" s="244"/>
      <c r="G33" s="1120" t="s">
        <v>494</v>
      </c>
      <c r="H33" s="1121"/>
      <c r="I33" s="1121"/>
      <c r="J33" s="1122"/>
      <c r="K33" s="294" t="s">
        <v>479</v>
      </c>
      <c r="L33" s="294" t="s">
        <v>479</v>
      </c>
      <c r="M33" s="295" t="s">
        <v>479</v>
      </c>
      <c r="N33" s="296" t="s">
        <v>479</v>
      </c>
    </row>
    <row r="34" spans="1:16" ht="27" customHeight="1">
      <c r="A34" s="248"/>
      <c r="B34" s="244"/>
      <c r="C34" s="244"/>
      <c r="D34" s="244"/>
      <c r="E34" s="244"/>
      <c r="F34" s="244"/>
      <c r="G34" s="1120" t="s">
        <v>495</v>
      </c>
      <c r="H34" s="1121"/>
      <c r="I34" s="1121"/>
      <c r="J34" s="1122"/>
      <c r="K34" s="294" t="s">
        <v>479</v>
      </c>
      <c r="L34" s="294" t="s">
        <v>479</v>
      </c>
      <c r="M34" s="295" t="s">
        <v>479</v>
      </c>
      <c r="N34" s="296" t="s">
        <v>479</v>
      </c>
    </row>
    <row r="35" spans="1:16" ht="27" customHeight="1">
      <c r="A35" s="248"/>
      <c r="B35" s="244"/>
      <c r="C35" s="244"/>
      <c r="D35" s="244"/>
      <c r="E35" s="244"/>
      <c r="F35" s="244"/>
      <c r="G35" s="1120" t="s">
        <v>496</v>
      </c>
      <c r="H35" s="1121"/>
      <c r="I35" s="1121"/>
      <c r="J35" s="1122"/>
      <c r="K35" s="294">
        <v>362155</v>
      </c>
      <c r="L35" s="294">
        <v>26633</v>
      </c>
      <c r="M35" s="295">
        <v>23665</v>
      </c>
      <c r="N35" s="296">
        <v>12.5</v>
      </c>
    </row>
    <row r="36" spans="1:16" ht="27" customHeight="1">
      <c r="A36" s="248"/>
      <c r="B36" s="244"/>
      <c r="C36" s="244"/>
      <c r="D36" s="244"/>
      <c r="E36" s="244"/>
      <c r="F36" s="244"/>
      <c r="G36" s="1120" t="s">
        <v>497</v>
      </c>
      <c r="H36" s="1121"/>
      <c r="I36" s="1121"/>
      <c r="J36" s="1122"/>
      <c r="K36" s="294">
        <v>19442</v>
      </c>
      <c r="L36" s="294">
        <v>1430</v>
      </c>
      <c r="M36" s="295">
        <v>4185</v>
      </c>
      <c r="N36" s="296">
        <v>-65.8</v>
      </c>
    </row>
    <row r="37" spans="1:16" ht="13.5" customHeight="1">
      <c r="A37" s="248"/>
      <c r="B37" s="244"/>
      <c r="C37" s="244"/>
      <c r="D37" s="244"/>
      <c r="E37" s="244"/>
      <c r="F37" s="244"/>
      <c r="G37" s="1120" t="s">
        <v>498</v>
      </c>
      <c r="H37" s="1121"/>
      <c r="I37" s="1121"/>
      <c r="J37" s="1122"/>
      <c r="K37" s="294" t="s">
        <v>479</v>
      </c>
      <c r="L37" s="294" t="s">
        <v>479</v>
      </c>
      <c r="M37" s="295">
        <v>1887</v>
      </c>
      <c r="N37" s="296" t="s">
        <v>479</v>
      </c>
    </row>
    <row r="38" spans="1:16" ht="27" customHeight="1">
      <c r="A38" s="248"/>
      <c r="B38" s="244"/>
      <c r="C38" s="244"/>
      <c r="D38" s="244"/>
      <c r="E38" s="244"/>
      <c r="F38" s="244"/>
      <c r="G38" s="1123" t="s">
        <v>499</v>
      </c>
      <c r="H38" s="1124"/>
      <c r="I38" s="1124"/>
      <c r="J38" s="1125"/>
      <c r="K38" s="297" t="s">
        <v>479</v>
      </c>
      <c r="L38" s="297" t="s">
        <v>479</v>
      </c>
      <c r="M38" s="298">
        <v>24</v>
      </c>
      <c r="N38" s="299" t="s">
        <v>479</v>
      </c>
      <c r="O38" s="293"/>
    </row>
    <row r="39" spans="1:16">
      <c r="A39" s="248"/>
      <c r="B39" s="244"/>
      <c r="C39" s="244"/>
      <c r="D39" s="244"/>
      <c r="E39" s="244"/>
      <c r="F39" s="244"/>
      <c r="G39" s="1123" t="s">
        <v>500</v>
      </c>
      <c r="H39" s="1124"/>
      <c r="I39" s="1124"/>
      <c r="J39" s="1125"/>
      <c r="K39" s="300">
        <v>-1691</v>
      </c>
      <c r="L39" s="300">
        <v>-124</v>
      </c>
      <c r="M39" s="301">
        <v>-3963</v>
      </c>
      <c r="N39" s="302">
        <v>-96.9</v>
      </c>
      <c r="O39" s="293"/>
    </row>
    <row r="40" spans="1:16" ht="27" customHeight="1">
      <c r="A40" s="248"/>
      <c r="B40" s="244"/>
      <c r="C40" s="244"/>
      <c r="D40" s="244"/>
      <c r="E40" s="244"/>
      <c r="F40" s="244"/>
      <c r="G40" s="1120" t="s">
        <v>501</v>
      </c>
      <c r="H40" s="1121"/>
      <c r="I40" s="1121"/>
      <c r="J40" s="1122"/>
      <c r="K40" s="300">
        <v>-511944</v>
      </c>
      <c r="L40" s="300">
        <v>-37648</v>
      </c>
      <c r="M40" s="301">
        <v>-77210</v>
      </c>
      <c r="N40" s="302">
        <v>-51.2</v>
      </c>
      <c r="O40" s="293"/>
    </row>
    <row r="41" spans="1:16">
      <c r="A41" s="248"/>
      <c r="B41" s="244"/>
      <c r="C41" s="244"/>
      <c r="D41" s="244"/>
      <c r="E41" s="244"/>
      <c r="F41" s="244"/>
      <c r="G41" s="1126" t="s">
        <v>280</v>
      </c>
      <c r="H41" s="1127"/>
      <c r="I41" s="1127"/>
      <c r="J41" s="1128"/>
      <c r="K41" s="294">
        <v>444806</v>
      </c>
      <c r="L41" s="300">
        <v>32711</v>
      </c>
      <c r="M41" s="301">
        <v>40420</v>
      </c>
      <c r="N41" s="302">
        <v>-19.100000000000001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3" t="s">
        <v>470</v>
      </c>
      <c r="J49" s="1115" t="s">
        <v>505</v>
      </c>
      <c r="K49" s="1116"/>
      <c r="L49" s="1116"/>
      <c r="M49" s="1116"/>
      <c r="N49" s="1117"/>
    </row>
    <row r="50" spans="1:14">
      <c r="A50" s="248"/>
      <c r="B50" s="244"/>
      <c r="C50" s="244"/>
      <c r="D50" s="244"/>
      <c r="E50" s="244"/>
      <c r="F50" s="244"/>
      <c r="G50" s="312"/>
      <c r="H50" s="313"/>
      <c r="I50" s="1114"/>
      <c r="J50" s="314" t="s">
        <v>506</v>
      </c>
      <c r="K50" s="315" t="s">
        <v>507</v>
      </c>
      <c r="L50" s="316" t="s">
        <v>508</v>
      </c>
      <c r="M50" s="317" t="s">
        <v>509</v>
      </c>
      <c r="N50" s="318" t="s">
        <v>510</v>
      </c>
    </row>
    <row r="51" spans="1:14">
      <c r="A51" s="248"/>
      <c r="B51" s="244"/>
      <c r="C51" s="244"/>
      <c r="D51" s="244"/>
      <c r="E51" s="244"/>
      <c r="F51" s="244"/>
      <c r="G51" s="310" t="s">
        <v>511</v>
      </c>
      <c r="H51" s="311"/>
      <c r="I51" s="319">
        <v>621235</v>
      </c>
      <c r="J51" s="320">
        <v>43219</v>
      </c>
      <c r="K51" s="321">
        <v>33.4</v>
      </c>
      <c r="L51" s="322">
        <v>127151</v>
      </c>
      <c r="M51" s="323">
        <v>51.8</v>
      </c>
      <c r="N51" s="324">
        <v>-18.399999999999999</v>
      </c>
    </row>
    <row r="52" spans="1:14">
      <c r="A52" s="248"/>
      <c r="B52" s="244"/>
      <c r="C52" s="244"/>
      <c r="D52" s="244"/>
      <c r="E52" s="244"/>
      <c r="F52" s="244"/>
      <c r="G52" s="325"/>
      <c r="H52" s="326" t="s">
        <v>512</v>
      </c>
      <c r="I52" s="327">
        <v>558154</v>
      </c>
      <c r="J52" s="328">
        <v>38831</v>
      </c>
      <c r="K52" s="329">
        <v>122.5</v>
      </c>
      <c r="L52" s="330">
        <v>72559</v>
      </c>
      <c r="M52" s="331">
        <v>74.900000000000006</v>
      </c>
      <c r="N52" s="332">
        <v>47.6</v>
      </c>
    </row>
    <row r="53" spans="1:14">
      <c r="A53" s="248"/>
      <c r="B53" s="244"/>
      <c r="C53" s="244"/>
      <c r="D53" s="244"/>
      <c r="E53" s="244"/>
      <c r="F53" s="244"/>
      <c r="G53" s="310" t="s">
        <v>513</v>
      </c>
      <c r="H53" s="311"/>
      <c r="I53" s="319">
        <v>406536</v>
      </c>
      <c r="J53" s="320">
        <v>28916</v>
      </c>
      <c r="K53" s="321">
        <v>-33.1</v>
      </c>
      <c r="L53" s="322">
        <v>147869</v>
      </c>
      <c r="M53" s="323">
        <v>16.3</v>
      </c>
      <c r="N53" s="324">
        <v>-49.4</v>
      </c>
    </row>
    <row r="54" spans="1:14">
      <c r="A54" s="248"/>
      <c r="B54" s="244"/>
      <c r="C54" s="244"/>
      <c r="D54" s="244"/>
      <c r="E54" s="244"/>
      <c r="F54" s="244"/>
      <c r="G54" s="325"/>
      <c r="H54" s="326" t="s">
        <v>512</v>
      </c>
      <c r="I54" s="327">
        <v>292312</v>
      </c>
      <c r="J54" s="328">
        <v>20792</v>
      </c>
      <c r="K54" s="329">
        <v>-46.5</v>
      </c>
      <c r="L54" s="330">
        <v>63271</v>
      </c>
      <c r="M54" s="331">
        <v>-12.8</v>
      </c>
      <c r="N54" s="332">
        <v>-33.700000000000003</v>
      </c>
    </row>
    <row r="55" spans="1:14">
      <c r="A55" s="248"/>
      <c r="B55" s="244"/>
      <c r="C55" s="244"/>
      <c r="D55" s="244"/>
      <c r="E55" s="244"/>
      <c r="F55" s="244"/>
      <c r="G55" s="310" t="s">
        <v>514</v>
      </c>
      <c r="H55" s="311"/>
      <c r="I55" s="319">
        <v>366008</v>
      </c>
      <c r="J55" s="320">
        <v>26434</v>
      </c>
      <c r="K55" s="321">
        <v>-8.6</v>
      </c>
      <c r="L55" s="322">
        <v>117242</v>
      </c>
      <c r="M55" s="323">
        <v>-20.7</v>
      </c>
      <c r="N55" s="324">
        <v>12.1</v>
      </c>
    </row>
    <row r="56" spans="1:14">
      <c r="A56" s="248"/>
      <c r="B56" s="244"/>
      <c r="C56" s="244"/>
      <c r="D56" s="244"/>
      <c r="E56" s="244"/>
      <c r="F56" s="244"/>
      <c r="G56" s="325"/>
      <c r="H56" s="326" t="s">
        <v>512</v>
      </c>
      <c r="I56" s="327">
        <v>307385</v>
      </c>
      <c r="J56" s="328">
        <v>22200</v>
      </c>
      <c r="K56" s="329">
        <v>6.8</v>
      </c>
      <c r="L56" s="330">
        <v>59388</v>
      </c>
      <c r="M56" s="331">
        <v>-6.1</v>
      </c>
      <c r="N56" s="332">
        <v>12.9</v>
      </c>
    </row>
    <row r="57" spans="1:14">
      <c r="A57" s="248"/>
      <c r="B57" s="244"/>
      <c r="C57" s="244"/>
      <c r="D57" s="244"/>
      <c r="E57" s="244"/>
      <c r="F57" s="244"/>
      <c r="G57" s="310" t="s">
        <v>515</v>
      </c>
      <c r="H57" s="311"/>
      <c r="I57" s="319">
        <v>579728</v>
      </c>
      <c r="J57" s="320">
        <v>42187</v>
      </c>
      <c r="K57" s="321">
        <v>59.6</v>
      </c>
      <c r="L57" s="322">
        <v>114097</v>
      </c>
      <c r="M57" s="323">
        <v>-2.7</v>
      </c>
      <c r="N57" s="324">
        <v>62.3</v>
      </c>
    </row>
    <row r="58" spans="1:14">
      <c r="A58" s="248"/>
      <c r="B58" s="244"/>
      <c r="C58" s="244"/>
      <c r="D58" s="244"/>
      <c r="E58" s="244"/>
      <c r="F58" s="244"/>
      <c r="G58" s="325"/>
      <c r="H58" s="326" t="s">
        <v>512</v>
      </c>
      <c r="I58" s="327">
        <v>554108</v>
      </c>
      <c r="J58" s="328">
        <v>40322</v>
      </c>
      <c r="K58" s="329">
        <v>81.599999999999994</v>
      </c>
      <c r="L58" s="330">
        <v>61630</v>
      </c>
      <c r="M58" s="331">
        <v>3.8</v>
      </c>
      <c r="N58" s="332">
        <v>77.8</v>
      </c>
    </row>
    <row r="59" spans="1:14">
      <c r="A59" s="248"/>
      <c r="B59" s="244"/>
      <c r="C59" s="244"/>
      <c r="D59" s="244"/>
      <c r="E59" s="244"/>
      <c r="F59" s="244"/>
      <c r="G59" s="310" t="s">
        <v>516</v>
      </c>
      <c r="H59" s="311"/>
      <c r="I59" s="319">
        <v>663593</v>
      </c>
      <c r="J59" s="320">
        <v>48801</v>
      </c>
      <c r="K59" s="321">
        <v>15.7</v>
      </c>
      <c r="L59" s="322">
        <v>136577</v>
      </c>
      <c r="M59" s="323">
        <v>19.7</v>
      </c>
      <c r="N59" s="324">
        <v>-4</v>
      </c>
    </row>
    <row r="60" spans="1:14">
      <c r="A60" s="248"/>
      <c r="B60" s="244"/>
      <c r="C60" s="244"/>
      <c r="D60" s="244"/>
      <c r="E60" s="244"/>
      <c r="F60" s="244"/>
      <c r="G60" s="325"/>
      <c r="H60" s="326" t="s">
        <v>512</v>
      </c>
      <c r="I60" s="333">
        <v>618174</v>
      </c>
      <c r="J60" s="328">
        <v>45461</v>
      </c>
      <c r="K60" s="329">
        <v>12.7</v>
      </c>
      <c r="L60" s="330">
        <v>59645</v>
      </c>
      <c r="M60" s="331">
        <v>-3.2</v>
      </c>
      <c r="N60" s="332">
        <v>15.9</v>
      </c>
    </row>
    <row r="61" spans="1:14">
      <c r="A61" s="248"/>
      <c r="B61" s="244"/>
      <c r="C61" s="244"/>
      <c r="D61" s="244"/>
      <c r="E61" s="244"/>
      <c r="F61" s="244"/>
      <c r="G61" s="310" t="s">
        <v>517</v>
      </c>
      <c r="H61" s="334"/>
      <c r="I61" s="335">
        <v>527420</v>
      </c>
      <c r="J61" s="336">
        <v>37911</v>
      </c>
      <c r="K61" s="337">
        <v>13.4</v>
      </c>
      <c r="L61" s="338">
        <v>128587</v>
      </c>
      <c r="M61" s="339">
        <v>12.9</v>
      </c>
      <c r="N61" s="324">
        <v>0.5</v>
      </c>
    </row>
    <row r="62" spans="1:14">
      <c r="A62" s="248"/>
      <c r="B62" s="244"/>
      <c r="C62" s="244"/>
      <c r="D62" s="244"/>
      <c r="E62" s="244"/>
      <c r="F62" s="244"/>
      <c r="G62" s="325"/>
      <c r="H62" s="326" t="s">
        <v>512</v>
      </c>
      <c r="I62" s="327">
        <v>466027</v>
      </c>
      <c r="J62" s="328">
        <v>33521</v>
      </c>
      <c r="K62" s="329">
        <v>35.4</v>
      </c>
      <c r="L62" s="330">
        <v>63299</v>
      </c>
      <c r="M62" s="331">
        <v>11.3</v>
      </c>
      <c r="N62" s="332">
        <v>24.1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8" t="s">
        <v>3</v>
      </c>
      <c r="D47" s="1138"/>
      <c r="E47" s="1139"/>
      <c r="F47" s="11">
        <v>16.09</v>
      </c>
      <c r="G47" s="12">
        <v>15.48</v>
      </c>
      <c r="H47" s="12">
        <v>15.7</v>
      </c>
      <c r="I47" s="12">
        <v>16.91</v>
      </c>
      <c r="J47" s="13">
        <v>18.62</v>
      </c>
    </row>
    <row r="48" spans="2:10" ht="57.75" customHeight="1">
      <c r="B48" s="14"/>
      <c r="C48" s="1140" t="s">
        <v>4</v>
      </c>
      <c r="D48" s="1140"/>
      <c r="E48" s="1141"/>
      <c r="F48" s="15">
        <v>4.63</v>
      </c>
      <c r="G48" s="16">
        <v>6.57</v>
      </c>
      <c r="H48" s="16">
        <v>6.57</v>
      </c>
      <c r="I48" s="16">
        <v>7.68</v>
      </c>
      <c r="J48" s="17">
        <v>6.63</v>
      </c>
    </row>
    <row r="49" spans="2:10" ht="57.75" customHeight="1" thickBot="1">
      <c r="B49" s="18"/>
      <c r="C49" s="1142" t="s">
        <v>5</v>
      </c>
      <c r="D49" s="1142"/>
      <c r="E49" s="1143"/>
      <c r="F49" s="19">
        <v>1.42</v>
      </c>
      <c r="G49" s="20">
        <v>6.48</v>
      </c>
      <c r="H49" s="20" t="s">
        <v>524</v>
      </c>
      <c r="I49" s="20">
        <v>2.09</v>
      </c>
      <c r="J49" s="21">
        <v>0.82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0" t="s">
        <v>525</v>
      </c>
      <c r="D34" s="1150"/>
      <c r="E34" s="1151"/>
      <c r="F34" s="32">
        <v>13.35</v>
      </c>
      <c r="G34" s="33">
        <v>13.18</v>
      </c>
      <c r="H34" s="33">
        <v>12.64</v>
      </c>
      <c r="I34" s="33">
        <v>12.05</v>
      </c>
      <c r="J34" s="34">
        <v>11.32</v>
      </c>
      <c r="K34" s="22"/>
      <c r="L34" s="22"/>
      <c r="M34" s="22"/>
      <c r="N34" s="22"/>
      <c r="O34" s="22"/>
      <c r="P34" s="22"/>
    </row>
    <row r="35" spans="1:16" ht="39" customHeight="1">
      <c r="A35" s="22"/>
      <c r="B35" s="35"/>
      <c r="C35" s="1144" t="s">
        <v>526</v>
      </c>
      <c r="D35" s="1145"/>
      <c r="E35" s="1146"/>
      <c r="F35" s="36">
        <v>4.46</v>
      </c>
      <c r="G35" s="37">
        <v>6.45</v>
      </c>
      <c r="H35" s="37">
        <v>6.45</v>
      </c>
      <c r="I35" s="37">
        <v>7.52</v>
      </c>
      <c r="J35" s="38">
        <v>6.43</v>
      </c>
      <c r="K35" s="22"/>
      <c r="L35" s="22"/>
      <c r="M35" s="22"/>
      <c r="N35" s="22"/>
      <c r="O35" s="22"/>
      <c r="P35" s="22"/>
    </row>
    <row r="36" spans="1:16" ht="39" customHeight="1">
      <c r="A36" s="22"/>
      <c r="B36" s="35"/>
      <c r="C36" s="1144" t="s">
        <v>527</v>
      </c>
      <c r="D36" s="1145"/>
      <c r="E36" s="1146"/>
      <c r="F36" s="36">
        <v>0.16</v>
      </c>
      <c r="G36" s="37">
        <v>0.08</v>
      </c>
      <c r="H36" s="37">
        <v>0.06</v>
      </c>
      <c r="I36" s="37">
        <v>0.31</v>
      </c>
      <c r="J36" s="38">
        <v>0.23</v>
      </c>
      <c r="K36" s="22"/>
      <c r="L36" s="22"/>
      <c r="M36" s="22"/>
      <c r="N36" s="22"/>
      <c r="O36" s="22"/>
      <c r="P36" s="22"/>
    </row>
    <row r="37" spans="1:16" ht="39" customHeight="1">
      <c r="A37" s="22"/>
      <c r="B37" s="35"/>
      <c r="C37" s="1144" t="s">
        <v>528</v>
      </c>
      <c r="D37" s="1145"/>
      <c r="E37" s="1146"/>
      <c r="F37" s="36">
        <v>0.17</v>
      </c>
      <c r="G37" s="37">
        <v>0.11</v>
      </c>
      <c r="H37" s="37">
        <v>0.12</v>
      </c>
      <c r="I37" s="37">
        <v>0.15</v>
      </c>
      <c r="J37" s="38">
        <v>0.19</v>
      </c>
      <c r="K37" s="22"/>
      <c r="L37" s="22"/>
      <c r="M37" s="22"/>
      <c r="N37" s="22"/>
      <c r="O37" s="22"/>
      <c r="P37" s="22"/>
    </row>
    <row r="38" spans="1:16" ht="39" customHeight="1">
      <c r="A38" s="22"/>
      <c r="B38" s="35"/>
      <c r="C38" s="1144" t="s">
        <v>529</v>
      </c>
      <c r="D38" s="1145"/>
      <c r="E38" s="1146"/>
      <c r="F38" s="36">
        <v>0.18</v>
      </c>
      <c r="G38" s="37">
        <v>0.15</v>
      </c>
      <c r="H38" s="37">
        <v>0.13</v>
      </c>
      <c r="I38" s="37">
        <v>0.35</v>
      </c>
      <c r="J38" s="38">
        <v>0.13</v>
      </c>
      <c r="K38" s="22"/>
      <c r="L38" s="22"/>
      <c r="M38" s="22"/>
      <c r="N38" s="22"/>
      <c r="O38" s="22"/>
      <c r="P38" s="22"/>
    </row>
    <row r="39" spans="1:16" ht="39" customHeight="1">
      <c r="A39" s="22"/>
      <c r="B39" s="35"/>
      <c r="C39" s="1144" t="s">
        <v>530</v>
      </c>
      <c r="D39" s="1145"/>
      <c r="E39" s="1146"/>
      <c r="F39" s="36">
        <v>0.02</v>
      </c>
      <c r="G39" s="37">
        <v>0.01</v>
      </c>
      <c r="H39" s="37">
        <v>0.02</v>
      </c>
      <c r="I39" s="37">
        <v>0.03</v>
      </c>
      <c r="J39" s="38">
        <v>0.03</v>
      </c>
      <c r="K39" s="22"/>
      <c r="L39" s="22"/>
      <c r="M39" s="22"/>
      <c r="N39" s="22"/>
      <c r="O39" s="22"/>
      <c r="P39" s="22"/>
    </row>
    <row r="40" spans="1:16" ht="39" customHeight="1">
      <c r="A40" s="22"/>
      <c r="B40" s="35"/>
      <c r="C40" s="1144" t="s">
        <v>531</v>
      </c>
      <c r="D40" s="1145"/>
      <c r="E40" s="1146"/>
      <c r="F40" s="36">
        <v>0</v>
      </c>
      <c r="G40" s="37">
        <v>0</v>
      </c>
      <c r="H40" s="37">
        <v>0</v>
      </c>
      <c r="I40" s="37">
        <v>0</v>
      </c>
      <c r="J40" s="38">
        <v>0</v>
      </c>
      <c r="K40" s="22"/>
      <c r="L40" s="22"/>
      <c r="M40" s="22"/>
      <c r="N40" s="22"/>
      <c r="O40" s="22"/>
      <c r="P40" s="22"/>
    </row>
    <row r="41" spans="1:16" ht="39" customHeight="1">
      <c r="A41" s="22"/>
      <c r="B41" s="35"/>
      <c r="C41" s="1144" t="s">
        <v>532</v>
      </c>
      <c r="D41" s="1145"/>
      <c r="E41" s="1146"/>
      <c r="F41" s="36">
        <v>0</v>
      </c>
      <c r="G41" s="37">
        <v>0.01</v>
      </c>
      <c r="H41" s="37">
        <v>0</v>
      </c>
      <c r="I41" s="37">
        <v>0</v>
      </c>
      <c r="J41" s="38">
        <v>0</v>
      </c>
      <c r="K41" s="22"/>
      <c r="L41" s="22"/>
      <c r="M41" s="22"/>
      <c r="N41" s="22"/>
      <c r="O41" s="22"/>
      <c r="P41" s="22"/>
    </row>
    <row r="42" spans="1:16" ht="39" customHeight="1">
      <c r="A42" s="22"/>
      <c r="B42" s="39"/>
      <c r="C42" s="1144" t="s">
        <v>533</v>
      </c>
      <c r="D42" s="1145"/>
      <c r="E42" s="1146"/>
      <c r="F42" s="36" t="s">
        <v>479</v>
      </c>
      <c r="G42" s="37" t="s">
        <v>479</v>
      </c>
      <c r="H42" s="37" t="s">
        <v>479</v>
      </c>
      <c r="I42" s="37" t="s">
        <v>479</v>
      </c>
      <c r="J42" s="38" t="s">
        <v>479</v>
      </c>
      <c r="K42" s="22"/>
      <c r="L42" s="22"/>
      <c r="M42" s="22"/>
      <c r="N42" s="22"/>
      <c r="O42" s="22"/>
      <c r="P42" s="22"/>
    </row>
    <row r="43" spans="1:16" ht="39" customHeight="1" thickBot="1">
      <c r="A43" s="22"/>
      <c r="B43" s="40"/>
      <c r="C43" s="1147" t="s">
        <v>534</v>
      </c>
      <c r="D43" s="1148"/>
      <c r="E43" s="1149"/>
      <c r="F43" s="41">
        <v>0</v>
      </c>
      <c r="G43" s="42">
        <v>0</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0" t="s">
        <v>10</v>
      </c>
      <c r="C45" s="1161"/>
      <c r="D45" s="58"/>
      <c r="E45" s="1166" t="s">
        <v>11</v>
      </c>
      <c r="F45" s="1166"/>
      <c r="G45" s="1166"/>
      <c r="H45" s="1166"/>
      <c r="I45" s="1166"/>
      <c r="J45" s="1167"/>
      <c r="K45" s="59">
        <v>887</v>
      </c>
      <c r="L45" s="60">
        <v>774</v>
      </c>
      <c r="M45" s="60">
        <v>657</v>
      </c>
      <c r="N45" s="60">
        <v>561</v>
      </c>
      <c r="O45" s="61">
        <v>577</v>
      </c>
      <c r="P45" s="48"/>
      <c r="Q45" s="48"/>
      <c r="R45" s="48"/>
      <c r="S45" s="48"/>
      <c r="T45" s="48"/>
      <c r="U45" s="48"/>
    </row>
    <row r="46" spans="1:21" ht="30.75" customHeight="1">
      <c r="A46" s="48"/>
      <c r="B46" s="1162"/>
      <c r="C46" s="1163"/>
      <c r="D46" s="62"/>
      <c r="E46" s="1154" t="s">
        <v>12</v>
      </c>
      <c r="F46" s="1154"/>
      <c r="G46" s="1154"/>
      <c r="H46" s="1154"/>
      <c r="I46" s="1154"/>
      <c r="J46" s="1155"/>
      <c r="K46" s="63" t="s">
        <v>479</v>
      </c>
      <c r="L46" s="64" t="s">
        <v>479</v>
      </c>
      <c r="M46" s="64" t="s">
        <v>479</v>
      </c>
      <c r="N46" s="64" t="s">
        <v>479</v>
      </c>
      <c r="O46" s="65" t="s">
        <v>479</v>
      </c>
      <c r="P46" s="48"/>
      <c r="Q46" s="48"/>
      <c r="R46" s="48"/>
      <c r="S46" s="48"/>
      <c r="T46" s="48"/>
      <c r="U46" s="48"/>
    </row>
    <row r="47" spans="1:21" ht="30.75" customHeight="1">
      <c r="A47" s="48"/>
      <c r="B47" s="1162"/>
      <c r="C47" s="1163"/>
      <c r="D47" s="62"/>
      <c r="E47" s="1154" t="s">
        <v>13</v>
      </c>
      <c r="F47" s="1154"/>
      <c r="G47" s="1154"/>
      <c r="H47" s="1154"/>
      <c r="I47" s="1154"/>
      <c r="J47" s="1155"/>
      <c r="K47" s="63" t="s">
        <v>479</v>
      </c>
      <c r="L47" s="64" t="s">
        <v>479</v>
      </c>
      <c r="M47" s="64" t="s">
        <v>479</v>
      </c>
      <c r="N47" s="64" t="s">
        <v>479</v>
      </c>
      <c r="O47" s="65" t="s">
        <v>479</v>
      </c>
      <c r="P47" s="48"/>
      <c r="Q47" s="48"/>
      <c r="R47" s="48"/>
      <c r="S47" s="48"/>
      <c r="T47" s="48"/>
      <c r="U47" s="48"/>
    </row>
    <row r="48" spans="1:21" ht="30.75" customHeight="1">
      <c r="A48" s="48"/>
      <c r="B48" s="1162"/>
      <c r="C48" s="1163"/>
      <c r="D48" s="62"/>
      <c r="E48" s="1154" t="s">
        <v>14</v>
      </c>
      <c r="F48" s="1154"/>
      <c r="G48" s="1154"/>
      <c r="H48" s="1154"/>
      <c r="I48" s="1154"/>
      <c r="J48" s="1155"/>
      <c r="K48" s="63">
        <v>331</v>
      </c>
      <c r="L48" s="64">
        <v>329</v>
      </c>
      <c r="M48" s="64">
        <v>332</v>
      </c>
      <c r="N48" s="64">
        <v>359</v>
      </c>
      <c r="O48" s="65">
        <v>362</v>
      </c>
      <c r="P48" s="48"/>
      <c r="Q48" s="48"/>
      <c r="R48" s="48"/>
      <c r="S48" s="48"/>
      <c r="T48" s="48"/>
      <c r="U48" s="48"/>
    </row>
    <row r="49" spans="1:21" ht="30.75" customHeight="1">
      <c r="A49" s="48"/>
      <c r="B49" s="1162"/>
      <c r="C49" s="1163"/>
      <c r="D49" s="62"/>
      <c r="E49" s="1154" t="s">
        <v>15</v>
      </c>
      <c r="F49" s="1154"/>
      <c r="G49" s="1154"/>
      <c r="H49" s="1154"/>
      <c r="I49" s="1154"/>
      <c r="J49" s="1155"/>
      <c r="K49" s="63">
        <v>93</v>
      </c>
      <c r="L49" s="64">
        <v>88</v>
      </c>
      <c r="M49" s="64">
        <v>78</v>
      </c>
      <c r="N49" s="64">
        <v>51</v>
      </c>
      <c r="O49" s="65">
        <v>19</v>
      </c>
      <c r="P49" s="48"/>
      <c r="Q49" s="48"/>
      <c r="R49" s="48"/>
      <c r="S49" s="48"/>
      <c r="T49" s="48"/>
      <c r="U49" s="48"/>
    </row>
    <row r="50" spans="1:21" ht="30.75" customHeight="1">
      <c r="A50" s="48"/>
      <c r="B50" s="1162"/>
      <c r="C50" s="1163"/>
      <c r="D50" s="62"/>
      <c r="E50" s="1154" t="s">
        <v>16</v>
      </c>
      <c r="F50" s="1154"/>
      <c r="G50" s="1154"/>
      <c r="H50" s="1154"/>
      <c r="I50" s="1154"/>
      <c r="J50" s="1155"/>
      <c r="K50" s="63">
        <v>2</v>
      </c>
      <c r="L50" s="64">
        <v>2</v>
      </c>
      <c r="M50" s="64">
        <v>2</v>
      </c>
      <c r="N50" s="64">
        <v>1</v>
      </c>
      <c r="O50" s="65" t="s">
        <v>479</v>
      </c>
      <c r="P50" s="48"/>
      <c r="Q50" s="48"/>
      <c r="R50" s="48"/>
      <c r="S50" s="48"/>
      <c r="T50" s="48"/>
      <c r="U50" s="48"/>
    </row>
    <row r="51" spans="1:21" ht="30.75" customHeight="1">
      <c r="A51" s="48"/>
      <c r="B51" s="1164"/>
      <c r="C51" s="1165"/>
      <c r="D51" s="66"/>
      <c r="E51" s="1154" t="s">
        <v>17</v>
      </c>
      <c r="F51" s="1154"/>
      <c r="G51" s="1154"/>
      <c r="H51" s="1154"/>
      <c r="I51" s="1154"/>
      <c r="J51" s="1155"/>
      <c r="K51" s="63">
        <v>0</v>
      </c>
      <c r="L51" s="64">
        <v>0</v>
      </c>
      <c r="M51" s="64" t="s">
        <v>479</v>
      </c>
      <c r="N51" s="64" t="s">
        <v>479</v>
      </c>
      <c r="O51" s="65" t="s">
        <v>479</v>
      </c>
      <c r="P51" s="48"/>
      <c r="Q51" s="48"/>
      <c r="R51" s="48"/>
      <c r="S51" s="48"/>
      <c r="T51" s="48"/>
      <c r="U51" s="48"/>
    </row>
    <row r="52" spans="1:21" ht="30.75" customHeight="1">
      <c r="A52" s="48"/>
      <c r="B52" s="1152" t="s">
        <v>18</v>
      </c>
      <c r="C52" s="1153"/>
      <c r="D52" s="66"/>
      <c r="E52" s="1154" t="s">
        <v>19</v>
      </c>
      <c r="F52" s="1154"/>
      <c r="G52" s="1154"/>
      <c r="H52" s="1154"/>
      <c r="I52" s="1154"/>
      <c r="J52" s="1155"/>
      <c r="K52" s="63">
        <v>532</v>
      </c>
      <c r="L52" s="64">
        <v>544</v>
      </c>
      <c r="M52" s="64">
        <v>557</v>
      </c>
      <c r="N52" s="64">
        <v>501</v>
      </c>
      <c r="O52" s="65">
        <v>513</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781</v>
      </c>
      <c r="L53" s="69">
        <v>649</v>
      </c>
      <c r="M53" s="69">
        <v>512</v>
      </c>
      <c r="N53" s="69">
        <v>471</v>
      </c>
      <c r="O53" s="70">
        <v>445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2015-04-21T11:48:05Z</cp:lastPrinted>
  <dcterms:created xsi:type="dcterms:W3CDTF">2015-02-17T06:53:15Z</dcterms:created>
  <dcterms:modified xsi:type="dcterms:W3CDTF">2015-04-23T06:06:25Z</dcterms:modified>
  <cp:category/>
</cp:coreProperties>
</file>