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WS25\Desktop\"/>
    </mc:Choice>
  </mc:AlternateContent>
  <xr:revisionPtr revIDLastSave="0" documentId="13_ncr:1_{FEA5F7AA-80EF-4117-831C-340E48C9960A}" xr6:coauthVersionLast="45" xr6:coauthVersionMax="47" xr10:uidLastSave="{00000000-0000-0000-0000-000000000000}"/>
  <bookViews>
    <workbookView xWindow="-120" yWindow="-120" windowWidth="20730" windowHeight="11160" firstSheet="14"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AF6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l="1"/>
  <c r="BE35" i="10" l="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<sst xmlns="http://schemas.openxmlformats.org/spreadsheetml/2006/main" count="1196" uniqueCount="622">
  <si>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</si>
  <si>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</si>
  <si>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</si>
  <si>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</si>
  <si>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</si>
  <si>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</si>
  <si>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</si>
  <si>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</si>
  <si>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</si>
  <si>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</si>
  <si>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</si>
  <si>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</si>
  <si>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</si>
  <si>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</si>
  <si>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</si>
  <si>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</si>
  <si>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</si>
  <si>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</si>
  <si>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</si>
  <si>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</si>
  <si>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</si>
  <si>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</si>
  <si>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</si>
  <si>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</si>
  <si>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</si>
  <si>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</si>
  <si>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</si>
  <si>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</si>
  <si>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</si>
  <si>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</si>
  <si>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</si>
  <si>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</si>
  <si>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</si>
  <si>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</si>
  <si>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</si>
  <si>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</si>
  <si>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</si>
  <si>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</si>
  <si>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</si>
  <si>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</si>
  <si>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</si>
  <si>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</si>
  <si>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</si>
  <si>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</si>
  <si>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</si>
  <si>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</si>
  <si>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</si>
  <si>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</si>
  <si>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</si>
  <si>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</si>
  <si>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</si>
  <si>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</si>
  <si>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</si>
  <si>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</si>
  <si>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</si>
  <si>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</si>
  <si>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</si>
  <si>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</si>
  <si>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</si>
  <si>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</si>
  <si>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</si>
  <si>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</si>
  <si>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</si>
  <si>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</si>
  <si>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</si>
  <si>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</si>
  <si>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</si>
  <si>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</si>
  <si>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</si>
  <si>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</si>
  <si>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</si>
  <si>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</si>
  <si>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</si>
  <si>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</si>
  <si>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</si>
  <si>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</si>
  <si>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</si>
  <si>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</si>
  <si>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</si>
  <si>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</si>
  <si>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</si>
  <si>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</si>
  <si>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</si>
  <si>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</si>
  <si>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</si>
  <si>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</si>
  <si>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</si>
  <si>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</si>
  <si>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</si>
  <si>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</si>
  <si>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</si>
  <si>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</si>
  <si>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</si>
  <si>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</si>
  <si>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</si>
  <si>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</si>
  <si>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</si>
  <si>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</si>
  <si>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</si>
  <si>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</si>
  <si>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</si>
  <si>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</si>
  <si>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</si>
  <si>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</si>
  <si>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</si>
  <si>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</si>
  <si>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</si>
  <si>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</si>
  <si>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</si>
  <si>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</si>
  <si>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</si>
  <si>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</si>
  <si>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</si>
  <si>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</si>
  <si>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</si>
  <si>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</si>
  <si>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</si>
  <si>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</si>
  <si>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</si>
  <si>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</si>
  <si>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</si>
  <si>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</si>
  <si>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</si>
  <si>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</si>
  <si>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</si>
  <si>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</si>
  <si>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</si>
  <si>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</si>
  <si>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</si>
  <si>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</si>
  <si>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</si>
  <si>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</si>
  <si>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</si>
  <si>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</si>
  <si>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</si>
  <si>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</si>
  <si>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</si>
  <si>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</si>
  <si>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</si>
  <si>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</si>
  <si>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</si>
  <si>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</si>
  <si>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</si>
  <si>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</si>
  <si>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</si>
  <si>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</si>
  <si>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</si>
  <si>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</si>
  <si>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</si>
  <si>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</si>
  <si>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</si>
  <si>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</si>
  <si>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</si>
  <si>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</si>
  <si>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</si>
  <si>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</si>
  <si>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</si>
  <si>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</si>
  <si>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</si>
  <si>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</si>
  <si>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</si>
  <si>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</si>
  <si>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</si>
  <si>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</si>
  <si>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</si>
  <si>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</si>
  <si>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</si>
  <si>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</si>
  <si>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</si>
  <si>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</si>
  <si>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</si>
  <si>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</si>
  <si>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</si>
  <si>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</si>
  <si>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</si>
  <si>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</si>
  <si>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</si>
  <si>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</si>
  <si>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</si>
  <si>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</si>
  <si>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</si>
  <si>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</si>
  <si>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</si>
  <si>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</si>
  <si>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</si>
  <si>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</si>
  <si>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</si>
  <si>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</si>
  <si>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</si>
  <si>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</si>
  <si>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</si>
  <si>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</si>
  <si>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</si>
  <si>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</si>
  <si>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</si>
  <si>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</si>
  <si>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</si>
  <si>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</si>
  <si>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</si>
  <si>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</si>
  <si>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</si>
  <si>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</si>
  <si>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</si>
  <si>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</si>
  <si>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</si>
  <si>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</si>
  <si>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</si>
  <si>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</si>
  <si>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</si>
  <si>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</si>
  <si>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</si>
  <si>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</si>
  <si>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</si>
  <si>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</si>
  <si>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</si>
  <si>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</si>
  <si>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長野県小川村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</si>
  <si>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</si>
  <si>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</si>
  <si>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</si>
  <si>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</si>
  <si>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</si>
  <si>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</si>
  <si>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</si>
  <si>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</si>
  <si>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</si>
  <si>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</si>
  <si>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</si>
  <si>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</si>
  <si>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</si>
  <si>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</si>
  <si>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</si>
  <si>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</si>
  <si>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</si>
  <si>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</si>
  <si>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</si>
  <si>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</si>
  <si>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</si>
  <si>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</si>
  <si>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</si>
  <si>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</si>
  <si>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</si>
  <si>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</si>
  <si>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</si>
  <si>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</si>
  <si>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</si>
  <si>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</si>
  <si>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</si>
  <si>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</si>
  <si>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</si>
  <si>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</si>
  <si>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</si>
  <si>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</si>
  <si>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</si>
  <si>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</si>
  <si>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</si>
  <si>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</si>
  <si>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</si>
  <si>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</si>
  <si>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</si>
  <si>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</si>
  <si>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</si>
  <si>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</si>
  <si>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</si>
  <si>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</si>
  <si>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</si>
  <si>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</si>
  <si>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</si>
  <si>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</si>
  <si>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</si>
  <si>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</si>
  <si>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</si>
  <si>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</si>
  <si>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</si>
  <si>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</si>
  <si>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</si>
  <si>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</si>
  <si>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</si>
  <si>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</si>
  <si>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</si>
  <si>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</si>
  <si>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</si>
  <si>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</si>
  <si>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</si>
  <si>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</si>
  <si>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</si>
  <si>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</si>
  <si>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</si>
  <si>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</si>
  <si>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</si>
  <si>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</si>
  <si>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</si>
  <si>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</si>
  <si>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</si>
  <si>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</si>
  <si>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</si>
  <si>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</si>
  <si>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</si>
  <si>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</si>
  <si>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</si>
  <si>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</si>
  <si>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</si>
  <si>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</si>
  <si>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</si>
  <si>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</si>
  <si>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</si>
  <si>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</si>
  <si>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</si>
  <si>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</si>
  <si>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</si>
  <si>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</si>
  <si>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</si>
  <si>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</si>
  <si>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</si>
  <si>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</si>
  <si>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</si>
  <si>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</si>
  <si>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</si>
  <si>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</si>
  <si>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</si>
  <si>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</si>
  <si>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</si>
  <si>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</si>
  <si>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</si>
  <si>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</si>
  <si>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</si>
  <si>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</si>
  <si>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</si>
  <si>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</si>
  <si>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</si>
  <si>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</si>
  <si>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</si>
  <si>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</si>
  <si>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</si>
  <si>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</si>
  <si>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</si>
  <si>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</si>
  <si>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</si>
  <si>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</si>
  <si>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</si>
  <si>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</si>
  <si>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</si>
  <si>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</si>
  <si>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</si>
  <si>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</si>
  <si>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</si>
  <si>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</si>
  <si>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</si>
  <si>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</si>
  <si>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</si>
  <si>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</si>
  <si>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</si>
  <si>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</si>
  <si>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</si>
  <si>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</si>
  <si>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</si>
  <si>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</si>
  <si>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</si>
  <si>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</si>
  <si>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</si>
  <si>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</si>
  <si>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</si>
  <si>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</si>
  <si>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</si>
  <si>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</si>
  <si>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</si>
  <si>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</si>
  <si>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</si>
  <si>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</si>
  <si>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</si>
  <si>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長野県小川村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</si>
  <si>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</si>
  <si>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</si>
  <si>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</si>
  <si>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</si>
  <si>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</si>
  <si>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</si>
  <si>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</si>
  <si>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</si>
  <si>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</si>
  <si>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</si>
  <si>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</si>
  <si>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</si>
  <si>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</si>
  <si>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</si>
  <si>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</si>
  <si>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</si>
  <si>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</si>
  <si>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</si>
  <si>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</si>
  <si>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</si>
  <si>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小川村営バス事業特別会計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</si>
  <si>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</si>
  <si>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</si>
  <si>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</si>
  <si>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</si>
  <si>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</si>
  <si>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</si>
  <si>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</si>
  <si>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</si>
  <si>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</si>
  <si>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</si>
  <si>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</si>
  <si>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</si>
  <si>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</si>
  <si>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</si>
  <si>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</si>
  <si>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</si>
  <si>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</si>
  <si>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</si>
  <si>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</si>
  <si>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</si>
  <si>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</si>
  <si>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</si>
  <si>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</si>
  <si>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</si>
  <si>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</si>
  <si>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</si>
  <si>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</si>
  <si>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</si>
  <si>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</si>
  <si>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</si>
  <si>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</si>
  <si>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</si>
  <si>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</si>
  <si>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</si>
  <si>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</si>
  <si>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</si>
  <si>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</si>
  <si>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</si>
  <si>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</si>
  <si>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</si>
  <si>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</si>
  <si>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</si>
  <si>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</si>
  <si>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</si>
  <si>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</si>
  <si>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</si>
  <si>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</si>
  <si>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</si>
  <si>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</si>
  <si>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</si>
  <si>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</si>
  <si>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</si>
  <si>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</si>
  <si>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</si>
  <si>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</si>
  <si>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</si>
  <si>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</si>
  <si>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</si>
  <si>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</si>
  <si>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</si>
  <si>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</si>
  <si>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</si>
  <si>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</si>
  <si>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</si>
  <si>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</si>
  <si>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</si>
  <si>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</si>
  <si>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</si>
  <si>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</si>
  <si>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</si>
  <si>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</si>
  <si>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</si>
  <si>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</si>
  <si>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</si>
  <si>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</si>
  <si>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</si>
  <si>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</si>
  <si>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</si>
  <si>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</si>
  <si>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</si>
  <si>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</si>
  <si>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</si>
  <si>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</si>
  <si>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</si>
  <si>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</si>
  <si>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</si>
  <si>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</si>
  <si>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</si>
  <si>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</si>
  <si>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</si>
  <si>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</si>
  <si>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</si>
  <si>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</si>
  <si>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</si>
  <si>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</si>
  <si>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</si>
  <si>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</si>
  <si>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</si>
  <si>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</si>
  <si>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</si>
  <si>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</si>
  <si>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</si>
  <si>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</si>
  <si>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</si>
  <si>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</si>
  <si>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</si>
  <si>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</si>
  <si>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</si>
  <si>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</si>
  <si>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</si>
  <si>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</si>
  <si>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</si>
  <si>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</si>
  <si>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</si>
  <si>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</si>
  <si>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</si>
  <si>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</si>
  <si>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</si>
  <si>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</si>
  <si>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</si>
  <si>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</si>
  <si>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</si>
  <si>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</si>
  <si>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</si>
  <si>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</si>
  <si>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</si>
  <si>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</si>
  <si>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</si>
  <si>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</si>
  <si>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</si>
  <si>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</si>
  <si>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</si>
  <si>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</si>
  <si>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</si>
  <si>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</si>
  <si>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</si>
  <si>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</si>
  <si>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</si>
  <si>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</si>
  <si>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</si>
  <si>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</si>
  <si>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</si>
  <si>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</si>
  <si>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</si>
  <si>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</si>
  <si>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</si>
  <si>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</si>
  <si>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</si>
  <si>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</si>
  <si>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</si>
  <si>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</si>
  <si>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</si>
  <si>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</si>
  <si>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</si>
  <si>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</si>
  <si>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</si>
  <si>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</si>
  <si>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</si>
  <si>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</si>
  <si>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</si>
  <si>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</si>
  <si>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</si>
  <si>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</si>
  <si>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</si>
  <si>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</si>
  <si>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</si>
  <si>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</si>
  <si>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</si>
  <si>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</si>
  <si>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</si>
  <si>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</si>
  <si>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</si>
  <si>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</si>
  <si>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</si>
  <si>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</si>
  <si>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</si>
  <si>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</si>
  <si>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</si>
  <si>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</si>
  <si>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</si>
  <si>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</si>
  <si>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4.69</t>
  </si>
  <si>
    <t>▲ 4.09</t>
  </si>
  <si>
    <t>一般会計</t>
  </si>
  <si>
    <t>国民健康保険特別会計</t>
  </si>
  <si>
    <t>介護保険特別会計</t>
  </si>
  <si>
    <t>下水道事業特別会計</t>
  </si>
  <si>
    <t>簡易水道事業特別会計</t>
  </si>
  <si>
    <t>小川村営バス事業特別会計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</si>
  <si>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</si>
  <si>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</si>
  <si>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</si>
  <si>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</si>
  <si>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</si>
  <si>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</si>
  <si>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</si>
  <si>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</si>
  <si>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</si>
  <si>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小川村土地開発公社</t>
    <rPh sb="0" eb="2">
      <t>オガワ</t>
    </rPh>
    <rPh sb="2" eb="3">
      <t>ムラ</t>
    </rPh>
    <rPh sb="3" eb="5">
      <t>トチ</t>
    </rPh>
    <rPh sb="5" eb="7">
      <t>カイハツ</t>
    </rPh>
    <rPh sb="7" eb="9">
      <t>コウシャ</t>
    </rPh>
    <phoneticPr fontId="2"/>
  </si>
  <si>
    <t>小川村農林公社みらい</t>
    <rPh sb="0" eb="2">
      <t>オガワ</t>
    </rPh>
    <rPh sb="2" eb="3">
      <t>ムラ</t>
    </rPh>
    <rPh sb="3" eb="5">
      <t>ノウリン</t>
    </rPh>
    <rPh sb="5" eb="7">
      <t>コウシャ</t>
    </rPh>
    <phoneticPr fontId="2"/>
  </si>
  <si>
    <t>長野広域連合</t>
    <rPh sb="0" eb="2">
      <t>ナガノ</t>
    </rPh>
    <rPh sb="2" eb="4">
      <t>コウイキ</t>
    </rPh>
    <rPh sb="4" eb="6">
      <t>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</si>
  <si>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</si>
  <si>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</si>
  <si>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3">
      <t>トクベツ</t>
    </rPh>
    <rPh sb="13" eb="15">
      <t>カイケイ</t>
    </rPh>
    <phoneticPr fontId="2"/>
  </si>
  <si>
    <t>（ごみ処理施設事業特別会計）</t>
    <rPh sb="3" eb="5">
      <t>ショリ</t>
    </rPh>
    <rPh sb="5" eb="7">
      <t>シセツ</t>
    </rPh>
    <rPh sb="7" eb="9">
      <t>ジギョウ</t>
    </rPh>
    <rPh sb="9" eb="11">
      <t>トクベツ</t>
    </rPh>
    <rPh sb="11" eb="13">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</si>
  <si>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</si>
  <si>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</si>
  <si>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</si>
  <si>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</si>
  <si>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</si>
  <si>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長水部分林組合</t>
    <rPh sb="0" eb="1">
      <t>チョウ</t>
    </rPh>
    <rPh sb="1" eb="2">
      <t>スイ</t>
    </rPh>
    <rPh sb="2" eb="4">
      <t>ブブン</t>
    </rPh>
    <rPh sb="4" eb="5">
      <t>リン</t>
    </rPh>
    <rPh sb="5" eb="7">
      <t>クミアイ</t>
    </rPh>
    <phoneticPr fontId="2"/>
  </si>
  <si>
    <t>長野県地方税滞納整理機構</t>
    <rPh sb="0" eb="3">
      <t>ナガノケン</t>
    </rPh>
    <rPh sb="3" eb="6">
      <t>チホウゼイ</t>
    </rPh>
    <rPh sb="6" eb="8">
      <t>タイノウ</t>
    </rPh>
    <rPh sb="8" eb="10">
      <t>セイリ</t>
    </rPh>
    <rPh sb="10" eb="12">
      <t>キコウ</t>
    </rPh>
    <phoneticPr fontId="2"/>
  </si>
  <si>
    <t>（後期高齢者医療特別会計）</t>
    <rPh sb="1" eb="3">
      <t>コウキ</t>
    </rPh>
    <rPh sb="3" eb="6">
      <t>コウレイシャ</t>
    </rPh>
    <rPh sb="6" eb="8">
      <t>イリョウ</t>
    </rPh>
    <rPh sb="8" eb="10">
      <t>トクベツ</t>
    </rPh>
    <rPh sb="10" eb="12">
      <t>カイケイ</t>
    </rPh>
    <phoneticPr fontId="2"/>
  </si>
  <si>
    <t>公共施設新改築基金</t>
    <rPh sb="0" eb="2">
      <t>コウキョウ</t>
    </rPh>
    <rPh sb="2" eb="4">
      <t>シセツ</t>
    </rPh>
    <rPh sb="4" eb="7">
      <t>シンカイチク</t>
    </rPh>
    <rPh sb="7" eb="9">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</si>
  <si>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</si>
  <si>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</si>
  <si>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わがおがわふるさと基金</t>
    <rPh sb="9" eb="11">
      <t>キキン</t>
    </rPh>
    <phoneticPr fontId="5"/>
  </si>
  <si>
    <t>小川村高速情報通信網施設更新基金</t>
    <rPh sb="0" eb="2">
      <t>オガワ</t>
    </rPh>
    <rPh sb="2" eb="3">
      <t>ムラ</t>
    </rPh>
    <rPh sb="3" eb="5">
      <t>コウソク</t>
    </rPh>
    <rPh sb="5" eb="7">
      <t>ジョウホウ</t>
    </rPh>
    <rPh sb="7" eb="10">
      <t>ツウシンモウ</t>
    </rPh>
    <rPh sb="10" eb="12">
      <t>シセツ</t>
    </rPh>
    <rPh sb="12" eb="14">
      <t>コウシン</t>
    </rPh>
    <rPh sb="14" eb="16">
      <t>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</si>
  <si>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</si>
  <si>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</si>
  <si>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</si>
  <si>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</si>
  <si>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</si>
  <si>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</si>
  <si>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</si>
  <si>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</si>
  <si>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</si>
  <si>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</si>
  <si>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</si>
  <si>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将来負担比率数値無し</t>
    <rPh sb="0" eb="2">
      <t>ショウライ</t>
    </rPh>
    <rPh sb="2" eb="4">
      <t>フタン</t>
    </rPh>
    <rPh sb="4" eb="6">
      <t>ヒリツ</t>
    </rPh>
    <rPh sb="6" eb="8">
      <t>スウチ</t>
    </rPh>
    <rPh sb="8" eb="9">
      <t>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</si>
</sst>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8" fillId="0" borderId="115" xfId="14" applyNumberFormat="1" applyFont="1" applyBorder="1" applyAlignment="1" applyProtection="1">
      <alignment horizontal="right" vertical="center" shrinkToFit="1"/>
      <protection locked="0"/>
    </xf>
    <xf numFmtId="177" fontId="38" fillId="0" borderId="116" xfId="14"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E0C07FC-7380-40C9-838C-7E56248ED80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330026</c:v>
                </c:pt>
              </c:numCache>
            </c:numRef>
          </c:val>
          <c:smooth val="0"/>
          <c:extLst>
            <c:ext xmlns:c16="http://schemas.microsoft.com/office/drawing/2014/chart" uri="{C3380CC4-5D6E-409C-BE32-E72D297353CC}">
              <c16:uniqueId val="{00000000-AB02-427D-A8EA-68349A22BE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229514</c:v>
                </c:pt>
                <c:pt idx="1">
                  <c:v>207476</c:v>
                </c:pt>
                <c:pt idx="2">
                  <c:v>247333</c:v>
                </c:pt>
                <c:pt idx="3">
                  <c:v>77831</c:v>
                </c:pt>
                <c:pt idx="4">
                  <c:v>81553</c:v>
                </c:pt>
              </c:numCache>
            </c:numRef>
          </c:val>
          <c:smooth val="0"/>
          <c:extLst>
            <c:ext xmlns:c16="http://schemas.microsoft.com/office/drawing/2014/chart" uri="{C3380CC4-5D6E-409C-BE32-E72D297353CC}">
              <c16:uniqueId val="{00000001-AB02-427D-A8EA-68349A22BE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14.15</c:v>
                </c:pt>
                <c:pt idx="1">
                  <c:v>8.2799999999999994</c:v>
                </c:pt>
                <c:pt idx="2">
                  <c:v>6.01</c:v>
                </c:pt>
                <c:pt idx="3">
                  <c:v>9.99</c:v>
                </c:pt>
                <c:pt idx="4">
                  <c:v>19.82</c:v>
                </c:pt>
              </c:numCache>
            </c:numRef>
          </c:val>
          <c:extLst>
            <c:ext xmlns:c16="http://schemas.microsoft.com/office/drawing/2014/chart" uri="{C3380CC4-5D6E-409C-BE32-E72D297353CC}">
              <c16:uniqueId val="{00000000-6CD7-4510-BE58-15B7D2768F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67.39</c:v>
                </c:pt>
                <c:pt idx="1">
                  <c:v>64.56</c:v>
                </c:pt>
                <c:pt idx="2">
                  <c:v>63.5</c:v>
                </c:pt>
                <c:pt idx="3">
                  <c:v>61.8</c:v>
                </c:pt>
                <c:pt idx="4">
                  <c:v>57.51</c:v>
                </c:pt>
              </c:numCache>
            </c:numRef>
          </c:val>
          <c:extLst>
            <c:ext xmlns:c16="http://schemas.microsoft.com/office/drawing/2014/chart" uri="{C3380CC4-5D6E-409C-BE32-E72D297353CC}">
              <c16:uniqueId val="{00000001-6CD7-4510-BE58-15B7D2768F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3.31</c:v>
                </c:pt>
                <c:pt idx="1">
                  <c:v>-4.6900000000000004</c:v>
                </c:pt>
                <c:pt idx="2">
                  <c:v>-4.09</c:v>
                </c:pt>
                <c:pt idx="3">
                  <c:v>5.76</c:v>
                </c:pt>
                <c:pt idx="4">
                  <c:v>15.65</c:v>
                </c:pt>
              </c:numCache>
            </c:numRef>
          </c:val>
          <c:smooth val="0"/>
          <c:extLst>
            <c:ext xmlns:c16="http://schemas.microsoft.com/office/drawing/2014/chart" uri="{C3380CC4-5D6E-409C-BE32-E72D297353CC}">
              <c16:uniqueId val="{00000002-6CD7-4510-BE58-15B7D2768F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D7F-4CD0-9FB8-92AD31D7BD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7F-4CD0-9FB8-92AD31D7BDB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D7F-4CD0-9FB8-92AD31D7BDB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D7F-4CD0-9FB8-92AD31D7BDBE}"/>
            </c:ext>
          </c:extLst>
        </c:ser>
        <c:ser>
          <c:idx val="4"/>
          <c:order val="4"/>
          <c:tx>
            <c:strRef>
              <c:f>データシート!$A$31</c:f>
              <c:strCache>
                <c:ptCount val="1"/>
                <c:pt idx="0">
                  <c:v>小川村営バス事業特別会計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0.06</c:v>
                </c:pt>
                <c:pt idx="4">
                  <c:v>#N/A</c:v>
                </c:pt>
                <c:pt idx="5">
                  <c:v>0.12</c:v>
                </c:pt>
                <c:pt idx="6">
                  <c:v>#N/A</c:v>
                </c:pt>
                <c:pt idx="7">
                  <c:v>0.02</c:v>
                </c:pt>
                <c:pt idx="8">
                  <c:v>#N/A</c:v>
                </c:pt>
                <c:pt idx="9">
                  <c:v>0.01</c:v>
                </c:pt>
              </c:numCache>
            </c:numRef>
          </c:val>
          <c:extLst>
            <c:ext xmlns:c16="http://schemas.microsoft.com/office/drawing/2014/chart" uri="{C3380CC4-5D6E-409C-BE32-E72D297353CC}">
              <c16:uniqueId val="{00000004-2D7F-4CD0-9FB8-92AD31D7BDBE}"/>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0.31</c:v>
                </c:pt>
                <c:pt idx="2">
                  <c:v>#N/A</c:v>
                </c:pt>
                <c:pt idx="3">
                  <c:v>0.13</c:v>
                </c:pt>
                <c:pt idx="4">
                  <c:v>#N/A</c:v>
                </c:pt>
                <c:pt idx="5">
                  <c:v>0.09</c:v>
                </c:pt>
                <c:pt idx="6">
                  <c:v>#N/A</c:v>
                </c:pt>
                <c:pt idx="7">
                  <c:v>0.02</c:v>
                </c:pt>
                <c:pt idx="8">
                  <c:v>#N/A</c:v>
                </c:pt>
                <c:pt idx="9">
                  <c:v>0.02</c:v>
                </c:pt>
              </c:numCache>
            </c:numRef>
          </c:val>
          <c:extLst>
            <c:ext xmlns:c16="http://schemas.microsoft.com/office/drawing/2014/chart" uri="{C3380CC4-5D6E-409C-BE32-E72D297353CC}">
              <c16:uniqueId val="{00000005-2D7F-4CD0-9FB8-92AD31D7BDBE}"/>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0.19</c:v>
                </c:pt>
                <c:pt idx="2">
                  <c:v>#N/A</c:v>
                </c:pt>
                <c:pt idx="3">
                  <c:v>0.22</c:v>
                </c:pt>
                <c:pt idx="4">
                  <c:v>#N/A</c:v>
                </c:pt>
                <c:pt idx="5">
                  <c:v>0.09</c:v>
                </c:pt>
                <c:pt idx="6">
                  <c:v>#N/A</c:v>
                </c:pt>
                <c:pt idx="7">
                  <c:v>0.14000000000000001</c:v>
                </c:pt>
                <c:pt idx="8">
                  <c:v>#N/A</c:v>
                </c:pt>
                <c:pt idx="9">
                  <c:v>0.11</c:v>
                </c:pt>
              </c:numCache>
            </c:numRef>
          </c:val>
          <c:extLst>
            <c:ext xmlns:c16="http://schemas.microsoft.com/office/drawing/2014/chart" uri="{C3380CC4-5D6E-409C-BE32-E72D297353CC}">
              <c16:uniqueId val="{00000006-2D7F-4CD0-9FB8-92AD31D7BDB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0.92</c:v>
                </c:pt>
                <c:pt idx="4">
                  <c:v>#N/A</c:v>
                </c:pt>
                <c:pt idx="5">
                  <c:v>1.17</c:v>
                </c:pt>
                <c:pt idx="6">
                  <c:v>#N/A</c:v>
                </c:pt>
                <c:pt idx="7">
                  <c:v>0.55000000000000004</c:v>
                </c:pt>
                <c:pt idx="8">
                  <c:v>#N/A</c:v>
                </c:pt>
                <c:pt idx="9">
                  <c:v>0.72</c:v>
                </c:pt>
              </c:numCache>
            </c:numRef>
          </c:val>
          <c:extLst>
            <c:ext xmlns:c16="http://schemas.microsoft.com/office/drawing/2014/chart" uri="{C3380CC4-5D6E-409C-BE32-E72D297353CC}">
              <c16:uniqueId val="{00000007-2D7F-4CD0-9FB8-92AD31D7BDB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1.83</c:v>
                </c:pt>
                <c:pt idx="2">
                  <c:v>#N/A</c:v>
                </c:pt>
                <c:pt idx="3">
                  <c:v>1.54</c:v>
                </c:pt>
                <c:pt idx="4">
                  <c:v>#N/A</c:v>
                </c:pt>
                <c:pt idx="5">
                  <c:v>1.24</c:v>
                </c:pt>
                <c:pt idx="6">
                  <c:v>#N/A</c:v>
                </c:pt>
                <c:pt idx="7">
                  <c:v>1.74</c:v>
                </c:pt>
                <c:pt idx="8">
                  <c:v>#N/A</c:v>
                </c:pt>
                <c:pt idx="9">
                  <c:v>1.92</c:v>
                </c:pt>
              </c:numCache>
            </c:numRef>
          </c:val>
          <c:extLst>
            <c:ext xmlns:c16="http://schemas.microsoft.com/office/drawing/2014/chart" uri="{C3380CC4-5D6E-409C-BE32-E72D297353CC}">
              <c16:uniqueId val="{00000008-2D7F-4CD0-9FB8-92AD31D7BDB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14.02</c:v>
                </c:pt>
                <c:pt idx="2">
                  <c:v>#N/A</c:v>
                </c:pt>
                <c:pt idx="3">
                  <c:v>8.2100000000000009</c:v>
                </c:pt>
                <c:pt idx="4">
                  <c:v>#N/A</c:v>
                </c:pt>
                <c:pt idx="5">
                  <c:v>5.89</c:v>
                </c:pt>
                <c:pt idx="6">
                  <c:v>#N/A</c:v>
                </c:pt>
                <c:pt idx="7">
                  <c:v>9.9700000000000006</c:v>
                </c:pt>
                <c:pt idx="8">
                  <c:v>#N/A</c:v>
                </c:pt>
                <c:pt idx="9">
                  <c:v>19.79</c:v>
                </c:pt>
              </c:numCache>
            </c:numRef>
          </c:val>
          <c:extLst>
            <c:ext xmlns:c16="http://schemas.microsoft.com/office/drawing/2014/chart" uri="{C3380CC4-5D6E-409C-BE32-E72D297353CC}">
              <c16:uniqueId val="{00000009-2D7F-4CD0-9FB8-92AD31D7BD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341</c:v>
                </c:pt>
                <c:pt idx="5">
                  <c:v>359</c:v>
                </c:pt>
                <c:pt idx="8">
                  <c:v>378</c:v>
                </c:pt>
                <c:pt idx="11">
                  <c:v>387</c:v>
                </c:pt>
                <c:pt idx="14">
                  <c:v>376</c:v>
                </c:pt>
              </c:numCache>
            </c:numRef>
          </c:val>
          <c:extLst>
            <c:ext xmlns:c16="http://schemas.microsoft.com/office/drawing/2014/chart" uri="{C3380CC4-5D6E-409C-BE32-E72D297353CC}">
              <c16:uniqueId val="{00000000-BE54-4FD3-8A82-FB6B8599C0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54-4FD3-8A82-FB6B8599C0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E54-4FD3-8A82-FB6B8599C0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3</c:v>
                </c:pt>
                <c:pt idx="9">
                  <c:v>5</c:v>
                </c:pt>
                <c:pt idx="12">
                  <c:v>5</c:v>
                </c:pt>
              </c:numCache>
            </c:numRef>
          </c:val>
          <c:extLst>
            <c:ext xmlns:c16="http://schemas.microsoft.com/office/drawing/2014/chart" uri="{C3380CC4-5D6E-409C-BE32-E72D297353CC}">
              <c16:uniqueId val="{00000003-BE54-4FD3-8A82-FB6B8599C0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182</c:v>
                </c:pt>
                <c:pt idx="3">
                  <c:v>201</c:v>
                </c:pt>
                <c:pt idx="6">
                  <c:v>192</c:v>
                </c:pt>
                <c:pt idx="9">
                  <c:v>192</c:v>
                </c:pt>
                <c:pt idx="12">
                  <c:v>191</c:v>
                </c:pt>
              </c:numCache>
            </c:numRef>
          </c:val>
          <c:extLst>
            <c:ext xmlns:c16="http://schemas.microsoft.com/office/drawing/2014/chart" uri="{C3380CC4-5D6E-409C-BE32-E72D297353CC}">
              <c16:uniqueId val="{00000004-BE54-4FD3-8A82-FB6B8599C0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54-4FD3-8A82-FB6B8599C0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54-4FD3-8A82-FB6B8599C0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263</c:v>
                </c:pt>
                <c:pt idx="3">
                  <c:v>291</c:v>
                </c:pt>
                <c:pt idx="6">
                  <c:v>337</c:v>
                </c:pt>
                <c:pt idx="9">
                  <c:v>343</c:v>
                </c:pt>
                <c:pt idx="12">
                  <c:v>294</c:v>
                </c:pt>
              </c:numCache>
            </c:numRef>
          </c:val>
          <c:extLst>
            <c:ext xmlns:c16="http://schemas.microsoft.com/office/drawing/2014/chart" uri="{C3380CC4-5D6E-409C-BE32-E72D297353CC}">
              <c16:uniqueId val="{00000007-BE54-4FD3-8A82-FB6B8599C0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104</c:v>
                </c:pt>
                <c:pt idx="2">
                  <c:v>#N/A</c:v>
                </c:pt>
                <c:pt idx="3">
                  <c:v>#N/A</c:v>
                </c:pt>
                <c:pt idx="4">
                  <c:v>133</c:v>
                </c:pt>
                <c:pt idx="5">
                  <c:v>#N/A</c:v>
                </c:pt>
                <c:pt idx="6">
                  <c:v>#N/A</c:v>
                </c:pt>
                <c:pt idx="7">
                  <c:v>154</c:v>
                </c:pt>
                <c:pt idx="8">
                  <c:v>#N/A</c:v>
                </c:pt>
                <c:pt idx="9">
                  <c:v>#N/A</c:v>
                </c:pt>
                <c:pt idx="10">
                  <c:v>153</c:v>
                </c:pt>
                <c:pt idx="11">
                  <c:v>#N/A</c:v>
                </c:pt>
                <c:pt idx="12">
                  <c:v>#N/A</c:v>
                </c:pt>
                <c:pt idx="13">
                  <c:v>114</c:v>
                </c:pt>
                <c:pt idx="14">
                  <c:v>#N/A</c:v>
                </c:pt>
              </c:numCache>
            </c:numRef>
          </c:val>
          <c:smooth val="0"/>
          <c:extLst>
            <c:ext xmlns:c16="http://schemas.microsoft.com/office/drawing/2014/chart" uri="{C3380CC4-5D6E-409C-BE32-E72D297353CC}">
              <c16:uniqueId val="{00000008-BE54-4FD3-8A82-FB6B8599C0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3135</c:v>
                </c:pt>
                <c:pt idx="5">
                  <c:v>3175</c:v>
                </c:pt>
                <c:pt idx="8">
                  <c:v>3268</c:v>
                </c:pt>
                <c:pt idx="11">
                  <c:v>3041</c:v>
                </c:pt>
                <c:pt idx="14">
                  <c:v>2836</c:v>
                </c:pt>
              </c:numCache>
            </c:numRef>
          </c:val>
          <c:extLst>
            <c:ext xmlns:c16="http://schemas.microsoft.com/office/drawing/2014/chart" uri="{C3380CC4-5D6E-409C-BE32-E72D297353CC}">
              <c16:uniqueId val="{00000000-966F-4B1C-A7C7-E8377DD11A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98</c:v>
                </c:pt>
                <c:pt idx="5">
                  <c:v>86</c:v>
                </c:pt>
                <c:pt idx="8">
                  <c:v>75</c:v>
                </c:pt>
                <c:pt idx="11">
                  <c:v>63</c:v>
                </c:pt>
                <c:pt idx="14">
                  <c:v>51</c:v>
                </c:pt>
              </c:numCache>
            </c:numRef>
          </c:val>
          <c:extLst>
            <c:ext xmlns:c16="http://schemas.microsoft.com/office/drawing/2014/chart" uri="{C3380CC4-5D6E-409C-BE32-E72D297353CC}">
              <c16:uniqueId val="{00000001-966F-4B1C-A7C7-E8377DD11A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3120</c:v>
                </c:pt>
                <c:pt idx="5">
                  <c:v>3044</c:v>
                </c:pt>
                <c:pt idx="8">
                  <c:v>3021</c:v>
                </c:pt>
                <c:pt idx="11">
                  <c:v>3065</c:v>
                </c:pt>
                <c:pt idx="14">
                  <c:v>3118</c:v>
                </c:pt>
              </c:numCache>
            </c:numRef>
          </c:val>
          <c:extLst>
            <c:ext xmlns:c16="http://schemas.microsoft.com/office/drawing/2014/chart" uri="{C3380CC4-5D6E-409C-BE32-E72D297353CC}">
              <c16:uniqueId val="{00000002-966F-4B1C-A7C7-E8377DD11A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6F-4B1C-A7C7-E8377DD11A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6F-4B1C-A7C7-E8377DD11A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6F-4B1C-A7C7-E8377DD11A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642</c:v>
                </c:pt>
                <c:pt idx="3">
                  <c:v>653</c:v>
                </c:pt>
                <c:pt idx="6">
                  <c:v>635</c:v>
                </c:pt>
                <c:pt idx="9">
                  <c:v>629</c:v>
                </c:pt>
                <c:pt idx="12">
                  <c:v>624</c:v>
                </c:pt>
              </c:numCache>
            </c:numRef>
          </c:val>
          <c:extLst>
            <c:ext xmlns:c16="http://schemas.microsoft.com/office/drawing/2014/chart" uri="{C3380CC4-5D6E-409C-BE32-E72D297353CC}">
              <c16:uniqueId val="{00000006-966F-4B1C-A7C7-E8377DD11A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33</c:v>
                </c:pt>
                <c:pt idx="3">
                  <c:v>60</c:v>
                </c:pt>
                <c:pt idx="6">
                  <c:v>67</c:v>
                </c:pt>
                <c:pt idx="9">
                  <c:v>55</c:v>
                </c:pt>
                <c:pt idx="12">
                  <c:v>59</c:v>
                </c:pt>
              </c:numCache>
            </c:numRef>
          </c:val>
          <c:extLst>
            <c:ext xmlns:c16="http://schemas.microsoft.com/office/drawing/2014/chart" uri="{C3380CC4-5D6E-409C-BE32-E72D297353CC}">
              <c16:uniqueId val="{00000007-966F-4B1C-A7C7-E8377DD11A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1658</c:v>
                </c:pt>
                <c:pt idx="3">
                  <c:v>1521</c:v>
                </c:pt>
                <c:pt idx="6">
                  <c:v>1484</c:v>
                </c:pt>
                <c:pt idx="9">
                  <c:v>1383</c:v>
                </c:pt>
                <c:pt idx="12">
                  <c:v>1274</c:v>
                </c:pt>
              </c:numCache>
            </c:numRef>
          </c:val>
          <c:extLst>
            <c:ext xmlns:c16="http://schemas.microsoft.com/office/drawing/2014/chart" uri="{C3380CC4-5D6E-409C-BE32-E72D297353CC}">
              <c16:uniqueId val="{00000008-966F-4B1C-A7C7-E8377DD11A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66F-4B1C-A7C7-E8377DD11A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2182</c:v>
                </c:pt>
                <c:pt idx="3">
                  <c:v>2251</c:v>
                </c:pt>
                <c:pt idx="6">
                  <c:v>2334</c:v>
                </c:pt>
                <c:pt idx="9">
                  <c:v>2128</c:v>
                </c:pt>
                <c:pt idx="12">
                  <c:v>1889</c:v>
                </c:pt>
              </c:numCache>
            </c:numRef>
          </c:val>
          <c:extLst>
            <c:ext xmlns:c16="http://schemas.microsoft.com/office/drawing/2014/chart" uri="{C3380CC4-5D6E-409C-BE32-E72D297353CC}">
              <c16:uniqueId val="{0000000A-966F-4B1C-A7C7-E8377DD11A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6F-4B1C-A7C7-E8377DD11A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1155</c:v>
                </c:pt>
                <c:pt idx="1">
                  <c:v>1183</c:v>
                </c:pt>
                <c:pt idx="2">
                  <c:v>1191</c:v>
                </c:pt>
              </c:numCache>
            </c:numRef>
          </c:val>
          <c:extLst>
            <c:ext xmlns:c16="http://schemas.microsoft.com/office/drawing/2014/chart" uri="{C3380CC4-5D6E-409C-BE32-E72D297353CC}">
              <c16:uniqueId val="{00000000-86BA-4FA9-B29D-9E761F3A15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966</c:v>
                </c:pt>
                <c:pt idx="1">
                  <c:v>969</c:v>
                </c:pt>
                <c:pt idx="2">
                  <c:v>1019</c:v>
                </c:pt>
              </c:numCache>
            </c:numRef>
          </c:val>
          <c:extLst>
            <c:ext xmlns:c16="http://schemas.microsoft.com/office/drawing/2014/chart" uri="{C3380CC4-5D6E-409C-BE32-E72D297353CC}">
              <c16:uniqueId val="{00000001-86BA-4FA9-B29D-9E761F3A15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752</c:v>
                </c:pt>
                <c:pt idx="1">
                  <c:v>759</c:v>
                </c:pt>
                <c:pt idx="2">
                  <c:v>751</c:v>
                </c:pt>
              </c:numCache>
            </c:numRef>
          </c:val>
          <c:extLst>
            <c:ext xmlns:c16="http://schemas.microsoft.com/office/drawing/2014/chart" uri="{C3380CC4-5D6E-409C-BE32-E72D297353CC}">
              <c16:uniqueId val="{00000002-86BA-4FA9-B29D-9E761F3A15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{C447946D-E1FA-42BF-BF8F-CE7CFBAABF24}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EF6-45C2-BF97-F2163870F6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{4B0E8ABC-E80D-4059-9B46-4F6C90374969}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F6-45C2-BF97-F2163870F6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{DE2A58CC-6984-49FD-8270-42813A1A1067}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F6-45C2-BF97-F2163870F6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{D7E753C2-59FF-4FB6-9CE2-DBF576D1CDC2}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F6-45C2-BF97-F2163870F6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{EA312689-BB3A-4D71-B05C-6E312D78B762}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F6-45C2-BF97-F2163870F63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{848F5BCA-8A36-41B1-A455-350B43EA30A7}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EF6-45C2-BF97-F2163870F63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{29AB27E3-A324-4BB4-B8B5-BEBE67C164C4}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EF6-45C2-BF97-F2163870F63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{F17281E9-8B30-4461-A03B-FEC5593F8437}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EF6-45C2-BF97-F2163870F63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{8AE629C5-0130-458C-A5B6-B592927EDACE}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EF6-45C2-BF97-F2163870F6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62.2</c:v>
                </c:pt>
                <c:pt idx="16">
                  <c:v>63.1</c:v>
                </c:pt>
                <c:pt idx="24">
                  <c:v>64.400000000000006</c:v>
                </c:pt>
                <c:pt idx="32">
                  <c:v>66.099999999999994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EF6-45C2-BF97-F2163870F6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{0FB9E78E-F72E-445D-9171-25A8CB63F21F}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EF6-45C2-BF97-F2163870F6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{EEAEAF9F-9026-47CC-A069-9B11627BFAF2}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F6-45C2-BF97-F2163870F6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{E86EA6D1-7833-48A5-BFE4-92CEE7C4C8BA}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F6-45C2-BF97-F2163870F6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{8B705245-E04E-43FE-BFFE-6FAFE7F513BF}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F6-45C2-BF97-F2163870F6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{C047EC39-F085-47BC-BB1F-F8B541AD4B25}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F6-45C2-BF97-F2163870F63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{2E2FF64A-CB48-4514-9A2B-B40735A228DC}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EF6-45C2-BF97-F2163870F63A}"/>
                </c:ext>
              </c:extLst>
            </c:dLbl>
            <c:dLbl>
              <c:idx val="16"/>
              <c:layout>
                <c:manualLayout>
                  <c:x val="-2.8500074116938182E-2"/>
                  <c:y val="-4.511431505635204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{36ED1C66-D14B-4076-B0F1-D8760F0CEF7F}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EF6-45C2-BF97-F2163870F63A}"/>
                </c:ext>
              </c:extLst>
            </c:dLbl>
            <c:dLbl>
              <c:idx val="24"/>
              <c:layout>
                <c:manualLayout>
                  <c:x val="-3.553142718353014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{D6DCE7D2-188E-4003-AC45-D2E73E05536F}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EF6-45C2-BF97-F2163870F63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{E0A7D5E9-9CF3-4132-BEC2-8FE0EB67A772}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EF6-45C2-BF97-F2163870F6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EF6-45C2-BF97-F2163870F63A}"/>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{3EFEBD28-2392-4298-A934-B2E0A55FCB6D}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B5D-4A65-B6EA-CD44622958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{DF7A49B2-002A-4526-96F4-C8C24A736650}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5D-4A65-B6EA-CD44622958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{3FA4FE4E-0041-4B4C-9334-210717F048A6}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5D-4A65-B6EA-CD44622958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{45377DC7-4482-4F26-BB89-7BB6B429FABE}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5D-4A65-B6EA-CD44622958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{1729C140-4185-45E3-85A3-3791D4DD8CBA}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5D-4A65-B6EA-CD44622958D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{11032664-1A02-4DD3-952D-2AD205F28ADF}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B5D-4A65-B6EA-CD44622958D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{EF01FE5F-9DF9-4463-94A4-156657C7AF7F}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B5D-4A65-B6EA-CD44622958D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{60B55AC8-75C8-4CC4-ABF8-77BBD5F93035}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B5D-4A65-B6EA-CD44622958D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{3652B117-8A95-4026-B00B-761077507EBB}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B5D-4A65-B6EA-CD44622958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7.8</c:v>
                </c:pt>
                <c:pt idx="16">
                  <c:v>8.6999999999999993</c:v>
                </c:pt>
                <c:pt idx="24">
                  <c:v>9.6999999999999993</c:v>
                </c:pt>
                <c:pt idx="32">
                  <c:v>8.9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B5D-4A65-B6EA-CD44622958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{692218D3-2B26-41CD-BA16-E3FCB5F3C36E}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B5D-4A65-B6EA-CD44622958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{53C0576A-F417-4062-B30C-8AA7A4E95E48}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5D-4A65-B6EA-CD44622958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{6C197B82-9116-4336-AD6D-F04673F2F9BE}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5D-4A65-B6EA-CD44622958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{3C053EA6-6171-452F-AB64-74DA675E89EF}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5D-4A65-B6EA-CD44622958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{C6A311AE-1C4F-4D08-B07D-8D2BFE240379}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5D-4A65-B6EA-CD44622958D7}"/>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{9D600400-DE65-4D64-85BB-3A21D4BDF055}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B5D-4A65-B6EA-CD44622958D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{B405EEDC-3B3D-4CD1-AAC1-112F4DDF0AEA}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B5D-4A65-B6EA-CD44622958D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{17B6A9D1-DF69-41FF-8040-6347D0A40127}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B5D-4A65-B6EA-CD44622958D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{9822EB59-530C-4AFB-8E79-FCE21F0BD7D9}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B5D-4A65-B6EA-CD44622958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B5D-4A65-B6EA-CD44622958D7}"/>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263C834-4D1B-4DE3-87BC-0B6494EC3518}"/>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38D0B55-5B35-49DA-8F6B-120DAD8FC26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は元利償還金が高水準となったが、大型事業の償還終了に伴い</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は金額が減少となった。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実質公債費比率についても数値がやや低下となったが、今後の安定的な財政運営を見据え、繰上償還の実施等を積極的に行い、公債費の減額を図る必要がある。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をピークに減少傾向が見られる。現状では将来負担比率に大きな問題はないが、人口減少が進む中で、標準財政規模の縮小が今後見込まれることから、計画的な償還と積立を心掛ける。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これは主に減債基金で約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百万円の積立を実施したことが要因となっている。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自主財源の乏しい本村では、交付税算定による財政への影響が大きい。安定的な財政運営と不測の事態に対応できるよう、現状の基金残高程度を確保していくことを予定している。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公共施設新改築基金：学校、厚生福祉施設、公民館、役場庁舎、その他公共施設等の新改築に要する財源に充当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地域振興基金：住民福祉の増進、快適な生活環境の形成等を図るための財源に充当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地域福祉基金：長寿社会における福祉需要の増大及び多様化に対応した事業の推進を図るための財源に充当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小川村高速情報通信網施設更新基金：高速情報通信網施設の更新又は改修に要する財源に充当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わがおがわふるさと基金：寄付金を適正に管理運用するための基金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小川村高速情報通信網施設更新基金については、施設更新のため基金の一部を取り崩したことによる減。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その他は基金利息の積立による増。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インフラ等の長寿命化対策や多額の負担が見込まれる特定の財政支出に備えるため、一定額を確保していく。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百万円の増加となっている。これは基金の運用による利息を積立したものである。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不測の事態に備えるため、今後も一定程度の基金残高を確保していく。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年度は普通交付税の再算定において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交付があり、後年度に算定されるべき臨時財政対策債の償還金が前倒しで交付されたことから、将来の償還金財源確保のために積立を実施した。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実質公債費比率の高水準が続く中、減債基金を計画的に活用し公債費に充当することで財政負担を軽減していく。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CA7E9B2-0E6B-4815-ABD5-68ED0BE3E0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70F3BB3-4FFA-4BE1-B4D4-29EF42FCA1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CAB7059-C103-46CC-A262-9FF78E99AA9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2BFC9FF-BAD8-4EB3-8563-549FA27041A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51F3383-A71F-469F-ADF8-B62C7DEDAE3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9C61D4D-AEE0-4552-982A-44AA4FE29D7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27E5A408-C2DE-40B1-A37E-8E8A794F941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178B1F4-4BFB-4F46-B59D-604F1D413AE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A9F4532-0AD8-422C-BB34-9F81E91A288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44A4B32-5B1A-45E4-AF8A-19F9B0C1821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D81AD1E-F084-4E65-88C8-CF922A42683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BCE98B0-4591-4C48-95D1-3D0E8F2A71A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0C43486-3165-4E2E-AC39-3EA69293F3E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5A1799C-3609-4839-A5C1-142E02D4C7F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EC529D5-E8E4-4E19-909A-98905678FEE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CEE302E-4122-4298-93E5-D6845282B58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86ECB2E-EAAF-422D-8E2F-65176F03BCB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9BADD91D-4739-49D4-89D4-ADBDF3BDE61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935627F-9B0A-4131-A43C-11B119355FB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C9941EC-95D7-4545-B0BF-E04FAA20529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5A11792-EE60-4AA2-9B5D-7FCA8F5A1E9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F8559AD-BC5C-4A31-BE47-3850F9FB8FC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
2,342
58.11
3,255,085
2,831,373
410,537
2,071,689
1,889,196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884A1D07-45E9-4205-B974-EE3A2216377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B8BE1EB9-841E-4312-BCE4-4A29226D4B5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C5D2925-D74B-428B-929E-AF3E704917D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1FDECC6-2DF3-4841-9FD7-2D4D54B3F3A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32E79D0-00E9-4FC7-9A60-52510452929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6B0D1C6-E0F2-42D0-B4EA-A5CD3684999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BA645B8C-B662-4F45-B9E8-E7F93BA426B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A272478-FF33-4E35-B9D6-E65784CED4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E44E03C3-25B1-4AF3-B2DC-50517D0CC98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40423CD-8036-4611-8842-F0E1701AA26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EA58E5A-0420-4B32-8EFB-70B77700FDD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3E495856-51D8-473C-8823-4F6C74A3A29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95823F4-4DEB-4AD1-BDBD-F2BB5C87CBD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BBE203B-6313-4F71-93BF-F13D80F0278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A0A20FF-EEE4-4043-838D-0D9C336B0BF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5F27E28-802A-4E99-AA81-393CE7B8599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9A207F9-9270-4E8F-8AD0-B552B0662C4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DE29CD1-CA70-4009-B948-FD62E0EF836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133F493-5D44-4F3B-8A95-DE230DCE990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9F1345E-F9D0-4795-8878-A1152DF9D16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A78488-4FD6-4E40-8CB2-9D569CDE98E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F202005-3F4B-48FA-AC7C-0F5DD04B6C6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B950941-4B50-4D27-AE38-64139CC8FEB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BE6B0601-E663-43E0-8AB7-ECBFA9B0DB2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E2782A67-BFE5-41BD-A5D3-34AADFF5FD3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BD691FF-5A15-48BE-BF82-FE29E1DD268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BF64D37-3277-4206-8A08-082A8524A55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448C50E-5C5A-428F-9FFD-A0347FD821C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0ADCBEB-9832-4285-95AB-28CEE44D8BF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C429758-D92E-4D4D-B13F-FE2C45265B8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A6AC426-67A1-4BFB-AEC6-2083BDB0F08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813D5BA-9F03-4753-9F5A-35A8F90E56F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C380293-A16A-42CD-BFA4-8B769E2A81C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67B52533-6329-43A1-B066-7ED852081FC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64065D6-69B1-4E06-969A-239A5CD3778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有形固定資産減価償却率は類似団体より高い水準にある。公共施設総合管理計画及び、個別施設計画に基づいた適切な施設管理に努める必要がある。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7C185C8-87B4-462F-A486-501034B86B9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A8A5AFC-572C-4A4F-99D4-38D5182895E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329960B4-1411-4452-9201-79FC70A2509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BE781818-B302-44F8-84D7-C68572D0E2B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F8BB9B37-78E2-443D-B79A-652241C18D7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7C40049B-034C-4C2E-B0DE-567D8BBEED9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E998BBA7-600E-4813-B9C6-55DB6C5DE1C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26A200EF-9097-42AA-956C-EB18D6B307B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43682F40-A4CF-40A0-9D0B-A68CF6F5040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3A1FDB6B-0C07-4348-AFC3-24BD3023D54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C0F28D8-C5BE-4CC7-B365-C8E95752E3B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BBDBBB0D-2406-4DF8-8ECE-D1CEBE72E37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BDC4DF8C-4722-4613-B645-ED4DA1D951C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63C1C28D-2AA2-4721-BB5D-983CF181437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10C75D1A-C052-48EA-B616-2B4C23E6B0E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D6545B88-DA29-4C9B-B9D6-5112E4D8D1D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D8E66034-CDE2-43DB-855E-DB8B2A7C2D4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4FB91D40-BEAA-48F3-A1C5-65AB04B6502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a:extLst>
            <a:ext uri="{FF2B5EF4-FFF2-40B4-BE49-F238E27FC236}">
              <a16:creationId xmlns:a16="http://schemas.microsoft.com/office/drawing/2014/main" id="{9D69362B-227D-44AE-B505-8828482D5987}"/>
            </a:ext>
          </a:extLst>
        </xdr:cNvPr>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a:extLst>
            <a:ext uri="{FF2B5EF4-FFF2-40B4-BE49-F238E27FC236}">
              <a16:creationId xmlns:a16="http://schemas.microsoft.com/office/drawing/2014/main" id="{A4CC30D7-2FF8-49B8-AAA2-FAC742808113}"/>
            </a:ext>
          </a:extLst>
        </xdr:cNvPr>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a:extLst>
            <a:ext uri="{FF2B5EF4-FFF2-40B4-BE49-F238E27FC236}">
              <a16:creationId xmlns:a16="http://schemas.microsoft.com/office/drawing/2014/main" id="{F425AC73-9EA7-4A51-978C-27723433516C}"/>
            </a:ext>
          </a:extLst>
        </xdr:cNvPr>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a:extLst>
            <a:ext uri="{FF2B5EF4-FFF2-40B4-BE49-F238E27FC236}">
              <a16:creationId xmlns:a16="http://schemas.microsoft.com/office/drawing/2014/main" id="{1F8298E2-8FF6-45C8-8714-150CDB468589}"/>
            </a:ext>
          </a:extLst>
        </xdr:cNvPr>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a:extLst>
            <a:ext uri="{FF2B5EF4-FFF2-40B4-BE49-F238E27FC236}">
              <a16:creationId xmlns:a16="http://schemas.microsoft.com/office/drawing/2014/main" id="{FB19E991-3BCE-4457-94F8-380FF0D2F5EA}"/>
            </a:ext>
          </a:extLst>
        </xdr:cNvPr>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a:extLst>
            <a:ext uri="{FF2B5EF4-FFF2-40B4-BE49-F238E27FC236}">
              <a16:creationId xmlns:a16="http://schemas.microsoft.com/office/drawing/2014/main" id="{94F7A3CF-E2B1-41A0-9FCA-0B37105B9E4A}"/>
            </a:ext>
          </a:extLst>
        </xdr:cNvPr>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a:extLst>
            <a:ext uri="{FF2B5EF4-FFF2-40B4-BE49-F238E27FC236}">
              <a16:creationId xmlns:a16="http://schemas.microsoft.com/office/drawing/2014/main" id="{33AA377F-5D19-40B1-94CD-36E35C0EE2A3}"/>
            </a:ext>
          </a:extLst>
        </xdr:cNvPr>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4" name="フローチャート: 判断 83">
          <a:extLst>
            <a:ext uri="{FF2B5EF4-FFF2-40B4-BE49-F238E27FC236}">
              <a16:creationId xmlns:a16="http://schemas.microsoft.com/office/drawing/2014/main" id="{2F7E82DF-9360-4B50-AE0F-B1FA29AB2E0A}"/>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10D7AF7C-CADB-415A-9E0E-5E6F36418B2C}"/>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id="{DA312CC6-6E38-45E9-9915-1BF513BBDF7D}"/>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87" name="フローチャート: 判断 86">
          <a:extLst>
            <a:ext uri="{FF2B5EF4-FFF2-40B4-BE49-F238E27FC236}">
              <a16:creationId xmlns:a16="http://schemas.microsoft.com/office/drawing/2014/main" id="{843B60B2-50A2-4F1C-8729-BA493BD479FB}"/>
            </a:ext>
          </a:extLst>
        </xdr:cNvPr>
        <xdr:cNvSpPr/>
      </xdr:nvSpPr>
      <xdr:spPr>
        <a:xfrm>
          <a:off x="1714500" y="575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631EE8C-35FA-483A-A418-E85D76A07AE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A413CFF-7D4A-4036-8CBC-985A5133303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6E7F3F71-18D4-497C-8F6D-6E494205B29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96FD7F74-F509-43FA-B374-7BD318B9D4A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C6A3B675-D23F-48C6-94BD-463EE060873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100602</xdr:rowOff>
    </xdr:from>
    <xdr:to>
      <xdr:col>23</xdr:col>
      <xdr:colOff>136525</xdr:colOff>
      <xdr:row>31</xdr:row>
      <xdr:rowOff>30752</xdr:rowOff>
    </xdr:to>
    <xdr:sp macro="" textlink="">
      <xdr:nvSpPr>
        <xdr:cNvPr id="93" name="楕円 92">
          <a:extLst>
            <a:ext uri="{FF2B5EF4-FFF2-40B4-BE49-F238E27FC236}">
              <a16:creationId xmlns:a16="http://schemas.microsoft.com/office/drawing/2014/main" id="{8A6C92FD-67CD-4539-B50C-7E05C2978BF8}"/>
            </a:ext>
          </a:extLst>
        </xdr:cNvPr>
        <xdr:cNvSpPr/>
      </xdr:nvSpPr>
      <xdr:spPr>
        <a:xfrm>
          <a:off x="47117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79029</xdr:rowOff>
    </xdr:from>
    <xdr:ext cx="405111" cy="259045"/>
    <xdr:sp macro="" textlink="">
      <xdr:nvSpPr>
        <xdr:cNvPr id="94" name="有形固定資産減価償却率該当値テキスト">
          <a:extLst>
            <a:ext uri="{FF2B5EF4-FFF2-40B4-BE49-F238E27FC236}">
              <a16:creationId xmlns:a16="http://schemas.microsoft.com/office/drawing/2014/main" id="{1D1DFEE5-2E58-4416-89F1-CEBDF3D8115A}"/>
            </a:ext>
          </a:extLst>
        </xdr:cNvPr>
        <xdr:cNvSpPr txBox="1"/>
      </xdr:nvSpPr>
      <xdr:spPr>
        <a:xfrm>
          <a:off x="4813300"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48169</xdr:rowOff>
    </xdr:from>
    <xdr:to>
      <xdr:col>19</xdr:col>
      <xdr:colOff>187325</xdr:colOff>
      <xdr:row>30</xdr:row>
      <xdr:rowOff>149769</xdr:rowOff>
    </xdr:to>
    <xdr:sp macro="" textlink="">
      <xdr:nvSpPr>
        <xdr:cNvPr id="95" name="楕円 94">
          <a:extLst>
            <a:ext uri="{FF2B5EF4-FFF2-40B4-BE49-F238E27FC236}">
              <a16:creationId xmlns:a16="http://schemas.microsoft.com/office/drawing/2014/main" id="{8A9A396A-ACE9-4E9E-969A-3C00E5087397}"/>
            </a:ext>
          </a:extLst>
        </xdr:cNvPr>
        <xdr:cNvSpPr/>
      </xdr:nvSpPr>
      <xdr:spPr>
        <a:xfrm>
          <a:off x="4000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98969</xdr:rowOff>
    </xdr:from>
    <xdr:to>
      <xdr:col>23</xdr:col>
      <xdr:colOff>85725</xdr:colOff>
      <xdr:row>30</xdr:row>
      <xdr:rowOff>151402</xdr:rowOff>
    </xdr:to>
    <xdr:cxnSp macro="">
      <xdr:nvCxnSpPr>
        <xdr:cNvPr id="96" name="直線コネクタ 95">
          <a:extLst>
            <a:ext uri="{FF2B5EF4-FFF2-40B4-BE49-F238E27FC236}">
              <a16:creationId xmlns:a16="http://schemas.microsoft.com/office/drawing/2014/main" id="{F37AEA8B-77E4-45C2-8866-2902727C94D8}"/>
            </a:ext>
          </a:extLst>
        </xdr:cNvPr>
        <xdr:cNvCxnSpPr/>
      </xdr:nvCxnSpPr>
      <xdr:spPr>
        <a:xfrm>
          <a:off x="4051300" y="6013994"/>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8074</xdr:rowOff>
    </xdr:from>
    <xdr:to>
      <xdr:col>15</xdr:col>
      <xdr:colOff>187325</xdr:colOff>
      <xdr:row>30</xdr:row>
      <xdr:rowOff>109674</xdr:rowOff>
    </xdr:to>
    <xdr:sp macro="" textlink="">
      <xdr:nvSpPr>
        <xdr:cNvPr id="97" name="楕円 96">
          <a:extLst>
            <a:ext uri="{FF2B5EF4-FFF2-40B4-BE49-F238E27FC236}">
              <a16:creationId xmlns:a16="http://schemas.microsoft.com/office/drawing/2014/main" id="{0B4E82DA-CEF4-4DF9-9371-7E34E3931AED}"/>
            </a:ext>
          </a:extLst>
        </xdr:cNvPr>
        <xdr:cNvSpPr/>
      </xdr:nvSpPr>
      <xdr:spPr>
        <a:xfrm>
          <a:off x="3238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58874</xdr:rowOff>
    </xdr:from>
    <xdr:to>
      <xdr:col>19</xdr:col>
      <xdr:colOff>136525</xdr:colOff>
      <xdr:row>30</xdr:row>
      <xdr:rowOff>98969</xdr:rowOff>
    </xdr:to>
    <xdr:cxnSp macro="">
      <xdr:nvCxnSpPr>
        <xdr:cNvPr id="98" name="直線コネクタ 97">
          <a:extLst>
            <a:ext uri="{FF2B5EF4-FFF2-40B4-BE49-F238E27FC236}">
              <a16:creationId xmlns:a16="http://schemas.microsoft.com/office/drawing/2014/main" id="{40EA5472-BFB1-4847-8D30-10CDDBAF95D9}"/>
            </a:ext>
          </a:extLst>
        </xdr:cNvPr>
        <xdr:cNvCxnSpPr/>
      </xdr:nvCxnSpPr>
      <xdr:spPr>
        <a:xfrm>
          <a:off x="3289300" y="597389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99" name="楕円 98">
          <a:extLst>
            <a:ext uri="{FF2B5EF4-FFF2-40B4-BE49-F238E27FC236}">
              <a16:creationId xmlns:a16="http://schemas.microsoft.com/office/drawing/2014/main" id="{10CF36D2-8E5B-4AE0-BAF0-E43CE2147C47}"/>
            </a:ext>
          </a:extLst>
        </xdr:cNvPr>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31115</xdr:rowOff>
    </xdr:from>
    <xdr:to>
      <xdr:col>15</xdr:col>
      <xdr:colOff>136525</xdr:colOff>
      <xdr:row>30</xdr:row>
      <xdr:rowOff>58874</xdr:rowOff>
    </xdr:to>
    <xdr:cxnSp macro="">
      <xdr:nvCxnSpPr>
        <xdr:cNvPr id="100" name="直線コネクタ 99">
          <a:extLst>
            <a:ext uri="{FF2B5EF4-FFF2-40B4-BE49-F238E27FC236}">
              <a16:creationId xmlns:a16="http://schemas.microsoft.com/office/drawing/2014/main" id="{E8225CEF-9E5F-434B-AA97-A1D34FD82AC1}"/>
            </a:ext>
          </a:extLst>
        </xdr:cNvPr>
        <xdr:cNvCxnSpPr/>
      </xdr:nvCxnSpPr>
      <xdr:spPr>
        <a:xfrm>
          <a:off x="2527300" y="5946140"/>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108585</xdr:rowOff>
    </xdr:from>
    <xdr:to>
      <xdr:col>7</xdr:col>
      <xdr:colOff>187325</xdr:colOff>
      <xdr:row>30</xdr:row>
      <xdr:rowOff>38735</xdr:rowOff>
    </xdr:to>
    <xdr:sp macro="" textlink="">
      <xdr:nvSpPr>
        <xdr:cNvPr id="101" name="楕円 100">
          <a:extLst>
            <a:ext uri="{FF2B5EF4-FFF2-40B4-BE49-F238E27FC236}">
              <a16:creationId xmlns:a16="http://schemas.microsoft.com/office/drawing/2014/main" id="{2E94A405-5E94-4D9E-B4F2-7F9B5759CCBE}"/>
            </a:ext>
          </a:extLst>
        </xdr:cNvPr>
        <xdr:cNvSpPr/>
      </xdr:nvSpPr>
      <xdr:spPr>
        <a:xfrm>
          <a:off x="1714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159385</xdr:rowOff>
    </xdr:from>
    <xdr:to>
      <xdr:col>11</xdr:col>
      <xdr:colOff>136525</xdr:colOff>
      <xdr:row>30</xdr:row>
      <xdr:rowOff>31115</xdr:rowOff>
    </xdr:to>
    <xdr:cxnSp macro="">
      <xdr:nvCxnSpPr>
        <xdr:cNvPr id="102" name="直線コネクタ 101">
          <a:extLst>
            <a:ext uri="{FF2B5EF4-FFF2-40B4-BE49-F238E27FC236}">
              <a16:creationId xmlns:a16="http://schemas.microsoft.com/office/drawing/2014/main" id="{781FD51D-A8A6-4D2C-88A4-ECE51583D04B}"/>
            </a:ext>
          </a:extLst>
        </xdr:cNvPr>
        <xdr:cNvCxnSpPr/>
      </xdr:nvCxnSpPr>
      <xdr:spPr>
        <a:xfrm>
          <a:off x="1765300" y="590296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103" name="n_1aveValue有形固定資産減価償却率">
          <a:extLst>
            <a:ext uri="{FF2B5EF4-FFF2-40B4-BE49-F238E27FC236}">
              <a16:creationId xmlns:a16="http://schemas.microsoft.com/office/drawing/2014/main" id="{76487418-A206-49D8-9574-D6C56278C784}"/>
            </a:ext>
          </a:extLst>
        </xdr:cNvPr>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4" name="n_2aveValue有形固定資産減価償却率">
          <a:extLst>
            <a:ext uri="{FF2B5EF4-FFF2-40B4-BE49-F238E27FC236}">
              <a16:creationId xmlns:a16="http://schemas.microsoft.com/office/drawing/2014/main" id="{CB354391-18FF-4AF0-8D6B-6A11D6CDDAEA}"/>
            </a:ext>
          </a:extLst>
        </xdr:cNvPr>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105" name="n_3aveValue有形固定資産減価償却率">
          <a:extLst>
            <a:ext uri="{FF2B5EF4-FFF2-40B4-BE49-F238E27FC236}">
              <a16:creationId xmlns:a16="http://schemas.microsoft.com/office/drawing/2014/main" id="{955711D7-6F51-4373-AE1A-1E63BB3163B4}"/>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131099</xdr:rowOff>
    </xdr:from>
    <xdr:ext cx="405111" cy="259045"/>
    <xdr:sp macro="" textlink="">
      <xdr:nvSpPr>
        <xdr:cNvPr id="106" name="n_4aveValue有形固定資産減価償却率">
          <a:extLst>
            <a:ext uri="{FF2B5EF4-FFF2-40B4-BE49-F238E27FC236}">
              <a16:creationId xmlns:a16="http://schemas.microsoft.com/office/drawing/2014/main" id="{25F4EE1E-2C47-47E7-858B-B295C27F2472}"/>
            </a:ext>
          </a:extLst>
        </xdr:cNvPr>
        <xdr:cNvSpPr txBox="1"/>
      </xdr:nvSpPr>
      <xdr:spPr>
        <a:xfrm>
          <a:off x="15627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140896</xdr:rowOff>
    </xdr:from>
    <xdr:ext cx="405111" cy="259045"/>
    <xdr:sp macro="" textlink="">
      <xdr:nvSpPr>
        <xdr:cNvPr id="107" name="n_1mainValue有形固定資産減価償却率">
          <a:extLst>
            <a:ext uri="{FF2B5EF4-FFF2-40B4-BE49-F238E27FC236}">
              <a16:creationId xmlns:a16="http://schemas.microsoft.com/office/drawing/2014/main" id="{5A8F3E6E-10B6-4B44-9C28-5BF4BCDB0CDA}"/>
            </a:ext>
          </a:extLst>
        </xdr:cNvPr>
        <xdr:cNvSpPr txBox="1"/>
      </xdr:nvSpPr>
      <xdr:spPr>
        <a:xfrm>
          <a:off x="383604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108" name="n_2mainValue有形固定資産減価償却率">
          <a:extLst>
            <a:ext uri="{FF2B5EF4-FFF2-40B4-BE49-F238E27FC236}">
              <a16:creationId xmlns:a16="http://schemas.microsoft.com/office/drawing/2014/main" id="{D0A7268D-FAA9-4D56-B0A6-9F2A438B5F5F}"/>
            </a:ext>
          </a:extLst>
        </xdr:cNvPr>
        <xdr:cNvSpPr txBox="1"/>
      </xdr:nvSpPr>
      <xdr:spPr>
        <a:xfrm>
          <a:off x="30867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73042</xdr:rowOff>
    </xdr:from>
    <xdr:ext cx="405111" cy="259045"/>
    <xdr:sp macro="" textlink="">
      <xdr:nvSpPr>
        <xdr:cNvPr id="109" name="n_3mainValue有形固定資産減価償却率">
          <a:extLst>
            <a:ext uri="{FF2B5EF4-FFF2-40B4-BE49-F238E27FC236}">
              <a16:creationId xmlns:a16="http://schemas.microsoft.com/office/drawing/2014/main" id="{427A2610-4E45-44AE-ACCC-47412B68A5DA}"/>
            </a:ext>
          </a:extLst>
        </xdr:cNvPr>
        <xdr:cNvSpPr txBox="1"/>
      </xdr:nvSpPr>
      <xdr:spPr>
        <a:xfrm>
          <a:off x="2324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29862</xdr:rowOff>
    </xdr:from>
    <xdr:ext cx="405111" cy="259045"/>
    <xdr:sp macro="" textlink="">
      <xdr:nvSpPr>
        <xdr:cNvPr id="110" name="n_4mainValue有形固定資産減価償却率">
          <a:extLst>
            <a:ext uri="{FF2B5EF4-FFF2-40B4-BE49-F238E27FC236}">
              <a16:creationId xmlns:a16="http://schemas.microsoft.com/office/drawing/2014/main" id="{30141BEF-E6F7-40D6-BEA3-326C4C02DACE}"/>
            </a:ext>
          </a:extLst>
        </xdr:cNvPr>
        <xdr:cNvSpPr txBox="1"/>
      </xdr:nvSpPr>
      <xdr:spPr>
        <a:xfrm>
          <a:off x="1562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22ABC2FC-C929-4B64-88C8-82849450673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706A3BEE-274C-44E6-A545-5EB6581C3AE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19935602-CA20-478C-A370-AC8C921BDA55}"/>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3935ADFB-E7C8-4153-A382-E854FDA3C5F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F798B208-95A9-4499-9470-DA5AC50ACB4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A4560409-C5AC-4008-A621-9995C948DEA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30163D8A-974E-473E-B10B-9A9F0EC3BA6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D9B5C080-DB35-4FBA-A7BC-F00D7D94FF8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AFAFED95-2DC8-4BF7-AFB8-DC795041940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C937CC66-7636-4EF6-9A02-35DF1CF106F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4914C36E-BDD0-48F0-91E1-3A20DDCD859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6870F64-6DA0-4013-AFA2-D82CD4D9EAE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7083A7C4-532F-44C3-8E9C-1D0DA90087B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前年度と比較しても数値は改善傾向にあり、繰上償還の実施や減債基金への積立により、将来負担へ備えた結果となった。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3EA22FFD-BC12-48D1-B713-82786311BFB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D9B2BC0D-F8D2-4AC6-893F-3B7F9C31339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a:extLst>
            <a:ext uri="{FF2B5EF4-FFF2-40B4-BE49-F238E27FC236}">
              <a16:creationId xmlns:a16="http://schemas.microsoft.com/office/drawing/2014/main" id="{FFF16789-D4FA-450B-A391-CCBA9497CCE8}"/>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F2854212-A392-4E1F-810A-E9651DF74249}"/>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a:extLst>
            <a:ext uri="{FF2B5EF4-FFF2-40B4-BE49-F238E27FC236}">
              <a16:creationId xmlns:a16="http://schemas.microsoft.com/office/drawing/2014/main" id="{80F2ADA5-A0E2-426F-9A2C-963F1350290D}"/>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53E6F276-E8C7-49DB-8072-EBB22D51F283}"/>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a:extLst>
            <a:ext uri="{FF2B5EF4-FFF2-40B4-BE49-F238E27FC236}">
              <a16:creationId xmlns:a16="http://schemas.microsoft.com/office/drawing/2014/main" id="{937BA32A-9FD6-4894-AAA9-EE028E22DAF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DEEFF9CA-2DC7-4344-AFA6-D94DBBB334E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8A29F1F2-37E7-4389-A766-B3474046CDC1}"/>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0120AE38-D05D-4E19-A5FB-3935283ACA59}"/>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CC01651F-3287-419B-A5E6-8A3AC294AFDB}"/>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287129D-3EB8-4751-B4B1-A51C2A6AE3D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7A0D6358-FC0C-4E19-9034-8CA59AD4F2E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a:extLst>
            <a:ext uri="{FF2B5EF4-FFF2-40B4-BE49-F238E27FC236}">
              <a16:creationId xmlns:a16="http://schemas.microsoft.com/office/drawing/2014/main" id="{CC151C63-353D-46E3-86CD-4178D9BB7634}"/>
            </a:ext>
          </a:extLst>
        </xdr:cNvPr>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a:extLst>
            <a:ext uri="{FF2B5EF4-FFF2-40B4-BE49-F238E27FC236}">
              <a16:creationId xmlns:a16="http://schemas.microsoft.com/office/drawing/2014/main" id="{4F18707E-BDB7-4838-87CD-EB7279BACC05}"/>
            </a:ext>
          </a:extLst>
        </xdr:cNvPr>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a:extLst>
            <a:ext uri="{FF2B5EF4-FFF2-40B4-BE49-F238E27FC236}">
              <a16:creationId xmlns:a16="http://schemas.microsoft.com/office/drawing/2014/main" id="{6211F3B8-8AAA-45AE-BC52-AC9CCED404C0}"/>
            </a:ext>
          </a:extLst>
        </xdr:cNvPr>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A145BEA5-8E28-45BA-8888-57C6BE34629D}"/>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544C06B6-0164-476B-8119-C28715B00872}"/>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157446</xdr:rowOff>
    </xdr:from>
    <xdr:ext cx="469744" cy="259045"/>
    <xdr:sp macro="" textlink="">
      <xdr:nvSpPr>
        <xdr:cNvPr id="142" name="債務償還比率平均値テキスト">
          <a:extLst>
            <a:ext uri="{FF2B5EF4-FFF2-40B4-BE49-F238E27FC236}">
              <a16:creationId xmlns:a16="http://schemas.microsoft.com/office/drawing/2014/main" id="{2729E1E0-B892-4AAB-A8CC-47303B807ECA}"/>
            </a:ext>
          </a:extLst>
        </xdr:cNvPr>
        <xdr:cNvSpPr txBox="1"/>
      </xdr:nvSpPr>
      <xdr:spPr>
        <a:xfrm>
          <a:off x="14846300" y="555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a:extLst>
            <a:ext uri="{FF2B5EF4-FFF2-40B4-BE49-F238E27FC236}">
              <a16:creationId xmlns:a16="http://schemas.microsoft.com/office/drawing/2014/main" id="{C1FB67F7-8A60-4180-B093-75E5D3D0833C}"/>
            </a:ext>
          </a:extLst>
        </xdr:cNvPr>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45085</xdr:rowOff>
    </xdr:from>
    <xdr:to>
      <xdr:col>72</xdr:col>
      <xdr:colOff>123825</xdr:colOff>
      <xdr:row>30</xdr:row>
      <xdr:rowOff>146685</xdr:rowOff>
    </xdr:to>
    <xdr:sp macro="" textlink="">
      <xdr:nvSpPr>
        <xdr:cNvPr id="144" name="フローチャート: 判断 143">
          <a:extLst>
            <a:ext uri="{FF2B5EF4-FFF2-40B4-BE49-F238E27FC236}">
              <a16:creationId xmlns:a16="http://schemas.microsoft.com/office/drawing/2014/main" id="{D7FA0753-DECD-4A4B-819B-6D3AE02D485F}"/>
            </a:ext>
          </a:extLst>
        </xdr:cNvPr>
        <xdr:cNvSpPr/>
      </xdr:nvSpPr>
      <xdr:spPr>
        <a:xfrm>
          <a:off x="14033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58039</xdr:rowOff>
    </xdr:from>
    <xdr:to>
      <xdr:col>68</xdr:col>
      <xdr:colOff>123825</xdr:colOff>
      <xdr:row>30</xdr:row>
      <xdr:rowOff>159639</xdr:rowOff>
    </xdr:to>
    <xdr:sp macro="" textlink="">
      <xdr:nvSpPr>
        <xdr:cNvPr id="145" name="フローチャート: 判断 144">
          <a:extLst>
            <a:ext uri="{FF2B5EF4-FFF2-40B4-BE49-F238E27FC236}">
              <a16:creationId xmlns:a16="http://schemas.microsoft.com/office/drawing/2014/main" id="{E524FB04-AE7E-4121-98D9-E454AD8604CF}"/>
            </a:ext>
          </a:extLst>
        </xdr:cNvPr>
        <xdr:cNvSpPr/>
      </xdr:nvSpPr>
      <xdr:spPr>
        <a:xfrm>
          <a:off x="13271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15075</xdr:rowOff>
    </xdr:from>
    <xdr:to>
      <xdr:col>64</xdr:col>
      <xdr:colOff>123825</xdr:colOff>
      <xdr:row>30</xdr:row>
      <xdr:rowOff>116675</xdr:rowOff>
    </xdr:to>
    <xdr:sp macro="" textlink="">
      <xdr:nvSpPr>
        <xdr:cNvPr id="146" name="フローチャート: 判断 145">
          <a:extLst>
            <a:ext uri="{FF2B5EF4-FFF2-40B4-BE49-F238E27FC236}">
              <a16:creationId xmlns:a16="http://schemas.microsoft.com/office/drawing/2014/main" id="{EB540855-8274-4158-99FB-54A4F9A52105}"/>
            </a:ext>
          </a:extLst>
        </xdr:cNvPr>
        <xdr:cNvSpPr/>
      </xdr:nvSpPr>
      <xdr:spPr>
        <a:xfrm>
          <a:off x="12509500" y="593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126721</xdr:rowOff>
    </xdr:from>
    <xdr:to>
      <xdr:col>60</xdr:col>
      <xdr:colOff>123825</xdr:colOff>
      <xdr:row>30</xdr:row>
      <xdr:rowOff>56871</xdr:rowOff>
    </xdr:to>
    <xdr:sp macro="" textlink="">
      <xdr:nvSpPr>
        <xdr:cNvPr id="147" name="フローチャート: 判断 146">
          <a:extLst>
            <a:ext uri="{FF2B5EF4-FFF2-40B4-BE49-F238E27FC236}">
              <a16:creationId xmlns:a16="http://schemas.microsoft.com/office/drawing/2014/main" id="{3FC9F85B-886D-4771-9D04-B6930CE90965}"/>
            </a:ext>
          </a:extLst>
        </xdr:cNvPr>
        <xdr:cNvSpPr/>
      </xdr:nvSpPr>
      <xdr:spPr>
        <a:xfrm>
          <a:off x="11747500" y="587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F324645-080A-4FE8-928C-0FBDF1DEA64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37C421C8-9B66-4DAF-9A40-6966B5C051D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504FD4A-B55B-4EC9-9B88-45B83053732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A107B70-557E-408D-B996-8D8B59CA0B8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6928AAC-7A05-48D6-A152-F5DB849864E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128283</xdr:rowOff>
    </xdr:from>
    <xdr:to>
      <xdr:col>76</xdr:col>
      <xdr:colOff>73025</xdr:colOff>
      <xdr:row>28</xdr:row>
      <xdr:rowOff>58433</xdr:rowOff>
    </xdr:to>
    <xdr:sp macro="" textlink="">
      <xdr:nvSpPr>
        <xdr:cNvPr id="153" name="楕円 152">
          <a:extLst>
            <a:ext uri="{FF2B5EF4-FFF2-40B4-BE49-F238E27FC236}">
              <a16:creationId xmlns:a16="http://schemas.microsoft.com/office/drawing/2014/main" id="{82C92328-51A6-4651-8C2E-5DA1B6D896C5}"/>
            </a:ext>
          </a:extLst>
        </xdr:cNvPr>
        <xdr:cNvSpPr/>
      </xdr:nvSpPr>
      <xdr:spPr>
        <a:xfrm>
          <a:off x="14744700" y="55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151160</xdr:rowOff>
    </xdr:from>
    <xdr:ext cx="405111" cy="259045"/>
    <xdr:sp macro="" textlink="">
      <xdr:nvSpPr>
        <xdr:cNvPr id="154" name="債務償還比率該当値テキスト">
          <a:extLst>
            <a:ext uri="{FF2B5EF4-FFF2-40B4-BE49-F238E27FC236}">
              <a16:creationId xmlns:a16="http://schemas.microsoft.com/office/drawing/2014/main" id="{BBEC40D7-FDBE-4BE4-96A3-6DB9B07CFDCE}"/>
            </a:ext>
          </a:extLst>
        </xdr:cNvPr>
        <xdr:cNvSpPr txBox="1"/>
      </xdr:nvSpPr>
      <xdr:spPr>
        <a:xfrm>
          <a:off x="14846300" y="5380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65431</xdr:rowOff>
    </xdr:from>
    <xdr:to>
      <xdr:col>72</xdr:col>
      <xdr:colOff>123825</xdr:colOff>
      <xdr:row>28</xdr:row>
      <xdr:rowOff>167031</xdr:rowOff>
    </xdr:to>
    <xdr:sp macro="" textlink="">
      <xdr:nvSpPr>
        <xdr:cNvPr id="155" name="楕円 154">
          <a:extLst>
            <a:ext uri="{FF2B5EF4-FFF2-40B4-BE49-F238E27FC236}">
              <a16:creationId xmlns:a16="http://schemas.microsoft.com/office/drawing/2014/main" id="{2AA4E54A-65FA-4164-8D87-35F5826200F2}"/>
            </a:ext>
          </a:extLst>
        </xdr:cNvPr>
        <xdr:cNvSpPr/>
      </xdr:nvSpPr>
      <xdr:spPr>
        <a:xfrm>
          <a:off x="14033500" y="56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7633</xdr:rowOff>
    </xdr:from>
    <xdr:to>
      <xdr:col>76</xdr:col>
      <xdr:colOff>22225</xdr:colOff>
      <xdr:row>28</xdr:row>
      <xdr:rowOff>116231</xdr:rowOff>
    </xdr:to>
    <xdr:cxnSp macro="">
      <xdr:nvCxnSpPr>
        <xdr:cNvPr id="156" name="直線コネクタ 155">
          <a:extLst>
            <a:ext uri="{FF2B5EF4-FFF2-40B4-BE49-F238E27FC236}">
              <a16:creationId xmlns:a16="http://schemas.microsoft.com/office/drawing/2014/main" id="{FA95EAD9-BAF9-4182-A21C-A04F6DC46DB3}"/>
            </a:ext>
          </a:extLst>
        </xdr:cNvPr>
        <xdr:cNvCxnSpPr/>
      </xdr:nvCxnSpPr>
      <xdr:spPr>
        <a:xfrm flipV="1">
          <a:off x="14084300" y="5579758"/>
          <a:ext cx="711200" cy="10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62166</xdr:rowOff>
    </xdr:from>
    <xdr:to>
      <xdr:col>68</xdr:col>
      <xdr:colOff>123825</xdr:colOff>
      <xdr:row>29</xdr:row>
      <xdr:rowOff>163766</xdr:rowOff>
    </xdr:to>
    <xdr:sp macro="" textlink="">
      <xdr:nvSpPr>
        <xdr:cNvPr id="157" name="楕円 156">
          <a:extLst>
            <a:ext uri="{FF2B5EF4-FFF2-40B4-BE49-F238E27FC236}">
              <a16:creationId xmlns:a16="http://schemas.microsoft.com/office/drawing/2014/main" id="{FB0BE51D-2E29-4DC0-9F34-F4FF8F9C685F}"/>
            </a:ext>
          </a:extLst>
        </xdr:cNvPr>
        <xdr:cNvSpPr/>
      </xdr:nvSpPr>
      <xdr:spPr>
        <a:xfrm>
          <a:off x="13271500" y="580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116231</xdr:rowOff>
    </xdr:from>
    <xdr:to>
      <xdr:col>72</xdr:col>
      <xdr:colOff>73025</xdr:colOff>
      <xdr:row>29</xdr:row>
      <xdr:rowOff>112966</xdr:rowOff>
    </xdr:to>
    <xdr:cxnSp macro="">
      <xdr:nvCxnSpPr>
        <xdr:cNvPr id="158" name="直線コネクタ 157">
          <a:extLst>
            <a:ext uri="{FF2B5EF4-FFF2-40B4-BE49-F238E27FC236}">
              <a16:creationId xmlns:a16="http://schemas.microsoft.com/office/drawing/2014/main" id="{EE381A15-C2AF-4335-A236-6A5C7FA96697}"/>
            </a:ext>
          </a:extLst>
        </xdr:cNvPr>
        <xdr:cNvCxnSpPr/>
      </xdr:nvCxnSpPr>
      <xdr:spPr>
        <a:xfrm flipV="1">
          <a:off x="13322300" y="5688356"/>
          <a:ext cx="762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70155</xdr:rowOff>
    </xdr:from>
    <xdr:to>
      <xdr:col>64</xdr:col>
      <xdr:colOff>123825</xdr:colOff>
      <xdr:row>30</xdr:row>
      <xdr:rowOff>305</xdr:rowOff>
    </xdr:to>
    <xdr:sp macro="" textlink="">
      <xdr:nvSpPr>
        <xdr:cNvPr id="159" name="楕円 158">
          <a:extLst>
            <a:ext uri="{FF2B5EF4-FFF2-40B4-BE49-F238E27FC236}">
              <a16:creationId xmlns:a16="http://schemas.microsoft.com/office/drawing/2014/main" id="{1CA595C8-0B29-4C03-B8D7-7DA4D8F91B53}"/>
            </a:ext>
          </a:extLst>
        </xdr:cNvPr>
        <xdr:cNvSpPr/>
      </xdr:nvSpPr>
      <xdr:spPr>
        <a:xfrm>
          <a:off x="12509500" y="58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112966</xdr:rowOff>
    </xdr:from>
    <xdr:to>
      <xdr:col>68</xdr:col>
      <xdr:colOff>73025</xdr:colOff>
      <xdr:row>29</xdr:row>
      <xdr:rowOff>120955</xdr:rowOff>
    </xdr:to>
    <xdr:cxnSp macro="">
      <xdr:nvCxnSpPr>
        <xdr:cNvPr id="160" name="直線コネクタ 159">
          <a:extLst>
            <a:ext uri="{FF2B5EF4-FFF2-40B4-BE49-F238E27FC236}">
              <a16:creationId xmlns:a16="http://schemas.microsoft.com/office/drawing/2014/main" id="{3E666AC7-9652-4A64-8176-98A392599023}"/>
            </a:ext>
          </a:extLst>
        </xdr:cNvPr>
        <xdr:cNvCxnSpPr/>
      </xdr:nvCxnSpPr>
      <xdr:spPr>
        <a:xfrm flipV="1">
          <a:off x="12560300" y="5856541"/>
          <a:ext cx="762000" cy="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90881</xdr:rowOff>
    </xdr:from>
    <xdr:to>
      <xdr:col>60</xdr:col>
      <xdr:colOff>123825</xdr:colOff>
      <xdr:row>30</xdr:row>
      <xdr:rowOff>21031</xdr:rowOff>
    </xdr:to>
    <xdr:sp macro="" textlink="">
      <xdr:nvSpPr>
        <xdr:cNvPr id="161" name="楕円 160">
          <a:extLst>
            <a:ext uri="{FF2B5EF4-FFF2-40B4-BE49-F238E27FC236}">
              <a16:creationId xmlns:a16="http://schemas.microsoft.com/office/drawing/2014/main" id="{1E498185-DEBD-4A89-B1BA-20F10315FF55}"/>
            </a:ext>
          </a:extLst>
        </xdr:cNvPr>
        <xdr:cNvSpPr/>
      </xdr:nvSpPr>
      <xdr:spPr>
        <a:xfrm>
          <a:off x="11747500" y="58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120955</xdr:rowOff>
    </xdr:from>
    <xdr:to>
      <xdr:col>64</xdr:col>
      <xdr:colOff>73025</xdr:colOff>
      <xdr:row>29</xdr:row>
      <xdr:rowOff>141681</xdr:rowOff>
    </xdr:to>
    <xdr:cxnSp macro="">
      <xdr:nvCxnSpPr>
        <xdr:cNvPr id="162" name="直線コネクタ 161">
          <a:extLst>
            <a:ext uri="{FF2B5EF4-FFF2-40B4-BE49-F238E27FC236}">
              <a16:creationId xmlns:a16="http://schemas.microsoft.com/office/drawing/2014/main" id="{C1922603-781B-4DA7-B068-AA8CCA5F2C67}"/>
            </a:ext>
          </a:extLst>
        </xdr:cNvPr>
        <xdr:cNvCxnSpPr/>
      </xdr:nvCxnSpPr>
      <xdr:spPr>
        <a:xfrm flipV="1">
          <a:off x="11798300" y="5864530"/>
          <a:ext cx="762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137812</xdr:rowOff>
    </xdr:from>
    <xdr:ext cx="469744" cy="259045"/>
    <xdr:sp macro="" textlink="">
      <xdr:nvSpPr>
        <xdr:cNvPr id="163" name="n_1aveValue債務償還比率">
          <a:extLst>
            <a:ext uri="{FF2B5EF4-FFF2-40B4-BE49-F238E27FC236}">
              <a16:creationId xmlns:a16="http://schemas.microsoft.com/office/drawing/2014/main" id="{A4D0C2B0-509A-4FFF-9C2F-9D518E08141A}"/>
            </a:ext>
          </a:extLst>
        </xdr:cNvPr>
        <xdr:cNvSpPr txBox="1"/>
      </xdr:nvSpPr>
      <xdr:spPr>
        <a:xfrm>
          <a:off x="138367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150766</xdr:rowOff>
    </xdr:from>
    <xdr:ext cx="469744" cy="259045"/>
    <xdr:sp macro="" textlink="">
      <xdr:nvSpPr>
        <xdr:cNvPr id="164" name="n_2aveValue債務償還比率">
          <a:extLst>
            <a:ext uri="{FF2B5EF4-FFF2-40B4-BE49-F238E27FC236}">
              <a16:creationId xmlns:a16="http://schemas.microsoft.com/office/drawing/2014/main" id="{227C5EDB-80F9-4C3C-B138-9371BA6D3F46}"/>
            </a:ext>
          </a:extLst>
        </xdr:cNvPr>
        <xdr:cNvSpPr txBox="1"/>
      </xdr:nvSpPr>
      <xdr:spPr>
        <a:xfrm>
          <a:off x="13087427"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107802</xdr:rowOff>
    </xdr:from>
    <xdr:ext cx="469744" cy="259045"/>
    <xdr:sp macro="" textlink="">
      <xdr:nvSpPr>
        <xdr:cNvPr id="165" name="n_3aveValue債務償還比率">
          <a:extLst>
            <a:ext uri="{FF2B5EF4-FFF2-40B4-BE49-F238E27FC236}">
              <a16:creationId xmlns:a16="http://schemas.microsoft.com/office/drawing/2014/main" id="{5AC6A7F3-FE58-4843-8F9E-F9D30AFEF0C5}"/>
            </a:ext>
          </a:extLst>
        </xdr:cNvPr>
        <xdr:cNvSpPr txBox="1"/>
      </xdr:nvSpPr>
      <xdr:spPr>
        <a:xfrm>
          <a:off x="12325427" y="602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47998</xdr:rowOff>
    </xdr:from>
    <xdr:ext cx="469744" cy="259045"/>
    <xdr:sp macro="" textlink="">
      <xdr:nvSpPr>
        <xdr:cNvPr id="166" name="n_4aveValue債務償還比率">
          <a:extLst>
            <a:ext uri="{FF2B5EF4-FFF2-40B4-BE49-F238E27FC236}">
              <a16:creationId xmlns:a16="http://schemas.microsoft.com/office/drawing/2014/main" id="{AD72824E-8CF1-458D-8903-1D15047F5069}"/>
            </a:ext>
          </a:extLst>
        </xdr:cNvPr>
        <xdr:cNvSpPr txBox="1"/>
      </xdr:nvSpPr>
      <xdr:spPr>
        <a:xfrm>
          <a:off x="11563427" y="59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12108</xdr:rowOff>
    </xdr:from>
    <xdr:ext cx="469744" cy="259045"/>
    <xdr:sp macro="" textlink="">
      <xdr:nvSpPr>
        <xdr:cNvPr id="167" name="n_1mainValue債務償還比率">
          <a:extLst>
            <a:ext uri="{FF2B5EF4-FFF2-40B4-BE49-F238E27FC236}">
              <a16:creationId xmlns:a16="http://schemas.microsoft.com/office/drawing/2014/main" id="{D85963F8-68E7-483E-85F3-77ED0B636190}"/>
            </a:ext>
          </a:extLst>
        </xdr:cNvPr>
        <xdr:cNvSpPr txBox="1"/>
      </xdr:nvSpPr>
      <xdr:spPr>
        <a:xfrm>
          <a:off x="13836727" y="541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8843</xdr:rowOff>
    </xdr:from>
    <xdr:ext cx="469744" cy="259045"/>
    <xdr:sp macro="" textlink="">
      <xdr:nvSpPr>
        <xdr:cNvPr id="168" name="n_2mainValue債務償還比率">
          <a:extLst>
            <a:ext uri="{FF2B5EF4-FFF2-40B4-BE49-F238E27FC236}">
              <a16:creationId xmlns:a16="http://schemas.microsoft.com/office/drawing/2014/main" id="{6CB907A8-312D-4A6E-AAB2-01342046B162}"/>
            </a:ext>
          </a:extLst>
        </xdr:cNvPr>
        <xdr:cNvSpPr txBox="1"/>
      </xdr:nvSpPr>
      <xdr:spPr>
        <a:xfrm>
          <a:off x="13087427" y="558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16832</xdr:rowOff>
    </xdr:from>
    <xdr:ext cx="469744" cy="259045"/>
    <xdr:sp macro="" textlink="">
      <xdr:nvSpPr>
        <xdr:cNvPr id="169" name="n_3mainValue債務償還比率">
          <a:extLst>
            <a:ext uri="{FF2B5EF4-FFF2-40B4-BE49-F238E27FC236}">
              <a16:creationId xmlns:a16="http://schemas.microsoft.com/office/drawing/2014/main" id="{2BD09052-61BC-43C2-8F63-788AB816E5E5}"/>
            </a:ext>
          </a:extLst>
        </xdr:cNvPr>
        <xdr:cNvSpPr txBox="1"/>
      </xdr:nvSpPr>
      <xdr:spPr>
        <a:xfrm>
          <a:off x="12325427" y="55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37558</xdr:rowOff>
    </xdr:from>
    <xdr:ext cx="469744" cy="259045"/>
    <xdr:sp macro="" textlink="">
      <xdr:nvSpPr>
        <xdr:cNvPr id="170" name="n_4mainValue債務償還比率">
          <a:extLst>
            <a:ext uri="{FF2B5EF4-FFF2-40B4-BE49-F238E27FC236}">
              <a16:creationId xmlns:a16="http://schemas.microsoft.com/office/drawing/2014/main" id="{BA9D82C8-6394-4912-ABA3-06AD4A8115AC}"/>
            </a:ext>
          </a:extLst>
        </xdr:cNvPr>
        <xdr:cNvSpPr txBox="1"/>
      </xdr:nvSpPr>
      <xdr:spPr>
        <a:xfrm>
          <a:off x="11563427" y="560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55CE1F2B-50C7-4F4A-9503-C8E54477DF9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DB08ED50-68DF-4076-B36E-270234FB793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A449F8FE-0662-48B9-88AF-A2B7BC71625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67F30D8F-11B8-4E95-82C5-CDF16BE34DE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B9EFECC4-4943-49A2-ADD4-9C82FD2EE2C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4B3DCFA-91EB-4593-8BA4-63CCF5B0F43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89BA917-8767-40A4-9DBD-4BA5759D47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84F409F-2861-4B60-A480-57B4AB72797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C966247-9862-4D17-B1A3-997099BCB3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75B3709-86CF-4806-ADC0-4EB390D075E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A05C926-60C9-4E6C-AC42-0EED08249C8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0F8A84F-9E58-421A-A934-C1C7A4E480D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6E70888-8318-45EA-81BF-FDC6A75C87E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F8C507A-9E6F-458B-8692-26D7505B97C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70FE3D-4D8A-499D-A6C9-A601643C3A9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3FCCDAA-7A39-48FD-99E0-E959CB12450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
2,342
58.11
3,255,085
2,831,373
410,537
2,071,689
1,889,196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E9EDAB5-06B1-4E42-AB09-EA790580FB4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99ADE13-0FD8-4024-9187-245E92D743A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770CA9-7060-45BC-8BF5-1E0AB81D15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097A65E-1E23-45F2-A3A4-99E1338013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8E8412-CB54-4317-8B38-6B08306BA89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4C9B663-3605-484A-B5C7-77C0F086AB5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3B50B3B-FD63-41D8-A63B-42F4CEE2E1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C68C555-40D2-47B3-82B5-B67B5A076D6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052E42A-C0CC-43DD-9C26-3C00FBA6E67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AAC6285-2A4B-4F0C-B963-AC148123E4F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452BD73-6335-4C6A-A33E-13A7BBFC8DD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6B4B7EE-A60B-4379-9ACE-9ED0B131FEC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1315EE-4C17-40CA-A796-022D49559E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11219BA-B7F4-4DAC-8D89-8210BF150EB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5163C2D-A7B4-47B9-B4A0-689422FD0DF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355E9FB-586F-4EA2-8CB8-998B34B0AEC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56D5919-92E9-434B-99B9-90F1BA5DBAD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16B9AFD-000F-40FA-92FC-788170CD345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302CB3D-C5ED-4AEA-948A-A2354717EDA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C62FE5E-CD73-4851-AC03-61117E7A940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E318E9D-B41C-4215-AA52-18BC8EF4E23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72E2C17-D9F1-4E65-8A77-13A0C1309B4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4B51FAB-6AB6-40A3-B871-889650E92D4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01023E9-38FB-49EB-8DBF-45A78E8371C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E9D920B-FA92-4E85-BCDD-949DFACB69B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E45D328-6E0D-43B5-B5F4-F703EF3F07A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25FDF23-4832-41E3-BE44-F05D8448F6C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FF3C51D-A3FF-4C2D-8341-FDE06474D0F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F158D8C-EAB5-4165-848C-4A8DF74F7F4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5DB2DF5-AC40-4048-B007-46D1B120D41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F58C2B6-30AF-4C96-AD0A-70EF0FA5FCE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AE3318B-10B3-4E5D-B3A5-80993CC8FE0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516D2547-88FD-4BBA-AD82-3AFDFC27B62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BAB94C0F-958A-4C79-9234-8BBF3DFEB1FB}"/>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71FA230-394C-4B72-BB0E-3BD3CAF693AE}"/>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1D23DA0-5335-462F-8F64-2D9720DC9FDC}"/>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74A35DB3-B3C7-4F86-89A8-E8C8FDCB0BE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4FC0E42-6994-46A9-A2B6-281E4996BB3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4C1F17FB-55A8-4725-81BD-A295DBEF458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913A222-866D-45DF-8D51-08E379B2E86A}"/>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DA11239-D53B-44F6-9AE9-947E89EAC89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3B94B0C5-B04B-4A63-8AB5-2B83B9AC2A8F}"/>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93F1E459-4D45-40C1-BB19-88BC5F3590E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CC6CC086-E291-405C-ABEF-2B8FE2DFB4AC}"/>
            </a:ext>
          </a:extLst>
        </xdr:cNvPr>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257C19E7-30CF-41E9-B61C-B2163B5ECFD0}"/>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638C72AE-852E-4137-B794-9A0C6D5B0913}"/>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354EAD09-0362-4305-915D-92C03BBD2E35}"/>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F30F550D-641A-4E6F-B991-13B3F799203F}"/>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a:extLst>
            <a:ext uri="{FF2B5EF4-FFF2-40B4-BE49-F238E27FC236}">
              <a16:creationId xmlns:a16="http://schemas.microsoft.com/office/drawing/2014/main" id="{8F868E7F-9EC5-4E90-A246-DA3FF7838E4D}"/>
            </a:ext>
          </a:extLst>
        </xdr:cNvPr>
        <xdr:cNvSpPr txBox="1"/>
      </xdr:nvSpPr>
      <xdr:spPr>
        <a:xfrm>
          <a:off x="4673600" y="632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776F6389-C904-4436-9353-F6F5F3D8CB74}"/>
            </a:ext>
          </a:extLst>
        </xdr:cNvPr>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2" name="フローチャート: 判断 61">
          <a:extLst>
            <a:ext uri="{FF2B5EF4-FFF2-40B4-BE49-F238E27FC236}">
              <a16:creationId xmlns:a16="http://schemas.microsoft.com/office/drawing/2014/main" id="{BEA6768F-2548-41DD-9C34-C32D468D0BDD}"/>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87122</xdr:rowOff>
    </xdr:from>
    <xdr:to>
      <xdr:col>15</xdr:col>
      <xdr:colOff>101600</xdr:colOff>
      <xdr:row>37</xdr:row>
      <xdr:rowOff>17272</xdr:rowOff>
    </xdr:to>
    <xdr:sp macro="" textlink="">
      <xdr:nvSpPr>
        <xdr:cNvPr id="63" name="フローチャート: 判断 62">
          <a:extLst>
            <a:ext uri="{FF2B5EF4-FFF2-40B4-BE49-F238E27FC236}">
              <a16:creationId xmlns:a16="http://schemas.microsoft.com/office/drawing/2014/main" id="{E8FDB1C9-C8EB-41E7-9FF8-FBD5026DA6C8}"/>
            </a:ext>
          </a:extLst>
        </xdr:cNvPr>
        <xdr:cNvSpPr/>
      </xdr:nvSpPr>
      <xdr:spPr>
        <a:xfrm>
          <a:off x="2857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43688</xdr:rowOff>
    </xdr:from>
    <xdr:to>
      <xdr:col>10</xdr:col>
      <xdr:colOff>165100</xdr:colOff>
      <xdr:row>36</xdr:row>
      <xdr:rowOff>145288</xdr:rowOff>
    </xdr:to>
    <xdr:sp macro="" textlink="">
      <xdr:nvSpPr>
        <xdr:cNvPr id="64" name="フローチャート: 判断 63">
          <a:extLst>
            <a:ext uri="{FF2B5EF4-FFF2-40B4-BE49-F238E27FC236}">
              <a16:creationId xmlns:a16="http://schemas.microsoft.com/office/drawing/2014/main" id="{A34A661F-0A2C-4101-9399-D2A6A9C9C2A9}"/>
            </a:ext>
          </a:extLst>
        </xdr:cNvPr>
        <xdr:cNvSpPr/>
      </xdr:nvSpPr>
      <xdr:spPr>
        <a:xfrm>
          <a:off x="1968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169418</xdr:rowOff>
    </xdr:from>
    <xdr:to>
      <xdr:col>6</xdr:col>
      <xdr:colOff>38100</xdr:colOff>
      <xdr:row>36</xdr:row>
      <xdr:rowOff>99568</xdr:rowOff>
    </xdr:to>
    <xdr:sp macro="" textlink="">
      <xdr:nvSpPr>
        <xdr:cNvPr id="65" name="フローチャート: 判断 64">
          <a:extLst>
            <a:ext uri="{FF2B5EF4-FFF2-40B4-BE49-F238E27FC236}">
              <a16:creationId xmlns:a16="http://schemas.microsoft.com/office/drawing/2014/main" id="{80BBDB83-664E-475B-B602-AB54CC69447D}"/>
            </a:ext>
          </a:extLst>
        </xdr:cNvPr>
        <xdr:cNvSpPr/>
      </xdr:nvSpPr>
      <xdr:spPr>
        <a:xfrm>
          <a:off x="1079500" y="617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0DEA511-3A7E-4D45-B19C-BF374A6AF20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93EEC09-626C-4204-A439-D1909C0A583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C88A871-DDA7-417F-A864-708671B6622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2DE11B5-4807-4FB6-9D6E-1ABCA35231C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FF5538F-20A8-403C-AFB4-58F0A793125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1" name="楕円 70">
          <a:extLst>
            <a:ext uri="{FF2B5EF4-FFF2-40B4-BE49-F238E27FC236}">
              <a16:creationId xmlns:a16="http://schemas.microsoft.com/office/drawing/2014/main" id="{D789B58E-5DA5-4255-91E3-DB5D0D94E93C}"/>
            </a:ext>
          </a:extLst>
        </xdr:cNvPr>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59707</xdr:rowOff>
    </xdr:from>
    <xdr:ext cx="405111" cy="259045"/>
    <xdr:sp macro="" textlink="">
      <xdr:nvSpPr>
        <xdr:cNvPr id="72" name="【道路】&#10;有形固定資産減価償却率該当値テキスト">
          <a:extLst>
            <a:ext uri="{FF2B5EF4-FFF2-40B4-BE49-F238E27FC236}">
              <a16:creationId xmlns:a16="http://schemas.microsoft.com/office/drawing/2014/main" id="{A381FA83-7E0C-40FD-AE52-CD95C0F33D04}"/>
            </a:ext>
          </a:extLst>
        </xdr:cNvPr>
        <xdr:cNvSpPr txBox="1"/>
      </xdr:nvSpPr>
      <xdr:spPr>
        <a:xfrm>
          <a:off x="4673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73" name="楕円 72">
          <a:extLst>
            <a:ext uri="{FF2B5EF4-FFF2-40B4-BE49-F238E27FC236}">
              <a16:creationId xmlns:a16="http://schemas.microsoft.com/office/drawing/2014/main" id="{67315AAE-C85B-4BBF-9FF4-7989433D9CCE}"/>
            </a:ext>
          </a:extLst>
        </xdr:cNvPr>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41910</xdr:rowOff>
    </xdr:from>
    <xdr:to>
      <xdr:col>24</xdr:col>
      <xdr:colOff>63500</xdr:colOff>
      <xdr:row>36</xdr:row>
      <xdr:rowOff>87630</xdr:rowOff>
    </xdr:to>
    <xdr:cxnSp macro="">
      <xdr:nvCxnSpPr>
        <xdr:cNvPr id="74" name="直線コネクタ 73">
          <a:extLst>
            <a:ext uri="{FF2B5EF4-FFF2-40B4-BE49-F238E27FC236}">
              <a16:creationId xmlns:a16="http://schemas.microsoft.com/office/drawing/2014/main" id="{CC5C828E-FBA6-4EA4-A242-AA348665FE12}"/>
            </a:ext>
          </a:extLst>
        </xdr:cNvPr>
        <xdr:cNvCxnSpPr/>
      </xdr:nvCxnSpPr>
      <xdr:spPr>
        <a:xfrm>
          <a:off x="3797300" y="62141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153416</xdr:rowOff>
    </xdr:from>
    <xdr:to>
      <xdr:col>15</xdr:col>
      <xdr:colOff>101600</xdr:colOff>
      <xdr:row>36</xdr:row>
      <xdr:rowOff>83566</xdr:rowOff>
    </xdr:to>
    <xdr:sp macro="" textlink="">
      <xdr:nvSpPr>
        <xdr:cNvPr id="75" name="楕円 74">
          <a:extLst>
            <a:ext uri="{FF2B5EF4-FFF2-40B4-BE49-F238E27FC236}">
              <a16:creationId xmlns:a16="http://schemas.microsoft.com/office/drawing/2014/main" id="{BAF88608-84FF-4A25-8465-E98DD8087B29}"/>
            </a:ext>
          </a:extLst>
        </xdr:cNvPr>
        <xdr:cNvSpPr/>
      </xdr:nvSpPr>
      <xdr:spPr>
        <a:xfrm>
          <a:off x="2857500" y="61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32766</xdr:rowOff>
    </xdr:from>
    <xdr:to>
      <xdr:col>19</xdr:col>
      <xdr:colOff>177800</xdr:colOff>
      <xdr:row>36</xdr:row>
      <xdr:rowOff>41910</xdr:rowOff>
    </xdr:to>
    <xdr:cxnSp macro="">
      <xdr:nvCxnSpPr>
        <xdr:cNvPr id="76" name="直線コネクタ 75">
          <a:extLst>
            <a:ext uri="{FF2B5EF4-FFF2-40B4-BE49-F238E27FC236}">
              <a16:creationId xmlns:a16="http://schemas.microsoft.com/office/drawing/2014/main" id="{9251C5AD-19DE-4E2A-86D5-529CC3853538}"/>
            </a:ext>
          </a:extLst>
        </xdr:cNvPr>
        <xdr:cNvCxnSpPr/>
      </xdr:nvCxnSpPr>
      <xdr:spPr>
        <a:xfrm>
          <a:off x="2908300" y="620496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107696</xdr:rowOff>
    </xdr:from>
    <xdr:to>
      <xdr:col>10</xdr:col>
      <xdr:colOff>165100</xdr:colOff>
      <xdr:row>36</xdr:row>
      <xdr:rowOff>37846</xdr:rowOff>
    </xdr:to>
    <xdr:sp macro="" textlink="">
      <xdr:nvSpPr>
        <xdr:cNvPr id="77" name="楕円 76">
          <a:extLst>
            <a:ext uri="{FF2B5EF4-FFF2-40B4-BE49-F238E27FC236}">
              <a16:creationId xmlns:a16="http://schemas.microsoft.com/office/drawing/2014/main" id="{D1856EAC-3C04-482D-9846-7613D024FB42}"/>
            </a:ext>
          </a:extLst>
        </xdr:cNvPr>
        <xdr:cNvSpPr/>
      </xdr:nvSpPr>
      <xdr:spPr>
        <a:xfrm>
          <a:off x="1968500" y="61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158496</xdr:rowOff>
    </xdr:from>
    <xdr:to>
      <xdr:col>15</xdr:col>
      <xdr:colOff>50800</xdr:colOff>
      <xdr:row>36</xdr:row>
      <xdr:rowOff>32766</xdr:rowOff>
    </xdr:to>
    <xdr:cxnSp macro="">
      <xdr:nvCxnSpPr>
        <xdr:cNvPr id="78" name="直線コネクタ 77">
          <a:extLst>
            <a:ext uri="{FF2B5EF4-FFF2-40B4-BE49-F238E27FC236}">
              <a16:creationId xmlns:a16="http://schemas.microsoft.com/office/drawing/2014/main" id="{1A7DA76B-6400-40EC-B12F-D1B5A87CEB19}"/>
            </a:ext>
          </a:extLst>
        </xdr:cNvPr>
        <xdr:cNvCxnSpPr/>
      </xdr:nvCxnSpPr>
      <xdr:spPr>
        <a:xfrm>
          <a:off x="2019300" y="61592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43688</xdr:rowOff>
    </xdr:from>
    <xdr:to>
      <xdr:col>6</xdr:col>
      <xdr:colOff>38100</xdr:colOff>
      <xdr:row>35</xdr:row>
      <xdr:rowOff>145288</xdr:rowOff>
    </xdr:to>
    <xdr:sp macro="" textlink="">
      <xdr:nvSpPr>
        <xdr:cNvPr id="79" name="楕円 78">
          <a:extLst>
            <a:ext uri="{FF2B5EF4-FFF2-40B4-BE49-F238E27FC236}">
              <a16:creationId xmlns:a16="http://schemas.microsoft.com/office/drawing/2014/main" id="{2123B3DA-61DE-4979-9EBE-6AAAB4DA1AB0}"/>
            </a:ext>
          </a:extLst>
        </xdr:cNvPr>
        <xdr:cNvSpPr/>
      </xdr:nvSpPr>
      <xdr:spPr>
        <a:xfrm>
          <a:off x="10795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94488</xdr:rowOff>
    </xdr:from>
    <xdr:to>
      <xdr:col>10</xdr:col>
      <xdr:colOff>114300</xdr:colOff>
      <xdr:row>35</xdr:row>
      <xdr:rowOff>158496</xdr:rowOff>
    </xdr:to>
    <xdr:cxnSp macro="">
      <xdr:nvCxnSpPr>
        <xdr:cNvPr id="80" name="直線コネクタ 79">
          <a:extLst>
            <a:ext uri="{FF2B5EF4-FFF2-40B4-BE49-F238E27FC236}">
              <a16:creationId xmlns:a16="http://schemas.microsoft.com/office/drawing/2014/main" id="{BD1B9399-1178-46CA-80A6-722E9D2E5552}"/>
            </a:ext>
          </a:extLst>
        </xdr:cNvPr>
        <xdr:cNvCxnSpPr/>
      </xdr:nvCxnSpPr>
      <xdr:spPr>
        <a:xfrm>
          <a:off x="1130300" y="609523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1" name="n_1aveValue【道路】&#10;有形固定資産減価償却率">
          <a:extLst>
            <a:ext uri="{FF2B5EF4-FFF2-40B4-BE49-F238E27FC236}">
              <a16:creationId xmlns:a16="http://schemas.microsoft.com/office/drawing/2014/main" id="{1F78F8A6-5241-4843-B45B-181E529A1F2B}"/>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8399</xdr:rowOff>
    </xdr:from>
    <xdr:ext cx="405111" cy="259045"/>
    <xdr:sp macro="" textlink="">
      <xdr:nvSpPr>
        <xdr:cNvPr id="82" name="n_2aveValue【道路】&#10;有形固定資産減価償却率">
          <a:extLst>
            <a:ext uri="{FF2B5EF4-FFF2-40B4-BE49-F238E27FC236}">
              <a16:creationId xmlns:a16="http://schemas.microsoft.com/office/drawing/2014/main" id="{8DD87921-053B-460F-B4B3-5B16585FDF68}"/>
            </a:ext>
          </a:extLst>
        </xdr:cNvPr>
        <xdr:cNvSpPr txBox="1"/>
      </xdr:nvSpPr>
      <xdr:spPr>
        <a:xfrm>
          <a:off x="2705744" y="635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136415</xdr:rowOff>
    </xdr:from>
    <xdr:ext cx="405111" cy="259045"/>
    <xdr:sp macro="" textlink="">
      <xdr:nvSpPr>
        <xdr:cNvPr id="83" name="n_3aveValue【道路】&#10;有形固定資産減価償却率">
          <a:extLst>
            <a:ext uri="{FF2B5EF4-FFF2-40B4-BE49-F238E27FC236}">
              <a16:creationId xmlns:a16="http://schemas.microsoft.com/office/drawing/2014/main" id="{0E8CE8EE-6C0F-4D94-A202-FAED9B7834CD}"/>
            </a:ext>
          </a:extLst>
        </xdr:cNvPr>
        <xdr:cNvSpPr txBox="1"/>
      </xdr:nvSpPr>
      <xdr:spPr>
        <a:xfrm>
          <a:off x="1816744"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90695</xdr:rowOff>
    </xdr:from>
    <xdr:ext cx="405111" cy="259045"/>
    <xdr:sp macro="" textlink="">
      <xdr:nvSpPr>
        <xdr:cNvPr id="84" name="n_4aveValue【道路】&#10;有形固定資産減価償却率">
          <a:extLst>
            <a:ext uri="{FF2B5EF4-FFF2-40B4-BE49-F238E27FC236}">
              <a16:creationId xmlns:a16="http://schemas.microsoft.com/office/drawing/2014/main" id="{5C8E70D6-3328-40FF-8E50-EBBB21854DD7}"/>
            </a:ext>
          </a:extLst>
        </xdr:cNvPr>
        <xdr:cNvSpPr txBox="1"/>
      </xdr:nvSpPr>
      <xdr:spPr>
        <a:xfrm>
          <a:off x="927744" y="626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109237</xdr:rowOff>
    </xdr:from>
    <xdr:ext cx="405111" cy="259045"/>
    <xdr:sp macro="" textlink="">
      <xdr:nvSpPr>
        <xdr:cNvPr id="85" name="n_1mainValue【道路】&#10;有形固定資産減価償却率">
          <a:extLst>
            <a:ext uri="{FF2B5EF4-FFF2-40B4-BE49-F238E27FC236}">
              <a16:creationId xmlns:a16="http://schemas.microsoft.com/office/drawing/2014/main" id="{A75819C9-2530-48A0-918F-FBD5F72695B0}"/>
            </a:ext>
          </a:extLst>
        </xdr:cNvPr>
        <xdr:cNvSpPr txBox="1"/>
      </xdr:nvSpPr>
      <xdr:spPr>
        <a:xfrm>
          <a:off x="3582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100093</xdr:rowOff>
    </xdr:from>
    <xdr:ext cx="405111" cy="259045"/>
    <xdr:sp macro="" textlink="">
      <xdr:nvSpPr>
        <xdr:cNvPr id="86" name="n_2mainValue【道路】&#10;有形固定資産減価償却率">
          <a:extLst>
            <a:ext uri="{FF2B5EF4-FFF2-40B4-BE49-F238E27FC236}">
              <a16:creationId xmlns:a16="http://schemas.microsoft.com/office/drawing/2014/main" id="{B1A919EE-F917-4143-97F2-7C23A373D606}"/>
            </a:ext>
          </a:extLst>
        </xdr:cNvPr>
        <xdr:cNvSpPr txBox="1"/>
      </xdr:nvSpPr>
      <xdr:spPr>
        <a:xfrm>
          <a:off x="2705744" y="59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54373</xdr:rowOff>
    </xdr:from>
    <xdr:ext cx="405111" cy="259045"/>
    <xdr:sp macro="" textlink="">
      <xdr:nvSpPr>
        <xdr:cNvPr id="87" name="n_3mainValue【道路】&#10;有形固定資産減価償却率">
          <a:extLst>
            <a:ext uri="{FF2B5EF4-FFF2-40B4-BE49-F238E27FC236}">
              <a16:creationId xmlns:a16="http://schemas.microsoft.com/office/drawing/2014/main" id="{114CF717-DF8E-44DD-8286-58409168D18A}"/>
            </a:ext>
          </a:extLst>
        </xdr:cNvPr>
        <xdr:cNvSpPr txBox="1"/>
      </xdr:nvSpPr>
      <xdr:spPr>
        <a:xfrm>
          <a:off x="1816744" y="588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161815</xdr:rowOff>
    </xdr:from>
    <xdr:ext cx="405111" cy="259045"/>
    <xdr:sp macro="" textlink="">
      <xdr:nvSpPr>
        <xdr:cNvPr id="88" name="n_4mainValue【道路】&#10;有形固定資産減価償却率">
          <a:extLst>
            <a:ext uri="{FF2B5EF4-FFF2-40B4-BE49-F238E27FC236}">
              <a16:creationId xmlns:a16="http://schemas.microsoft.com/office/drawing/2014/main" id="{C2240C88-4FF9-4188-A6F2-13D0D23F3D40}"/>
            </a:ext>
          </a:extLst>
        </xdr:cNvPr>
        <xdr:cNvSpPr txBox="1"/>
      </xdr:nvSpPr>
      <xdr:spPr>
        <a:xfrm>
          <a:off x="927744" y="581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628DB19-44EC-40EF-9B72-F92843C7953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7869822-2AC1-4640-AC0F-908AA31B45C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E833EA94-BBD6-4E2B-A57F-6794C9AEE96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1FB8B03-CCFD-4492-9853-B43E877CAB2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A267B20-2D38-4EF1-8DCD-DB95ACFF6A4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97B0CB0-90B6-4D07-8759-1EEE17E0D46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5BCAD08-8E74-4BBB-954B-67C7D4E81EC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8C456BA-5E93-4412-B861-2A2743FAEFA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39FD0E32-9555-4CC3-A6AD-54D6300CB81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6A649AD-FEA6-4081-8B12-C2CA397B307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57E08824-0212-448C-B3A5-4C4462C2826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AE7C0394-28A9-4F7D-8CE3-B90CCD5E80D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89732B6D-55C1-41DF-8358-F13ED9F5EF7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771E5B81-EC9A-4F69-9FBA-8F6D7DE981E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4503E4DE-2C73-4950-98D7-D4701F24846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B8B48F7F-C5E5-4D8B-9E9A-6D10C3B56AA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B558EA36-2D26-4438-B29F-A89DFF5D678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1C1BF8F5-E495-43DA-8E66-8EB8A603273D}"/>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2DCD931-222F-483E-81F5-3E9D909D537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367C512-D000-46FC-9FE7-6DAF8B71C3A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906BD7-CC8E-4276-AA47-F2A4B78FF4A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307A2F64-849E-4F34-8873-2B2A414E208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B570EA77-4B81-4739-B536-0926241DBC6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a:extLst>
            <a:ext uri="{FF2B5EF4-FFF2-40B4-BE49-F238E27FC236}">
              <a16:creationId xmlns:a16="http://schemas.microsoft.com/office/drawing/2014/main" id="{B026A403-EFD3-4036-A977-98DB6FD3EB89}"/>
            </a:ext>
          </a:extLst>
        </xdr:cNvPr>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a:extLst>
            <a:ext uri="{FF2B5EF4-FFF2-40B4-BE49-F238E27FC236}">
              <a16:creationId xmlns:a16="http://schemas.microsoft.com/office/drawing/2014/main" id="{0356F664-2709-4D23-8201-96BFEE1A9438}"/>
            </a:ext>
          </a:extLst>
        </xdr:cNvPr>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a:extLst>
            <a:ext uri="{FF2B5EF4-FFF2-40B4-BE49-F238E27FC236}">
              <a16:creationId xmlns:a16="http://schemas.microsoft.com/office/drawing/2014/main" id="{83F0DB90-2C88-402B-AE1D-67E795E2AF7A}"/>
            </a:ext>
          </a:extLst>
        </xdr:cNvPr>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a:extLst>
            <a:ext uri="{FF2B5EF4-FFF2-40B4-BE49-F238E27FC236}">
              <a16:creationId xmlns:a16="http://schemas.microsoft.com/office/drawing/2014/main" id="{1EDD24DB-B8F5-4506-BE9A-2B696E2B8D58}"/>
            </a:ext>
          </a:extLst>
        </xdr:cNvPr>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a:extLst>
            <a:ext uri="{FF2B5EF4-FFF2-40B4-BE49-F238E27FC236}">
              <a16:creationId xmlns:a16="http://schemas.microsoft.com/office/drawing/2014/main" id="{46C5A227-C24B-452E-A299-BA12F3CF3565}"/>
            </a:ext>
          </a:extLst>
        </xdr:cNvPr>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9382</xdr:rowOff>
    </xdr:from>
    <xdr:ext cx="534377" cy="259045"/>
    <xdr:sp macro="" textlink="">
      <xdr:nvSpPr>
        <xdr:cNvPr id="117" name="【道路】&#10;一人当たり延長平均値テキスト">
          <a:extLst>
            <a:ext uri="{FF2B5EF4-FFF2-40B4-BE49-F238E27FC236}">
              <a16:creationId xmlns:a16="http://schemas.microsoft.com/office/drawing/2014/main" id="{970D7AA5-38C8-4520-B209-7C1D4C552A05}"/>
            </a:ext>
          </a:extLst>
        </xdr:cNvPr>
        <xdr:cNvSpPr txBox="1"/>
      </xdr:nvSpPr>
      <xdr:spPr>
        <a:xfrm>
          <a:off x="10515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a:extLst>
            <a:ext uri="{FF2B5EF4-FFF2-40B4-BE49-F238E27FC236}">
              <a16:creationId xmlns:a16="http://schemas.microsoft.com/office/drawing/2014/main" id="{3ACA11A0-42CE-46B0-B4E0-F3AAFF33E6E6}"/>
            </a:ext>
          </a:extLst>
        </xdr:cNvPr>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5847</xdr:rowOff>
    </xdr:from>
    <xdr:to>
      <xdr:col>50</xdr:col>
      <xdr:colOff>165100</xdr:colOff>
      <xdr:row>38</xdr:row>
      <xdr:rowOff>107447</xdr:rowOff>
    </xdr:to>
    <xdr:sp macro="" textlink="">
      <xdr:nvSpPr>
        <xdr:cNvPr id="119" name="フローチャート: 判断 118">
          <a:extLst>
            <a:ext uri="{FF2B5EF4-FFF2-40B4-BE49-F238E27FC236}">
              <a16:creationId xmlns:a16="http://schemas.microsoft.com/office/drawing/2014/main" id="{BA6CE4B4-5A4D-4C3C-9C3E-8E55EC7F4096}"/>
            </a:ext>
          </a:extLst>
        </xdr:cNvPr>
        <xdr:cNvSpPr/>
      </xdr:nvSpPr>
      <xdr:spPr>
        <a:xfrm>
          <a:off x="9588500" y="652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28235</xdr:rowOff>
    </xdr:from>
    <xdr:to>
      <xdr:col>46</xdr:col>
      <xdr:colOff>38100</xdr:colOff>
      <xdr:row>38</xdr:row>
      <xdr:rowOff>129835</xdr:rowOff>
    </xdr:to>
    <xdr:sp macro="" textlink="">
      <xdr:nvSpPr>
        <xdr:cNvPr id="120" name="フローチャート: 判断 119">
          <a:extLst>
            <a:ext uri="{FF2B5EF4-FFF2-40B4-BE49-F238E27FC236}">
              <a16:creationId xmlns:a16="http://schemas.microsoft.com/office/drawing/2014/main" id="{D3BE4C1E-0886-4584-99CC-3B32B0084D8F}"/>
            </a:ext>
          </a:extLst>
        </xdr:cNvPr>
        <xdr:cNvSpPr/>
      </xdr:nvSpPr>
      <xdr:spPr>
        <a:xfrm>
          <a:off x="8699500" y="654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9787</xdr:rowOff>
    </xdr:from>
    <xdr:to>
      <xdr:col>41</xdr:col>
      <xdr:colOff>101600</xdr:colOff>
      <xdr:row>38</xdr:row>
      <xdr:rowOff>111387</xdr:rowOff>
    </xdr:to>
    <xdr:sp macro="" textlink="">
      <xdr:nvSpPr>
        <xdr:cNvPr id="121" name="フローチャート: 判断 120">
          <a:extLst>
            <a:ext uri="{FF2B5EF4-FFF2-40B4-BE49-F238E27FC236}">
              <a16:creationId xmlns:a16="http://schemas.microsoft.com/office/drawing/2014/main" id="{EFA57B7B-6211-40FC-BA9B-FC59CD882B46}"/>
            </a:ext>
          </a:extLst>
        </xdr:cNvPr>
        <xdr:cNvSpPr/>
      </xdr:nvSpPr>
      <xdr:spPr>
        <a:xfrm>
          <a:off x="7810500" y="652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4156</xdr:rowOff>
    </xdr:from>
    <xdr:to>
      <xdr:col>36</xdr:col>
      <xdr:colOff>165100</xdr:colOff>
      <xdr:row>38</xdr:row>
      <xdr:rowOff>105756</xdr:rowOff>
    </xdr:to>
    <xdr:sp macro="" textlink="">
      <xdr:nvSpPr>
        <xdr:cNvPr id="122" name="フローチャート: 判断 121">
          <a:extLst>
            <a:ext uri="{FF2B5EF4-FFF2-40B4-BE49-F238E27FC236}">
              <a16:creationId xmlns:a16="http://schemas.microsoft.com/office/drawing/2014/main" id="{B4FE4AB6-A613-4796-AF89-7AEBC910C39E}"/>
            </a:ext>
          </a:extLst>
        </xdr:cNvPr>
        <xdr:cNvSpPr/>
      </xdr:nvSpPr>
      <xdr:spPr>
        <a:xfrm>
          <a:off x="6921500" y="651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DCDD45C-78B2-480A-B617-A6C78DC0BF3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D0D56A4-2840-4B39-834E-60AD8510BDC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BE18137-C7F9-4DD9-96DD-0A38774F63F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833F85D-C3C9-4217-976F-B50DA3B6731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27C3C5B-0E6F-4F46-9DC6-C2638D37948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125458</xdr:rowOff>
    </xdr:from>
    <xdr:to>
      <xdr:col>55</xdr:col>
      <xdr:colOff>50800</xdr:colOff>
      <xdr:row>35</xdr:row>
      <xdr:rowOff>55608</xdr:rowOff>
    </xdr:to>
    <xdr:sp macro="" textlink="">
      <xdr:nvSpPr>
        <xdr:cNvPr id="128" name="楕円 127">
          <a:extLst>
            <a:ext uri="{FF2B5EF4-FFF2-40B4-BE49-F238E27FC236}">
              <a16:creationId xmlns:a16="http://schemas.microsoft.com/office/drawing/2014/main" id="{58DB9EE0-EEED-4262-8E84-9389D48D842A}"/>
            </a:ext>
          </a:extLst>
        </xdr:cNvPr>
        <xdr:cNvSpPr/>
      </xdr:nvSpPr>
      <xdr:spPr>
        <a:xfrm>
          <a:off x="10426700" y="5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148335</xdr:rowOff>
    </xdr:from>
    <xdr:ext cx="599010" cy="259045"/>
    <xdr:sp macro="" textlink="">
      <xdr:nvSpPr>
        <xdr:cNvPr id="129" name="【道路】&#10;一人当たり延長該当値テキスト">
          <a:extLst>
            <a:ext uri="{FF2B5EF4-FFF2-40B4-BE49-F238E27FC236}">
              <a16:creationId xmlns:a16="http://schemas.microsoft.com/office/drawing/2014/main" id="{6B853E8F-E680-43B8-80B7-39422BDCE73C}"/>
            </a:ext>
          </a:extLst>
        </xdr:cNvPr>
        <xdr:cNvSpPr txBox="1"/>
      </xdr:nvSpPr>
      <xdr:spPr>
        <a:xfrm>
          <a:off x="10515600" y="580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142360</xdr:rowOff>
    </xdr:from>
    <xdr:to>
      <xdr:col>50</xdr:col>
      <xdr:colOff>165100</xdr:colOff>
      <xdr:row>35</xdr:row>
      <xdr:rowOff>72510</xdr:rowOff>
    </xdr:to>
    <xdr:sp macro="" textlink="">
      <xdr:nvSpPr>
        <xdr:cNvPr id="130" name="楕円 129">
          <a:extLst>
            <a:ext uri="{FF2B5EF4-FFF2-40B4-BE49-F238E27FC236}">
              <a16:creationId xmlns:a16="http://schemas.microsoft.com/office/drawing/2014/main" id="{0A9D5C93-74DB-49DB-8F3A-97FA466CBDB2}"/>
            </a:ext>
          </a:extLst>
        </xdr:cNvPr>
        <xdr:cNvSpPr/>
      </xdr:nvSpPr>
      <xdr:spPr>
        <a:xfrm>
          <a:off x="9588500" y="59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4808</xdr:rowOff>
    </xdr:from>
    <xdr:to>
      <xdr:col>55</xdr:col>
      <xdr:colOff>0</xdr:colOff>
      <xdr:row>35</xdr:row>
      <xdr:rowOff>21710</xdr:rowOff>
    </xdr:to>
    <xdr:cxnSp macro="">
      <xdr:nvCxnSpPr>
        <xdr:cNvPr id="131" name="直線コネクタ 130">
          <a:extLst>
            <a:ext uri="{FF2B5EF4-FFF2-40B4-BE49-F238E27FC236}">
              <a16:creationId xmlns:a16="http://schemas.microsoft.com/office/drawing/2014/main" id="{2E8DCE5D-E32A-433D-AEC6-E7D0EAA07E5A}"/>
            </a:ext>
          </a:extLst>
        </xdr:cNvPr>
        <xdr:cNvCxnSpPr/>
      </xdr:nvCxnSpPr>
      <xdr:spPr>
        <a:xfrm flipV="1">
          <a:off x="9639300" y="6005558"/>
          <a:ext cx="838200" cy="1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1458</xdr:rowOff>
    </xdr:from>
    <xdr:to>
      <xdr:col>46</xdr:col>
      <xdr:colOff>38100</xdr:colOff>
      <xdr:row>35</xdr:row>
      <xdr:rowOff>103058</xdr:rowOff>
    </xdr:to>
    <xdr:sp macro="" textlink="">
      <xdr:nvSpPr>
        <xdr:cNvPr id="132" name="楕円 131">
          <a:extLst>
            <a:ext uri="{FF2B5EF4-FFF2-40B4-BE49-F238E27FC236}">
              <a16:creationId xmlns:a16="http://schemas.microsoft.com/office/drawing/2014/main" id="{F0519914-21E6-46AA-BEC8-DD13D5F2EF17}"/>
            </a:ext>
          </a:extLst>
        </xdr:cNvPr>
        <xdr:cNvSpPr/>
      </xdr:nvSpPr>
      <xdr:spPr>
        <a:xfrm>
          <a:off x="8699500" y="60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21710</xdr:rowOff>
    </xdr:from>
    <xdr:to>
      <xdr:col>50</xdr:col>
      <xdr:colOff>114300</xdr:colOff>
      <xdr:row>35</xdr:row>
      <xdr:rowOff>52258</xdr:rowOff>
    </xdr:to>
    <xdr:cxnSp macro="">
      <xdr:nvCxnSpPr>
        <xdr:cNvPr id="133" name="直線コネクタ 132">
          <a:extLst>
            <a:ext uri="{FF2B5EF4-FFF2-40B4-BE49-F238E27FC236}">
              <a16:creationId xmlns:a16="http://schemas.microsoft.com/office/drawing/2014/main" id="{459612FA-6792-4495-9EC9-B03ADF30744F}"/>
            </a:ext>
          </a:extLst>
        </xdr:cNvPr>
        <xdr:cNvCxnSpPr/>
      </xdr:nvCxnSpPr>
      <xdr:spPr>
        <a:xfrm flipV="1">
          <a:off x="8750300" y="6022460"/>
          <a:ext cx="889000" cy="3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51041</xdr:rowOff>
    </xdr:from>
    <xdr:to>
      <xdr:col>41</xdr:col>
      <xdr:colOff>101600</xdr:colOff>
      <xdr:row>35</xdr:row>
      <xdr:rowOff>152641</xdr:rowOff>
    </xdr:to>
    <xdr:sp macro="" textlink="">
      <xdr:nvSpPr>
        <xdr:cNvPr id="134" name="楕円 133">
          <a:extLst>
            <a:ext uri="{FF2B5EF4-FFF2-40B4-BE49-F238E27FC236}">
              <a16:creationId xmlns:a16="http://schemas.microsoft.com/office/drawing/2014/main" id="{6E031480-4F38-4549-AA6A-98EE5335CF2B}"/>
            </a:ext>
          </a:extLst>
        </xdr:cNvPr>
        <xdr:cNvSpPr/>
      </xdr:nvSpPr>
      <xdr:spPr>
        <a:xfrm>
          <a:off x="7810500" y="60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52258</xdr:rowOff>
    </xdr:from>
    <xdr:to>
      <xdr:col>45</xdr:col>
      <xdr:colOff>177800</xdr:colOff>
      <xdr:row>35</xdr:row>
      <xdr:rowOff>101841</xdr:rowOff>
    </xdr:to>
    <xdr:cxnSp macro="">
      <xdr:nvCxnSpPr>
        <xdr:cNvPr id="135" name="直線コネクタ 134">
          <a:extLst>
            <a:ext uri="{FF2B5EF4-FFF2-40B4-BE49-F238E27FC236}">
              <a16:creationId xmlns:a16="http://schemas.microsoft.com/office/drawing/2014/main" id="{85998EA6-40D9-4717-90B5-BEE555594E9E}"/>
            </a:ext>
          </a:extLst>
        </xdr:cNvPr>
        <xdr:cNvCxnSpPr/>
      </xdr:nvCxnSpPr>
      <xdr:spPr>
        <a:xfrm flipV="1">
          <a:off x="7861300" y="6053008"/>
          <a:ext cx="889000" cy="4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81933</xdr:rowOff>
    </xdr:from>
    <xdr:to>
      <xdr:col>36</xdr:col>
      <xdr:colOff>165100</xdr:colOff>
      <xdr:row>36</xdr:row>
      <xdr:rowOff>12083</xdr:rowOff>
    </xdr:to>
    <xdr:sp macro="" textlink="">
      <xdr:nvSpPr>
        <xdr:cNvPr id="136" name="楕円 135">
          <a:extLst>
            <a:ext uri="{FF2B5EF4-FFF2-40B4-BE49-F238E27FC236}">
              <a16:creationId xmlns:a16="http://schemas.microsoft.com/office/drawing/2014/main" id="{484AEC1A-E1A0-497A-9195-6963EFFD3F1F}"/>
            </a:ext>
          </a:extLst>
        </xdr:cNvPr>
        <xdr:cNvSpPr/>
      </xdr:nvSpPr>
      <xdr:spPr>
        <a:xfrm>
          <a:off x="6921500" y="60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101841</xdr:rowOff>
    </xdr:from>
    <xdr:to>
      <xdr:col>41</xdr:col>
      <xdr:colOff>50800</xdr:colOff>
      <xdr:row>35</xdr:row>
      <xdr:rowOff>132733</xdr:rowOff>
    </xdr:to>
    <xdr:cxnSp macro="">
      <xdr:nvCxnSpPr>
        <xdr:cNvPr id="137" name="直線コネクタ 136">
          <a:extLst>
            <a:ext uri="{FF2B5EF4-FFF2-40B4-BE49-F238E27FC236}">
              <a16:creationId xmlns:a16="http://schemas.microsoft.com/office/drawing/2014/main" id="{F446EDF3-A3A4-4194-A509-77549AA96AD5}"/>
            </a:ext>
          </a:extLst>
        </xdr:cNvPr>
        <xdr:cNvCxnSpPr/>
      </xdr:nvCxnSpPr>
      <xdr:spPr>
        <a:xfrm flipV="1">
          <a:off x="6972300" y="6102591"/>
          <a:ext cx="889000" cy="3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98574</xdr:rowOff>
    </xdr:from>
    <xdr:ext cx="534377" cy="259045"/>
    <xdr:sp macro="" textlink="">
      <xdr:nvSpPr>
        <xdr:cNvPr id="138" name="n_1aveValue【道路】&#10;一人当たり延長">
          <a:extLst>
            <a:ext uri="{FF2B5EF4-FFF2-40B4-BE49-F238E27FC236}">
              <a16:creationId xmlns:a16="http://schemas.microsoft.com/office/drawing/2014/main" id="{C3077EED-7A1E-47DA-B560-B3CC5CBE521D}"/>
            </a:ext>
          </a:extLst>
        </xdr:cNvPr>
        <xdr:cNvSpPr txBox="1"/>
      </xdr:nvSpPr>
      <xdr:spPr>
        <a:xfrm>
          <a:off x="9359411" y="66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120962</xdr:rowOff>
    </xdr:from>
    <xdr:ext cx="534377" cy="259045"/>
    <xdr:sp macro="" textlink="">
      <xdr:nvSpPr>
        <xdr:cNvPr id="139" name="n_2aveValue【道路】&#10;一人当たり延長">
          <a:extLst>
            <a:ext uri="{FF2B5EF4-FFF2-40B4-BE49-F238E27FC236}">
              <a16:creationId xmlns:a16="http://schemas.microsoft.com/office/drawing/2014/main" id="{DE5FFAEB-902B-4538-83A1-814707EEB68C}"/>
            </a:ext>
          </a:extLst>
        </xdr:cNvPr>
        <xdr:cNvSpPr txBox="1"/>
      </xdr:nvSpPr>
      <xdr:spPr>
        <a:xfrm>
          <a:off x="8483111" y="663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102514</xdr:rowOff>
    </xdr:from>
    <xdr:ext cx="534377" cy="259045"/>
    <xdr:sp macro="" textlink="">
      <xdr:nvSpPr>
        <xdr:cNvPr id="140" name="n_3aveValue【道路】&#10;一人当たり延長">
          <a:extLst>
            <a:ext uri="{FF2B5EF4-FFF2-40B4-BE49-F238E27FC236}">
              <a16:creationId xmlns:a16="http://schemas.microsoft.com/office/drawing/2014/main" id="{65741434-2359-4EE2-8C71-BEB245229AFC}"/>
            </a:ext>
          </a:extLst>
        </xdr:cNvPr>
        <xdr:cNvSpPr txBox="1"/>
      </xdr:nvSpPr>
      <xdr:spPr>
        <a:xfrm>
          <a:off x="7594111" y="661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96883</xdr:rowOff>
    </xdr:from>
    <xdr:ext cx="534377" cy="259045"/>
    <xdr:sp macro="" textlink="">
      <xdr:nvSpPr>
        <xdr:cNvPr id="141" name="n_4aveValue【道路】&#10;一人当たり延長">
          <a:extLst>
            <a:ext uri="{FF2B5EF4-FFF2-40B4-BE49-F238E27FC236}">
              <a16:creationId xmlns:a16="http://schemas.microsoft.com/office/drawing/2014/main" id="{DD52B237-774D-451F-83CF-1300A0862A57}"/>
            </a:ext>
          </a:extLst>
        </xdr:cNvPr>
        <xdr:cNvSpPr txBox="1"/>
      </xdr:nvSpPr>
      <xdr:spPr>
        <a:xfrm>
          <a:off x="6705111" y="661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33</xdr:row>
      <xdr:rowOff>89037</xdr:rowOff>
    </xdr:from>
    <xdr:ext cx="599010" cy="259045"/>
    <xdr:sp macro="" textlink="">
      <xdr:nvSpPr>
        <xdr:cNvPr id="142" name="n_1mainValue【道路】&#10;一人当たり延長">
          <a:extLst>
            <a:ext uri="{FF2B5EF4-FFF2-40B4-BE49-F238E27FC236}">
              <a16:creationId xmlns:a16="http://schemas.microsoft.com/office/drawing/2014/main" id="{415307A2-BC5A-4310-BEF8-D08860DBE909}"/>
            </a:ext>
          </a:extLst>
        </xdr:cNvPr>
        <xdr:cNvSpPr txBox="1"/>
      </xdr:nvSpPr>
      <xdr:spPr>
        <a:xfrm>
          <a:off x="9327094" y="574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119585</xdr:rowOff>
    </xdr:from>
    <xdr:ext cx="599010" cy="259045"/>
    <xdr:sp macro="" textlink="">
      <xdr:nvSpPr>
        <xdr:cNvPr id="143" name="n_2mainValue【道路】&#10;一人当たり延長">
          <a:extLst>
            <a:ext uri="{FF2B5EF4-FFF2-40B4-BE49-F238E27FC236}">
              <a16:creationId xmlns:a16="http://schemas.microsoft.com/office/drawing/2014/main" id="{947A8C77-1D14-43A9-AE07-6930C6863E74}"/>
            </a:ext>
          </a:extLst>
        </xdr:cNvPr>
        <xdr:cNvSpPr txBox="1"/>
      </xdr:nvSpPr>
      <xdr:spPr>
        <a:xfrm>
          <a:off x="8450794" y="577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33</xdr:row>
      <xdr:rowOff>169168</xdr:rowOff>
    </xdr:from>
    <xdr:ext cx="599010" cy="259045"/>
    <xdr:sp macro="" textlink="">
      <xdr:nvSpPr>
        <xdr:cNvPr id="144" name="n_3mainValue【道路】&#10;一人当たり延長">
          <a:extLst>
            <a:ext uri="{FF2B5EF4-FFF2-40B4-BE49-F238E27FC236}">
              <a16:creationId xmlns:a16="http://schemas.microsoft.com/office/drawing/2014/main" id="{A32DE57D-3D99-4F98-8D69-44988D73708C}"/>
            </a:ext>
          </a:extLst>
        </xdr:cNvPr>
        <xdr:cNvSpPr txBox="1"/>
      </xdr:nvSpPr>
      <xdr:spPr>
        <a:xfrm>
          <a:off x="7561794" y="582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34</xdr:row>
      <xdr:rowOff>28610</xdr:rowOff>
    </xdr:from>
    <xdr:ext cx="599010" cy="259045"/>
    <xdr:sp macro="" textlink="">
      <xdr:nvSpPr>
        <xdr:cNvPr id="145" name="n_4mainValue【道路】&#10;一人当たり延長">
          <a:extLst>
            <a:ext uri="{FF2B5EF4-FFF2-40B4-BE49-F238E27FC236}">
              <a16:creationId xmlns:a16="http://schemas.microsoft.com/office/drawing/2014/main" id="{A87070A7-A554-497E-900E-5644F8649EA4}"/>
            </a:ext>
          </a:extLst>
        </xdr:cNvPr>
        <xdr:cNvSpPr txBox="1"/>
      </xdr:nvSpPr>
      <xdr:spPr>
        <a:xfrm>
          <a:off x="6672794" y="585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60419B67-2D26-4F61-9D61-8F6E3E00A6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B8C0AEC-04EC-45A1-A639-63375A81E5C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8562269-9E31-4DCA-99FE-BEE9801BF7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A17FD8A-4169-43D9-B941-849315AB80F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409E8DC-B28E-4B98-BD90-7701FE697FF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78D7293-182B-41B3-A707-DDC87C4952B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16CDFC9C-0B40-4416-AAD8-E6672FF5430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F4707E1-B977-40A0-A0C2-456B402D7D3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9DB8AC5-5397-42CF-B394-4858A23A43A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36B97814-10D9-4FE5-89D5-A4A10C48CD9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70D2F154-CD5B-42BC-82E4-F8CFA420818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EBBC8C26-C453-43C6-8551-CA6BDA8BA3D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1943921F-0909-485B-9DA1-3BD06C351C4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3440702F-EDA5-4350-9E46-DDF8A7F83F0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6D10242E-1F50-47E7-B28F-80BFFAB251B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E7D7994F-2861-4AB9-B05C-74ADC95E0EE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A449D992-4EEF-4276-B6DE-BED4F96FA1D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FA9705DD-D9E6-4482-9870-A1511E7B9EC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E98936F5-D7AC-4599-85E1-5EF771E988F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8054D4A7-1AB4-41FE-B81F-977C7E82B54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E682338D-07B7-473D-BCCE-205E5E3BA0F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E7FD6FD4-C38C-4311-A795-44A485D089C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D5FDC37-9EAA-4A26-B791-7DDDC287923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FA9EC11-66D6-4808-AF58-C39169C9E76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AE3B2A92-6C37-40E5-93EC-DBCFC1B883A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a:extLst>
            <a:ext uri="{FF2B5EF4-FFF2-40B4-BE49-F238E27FC236}">
              <a16:creationId xmlns:a16="http://schemas.microsoft.com/office/drawing/2014/main" id="{53216C8A-3A83-46DD-8D91-7DA5904C3875}"/>
            </a:ext>
          </a:extLst>
        </xdr:cNvPr>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9A615627-066F-4AD6-BBBE-3D1CCABB7FEF}"/>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a:extLst>
            <a:ext uri="{FF2B5EF4-FFF2-40B4-BE49-F238E27FC236}">
              <a16:creationId xmlns:a16="http://schemas.microsoft.com/office/drawing/2014/main" id="{A64041D7-AE2F-4D27-B749-860165BA8F9A}"/>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E5658167-4480-4BA9-9A25-FD3E1961B18B}"/>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a:extLst>
            <a:ext uri="{FF2B5EF4-FFF2-40B4-BE49-F238E27FC236}">
              <a16:creationId xmlns:a16="http://schemas.microsoft.com/office/drawing/2014/main" id="{9EE3F749-C7D5-4ED2-94C7-4AAD99EFB44F}"/>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49BC47BA-64EB-47D2-99CE-702C85AC010B}"/>
            </a:ext>
          </a:extLst>
        </xdr:cNvPr>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a:extLst>
            <a:ext uri="{FF2B5EF4-FFF2-40B4-BE49-F238E27FC236}">
              <a16:creationId xmlns:a16="http://schemas.microsoft.com/office/drawing/2014/main" id="{1D839F04-EE32-43E8-B64B-7DFDA94F41D3}"/>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8" name="フローチャート: 判断 177">
          <a:extLst>
            <a:ext uri="{FF2B5EF4-FFF2-40B4-BE49-F238E27FC236}">
              <a16:creationId xmlns:a16="http://schemas.microsoft.com/office/drawing/2014/main" id="{AE14F5EF-B653-4CDB-A6E2-C9E3C517DC7D}"/>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79" name="フローチャート: 判断 178">
          <a:extLst>
            <a:ext uri="{FF2B5EF4-FFF2-40B4-BE49-F238E27FC236}">
              <a16:creationId xmlns:a16="http://schemas.microsoft.com/office/drawing/2014/main" id="{B66D4108-50F0-42EB-8209-8B3D91FB8C48}"/>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id="{35964D20-4D75-4B6B-A14F-FD940B1D9B0F}"/>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1" name="フローチャート: 判断 180">
          <a:extLst>
            <a:ext uri="{FF2B5EF4-FFF2-40B4-BE49-F238E27FC236}">
              <a16:creationId xmlns:a16="http://schemas.microsoft.com/office/drawing/2014/main" id="{23911DA0-AE75-49FA-B057-6E6D354E9F0E}"/>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2F687C7-3CA8-4E4B-9C88-0A74F119700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7AE97CA-1FB0-491A-988F-89604804322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4AD652F-7C22-4AD3-81C6-4B048C2A3FA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C467B52-3BA5-475C-8EC6-819B5014680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2152C49-A1AC-4673-9462-C46F03891C3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171269</xdr:rowOff>
    </xdr:from>
    <xdr:to>
      <xdr:col>24</xdr:col>
      <xdr:colOff>114300</xdr:colOff>
      <xdr:row>62</xdr:row>
      <xdr:rowOff>101419</xdr:rowOff>
    </xdr:to>
    <xdr:sp macro="" textlink="">
      <xdr:nvSpPr>
        <xdr:cNvPr id="187" name="楕円 186">
          <a:extLst>
            <a:ext uri="{FF2B5EF4-FFF2-40B4-BE49-F238E27FC236}">
              <a16:creationId xmlns:a16="http://schemas.microsoft.com/office/drawing/2014/main" id="{78E4739A-2975-4807-B8DA-F6B7790ECFA8}"/>
            </a:ext>
          </a:extLst>
        </xdr:cNvPr>
        <xdr:cNvSpPr/>
      </xdr:nvSpPr>
      <xdr:spPr>
        <a:xfrm>
          <a:off x="45847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149696</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9FE7DED-35A5-4294-8DAB-0D1E16B35703}"/>
            </a:ext>
          </a:extLst>
        </xdr:cNvPr>
        <xdr:cNvSpPr txBox="1"/>
      </xdr:nvSpPr>
      <xdr:spPr>
        <a:xfrm>
          <a:off x="4673600"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150041</xdr:rowOff>
    </xdr:from>
    <xdr:to>
      <xdr:col>20</xdr:col>
      <xdr:colOff>38100</xdr:colOff>
      <xdr:row>62</xdr:row>
      <xdr:rowOff>80191</xdr:rowOff>
    </xdr:to>
    <xdr:sp macro="" textlink="">
      <xdr:nvSpPr>
        <xdr:cNvPr id="189" name="楕円 188">
          <a:extLst>
            <a:ext uri="{FF2B5EF4-FFF2-40B4-BE49-F238E27FC236}">
              <a16:creationId xmlns:a16="http://schemas.microsoft.com/office/drawing/2014/main" id="{C56BA935-0E5C-47A2-A9CF-48A30694D110}"/>
            </a:ext>
          </a:extLst>
        </xdr:cNvPr>
        <xdr:cNvSpPr/>
      </xdr:nvSpPr>
      <xdr:spPr>
        <a:xfrm>
          <a:off x="3746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29391</xdr:rowOff>
    </xdr:from>
    <xdr:to>
      <xdr:col>24</xdr:col>
      <xdr:colOff>63500</xdr:colOff>
      <xdr:row>62</xdr:row>
      <xdr:rowOff>50619</xdr:rowOff>
    </xdr:to>
    <xdr:cxnSp macro="">
      <xdr:nvCxnSpPr>
        <xdr:cNvPr id="190" name="直線コネクタ 189">
          <a:extLst>
            <a:ext uri="{FF2B5EF4-FFF2-40B4-BE49-F238E27FC236}">
              <a16:creationId xmlns:a16="http://schemas.microsoft.com/office/drawing/2014/main" id="{6E96B081-0114-4AB5-8EB2-BC46A2E3BD4F}"/>
            </a:ext>
          </a:extLst>
        </xdr:cNvPr>
        <xdr:cNvCxnSpPr/>
      </xdr:nvCxnSpPr>
      <xdr:spPr>
        <a:xfrm>
          <a:off x="3797300" y="1065929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99423</xdr:rowOff>
    </xdr:from>
    <xdr:to>
      <xdr:col>15</xdr:col>
      <xdr:colOff>101600</xdr:colOff>
      <xdr:row>63</xdr:row>
      <xdr:rowOff>29573</xdr:rowOff>
    </xdr:to>
    <xdr:sp macro="" textlink="">
      <xdr:nvSpPr>
        <xdr:cNvPr id="191" name="楕円 190">
          <a:extLst>
            <a:ext uri="{FF2B5EF4-FFF2-40B4-BE49-F238E27FC236}">
              <a16:creationId xmlns:a16="http://schemas.microsoft.com/office/drawing/2014/main" id="{F8E127F1-2C83-4BE7-A130-9527D001968B}"/>
            </a:ext>
          </a:extLst>
        </xdr:cNvPr>
        <xdr:cNvSpPr/>
      </xdr:nvSpPr>
      <xdr:spPr>
        <a:xfrm>
          <a:off x="2857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29391</xdr:rowOff>
    </xdr:from>
    <xdr:to>
      <xdr:col>19</xdr:col>
      <xdr:colOff>177800</xdr:colOff>
      <xdr:row>62</xdr:row>
      <xdr:rowOff>150223</xdr:rowOff>
    </xdr:to>
    <xdr:cxnSp macro="">
      <xdr:nvCxnSpPr>
        <xdr:cNvPr id="192" name="直線コネクタ 191">
          <a:extLst>
            <a:ext uri="{FF2B5EF4-FFF2-40B4-BE49-F238E27FC236}">
              <a16:creationId xmlns:a16="http://schemas.microsoft.com/office/drawing/2014/main" id="{6AB477E5-9374-459F-A161-717A41D2EE25}"/>
            </a:ext>
          </a:extLst>
        </xdr:cNvPr>
        <xdr:cNvCxnSpPr/>
      </xdr:nvCxnSpPr>
      <xdr:spPr>
        <a:xfrm flipV="1">
          <a:off x="2908300" y="10659291"/>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78196</xdr:rowOff>
    </xdr:from>
    <xdr:to>
      <xdr:col>10</xdr:col>
      <xdr:colOff>165100</xdr:colOff>
      <xdr:row>63</xdr:row>
      <xdr:rowOff>8346</xdr:rowOff>
    </xdr:to>
    <xdr:sp macro="" textlink="">
      <xdr:nvSpPr>
        <xdr:cNvPr id="193" name="楕円 192">
          <a:extLst>
            <a:ext uri="{FF2B5EF4-FFF2-40B4-BE49-F238E27FC236}">
              <a16:creationId xmlns:a16="http://schemas.microsoft.com/office/drawing/2014/main" id="{5C103CCB-186A-4B60-9DE4-971B005E93ED}"/>
            </a:ext>
          </a:extLst>
        </xdr:cNvPr>
        <xdr:cNvSpPr/>
      </xdr:nvSpPr>
      <xdr:spPr>
        <a:xfrm>
          <a:off x="1968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128996</xdr:rowOff>
    </xdr:from>
    <xdr:to>
      <xdr:col>15</xdr:col>
      <xdr:colOff>50800</xdr:colOff>
      <xdr:row>62</xdr:row>
      <xdr:rowOff>150223</xdr:rowOff>
    </xdr:to>
    <xdr:cxnSp macro="">
      <xdr:nvCxnSpPr>
        <xdr:cNvPr id="194" name="直線コネクタ 193">
          <a:extLst>
            <a:ext uri="{FF2B5EF4-FFF2-40B4-BE49-F238E27FC236}">
              <a16:creationId xmlns:a16="http://schemas.microsoft.com/office/drawing/2014/main" id="{BFC61D1A-BC3D-4A67-B4E6-17552EB479F6}"/>
            </a:ext>
          </a:extLst>
        </xdr:cNvPr>
        <xdr:cNvCxnSpPr/>
      </xdr:nvCxnSpPr>
      <xdr:spPr>
        <a:xfrm>
          <a:off x="2019300" y="1075889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55335</xdr:rowOff>
    </xdr:from>
    <xdr:to>
      <xdr:col>6</xdr:col>
      <xdr:colOff>38100</xdr:colOff>
      <xdr:row>62</xdr:row>
      <xdr:rowOff>156935</xdr:rowOff>
    </xdr:to>
    <xdr:sp macro="" textlink="">
      <xdr:nvSpPr>
        <xdr:cNvPr id="195" name="楕円 194">
          <a:extLst>
            <a:ext uri="{FF2B5EF4-FFF2-40B4-BE49-F238E27FC236}">
              <a16:creationId xmlns:a16="http://schemas.microsoft.com/office/drawing/2014/main" id="{A0479AA3-6411-4226-861A-BBDB88A2B3F1}"/>
            </a:ext>
          </a:extLst>
        </xdr:cNvPr>
        <xdr:cNvSpPr/>
      </xdr:nvSpPr>
      <xdr:spPr>
        <a:xfrm>
          <a:off x="1079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106135</xdr:rowOff>
    </xdr:from>
    <xdr:to>
      <xdr:col>10</xdr:col>
      <xdr:colOff>114300</xdr:colOff>
      <xdr:row>62</xdr:row>
      <xdr:rowOff>128996</xdr:rowOff>
    </xdr:to>
    <xdr:cxnSp macro="">
      <xdr:nvCxnSpPr>
        <xdr:cNvPr id="196" name="直線コネクタ 195">
          <a:extLst>
            <a:ext uri="{FF2B5EF4-FFF2-40B4-BE49-F238E27FC236}">
              <a16:creationId xmlns:a16="http://schemas.microsoft.com/office/drawing/2014/main" id="{0EF95A33-5D33-486A-B93A-248E11B7C55B}"/>
            </a:ext>
          </a:extLst>
        </xdr:cNvPr>
        <xdr:cNvCxnSpPr/>
      </xdr:nvCxnSpPr>
      <xdr:spPr>
        <a:xfrm>
          <a:off x="1130300" y="107360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7B467698-FB61-49D0-80B0-A1882A4CCEDE}"/>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9DF554CD-2245-4011-A153-161A03225E83}"/>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2192C90-BE1F-4D19-AC4B-1CC6B7259210}"/>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E7FB0BB0-F61F-420F-B69C-2E2413FEB751}"/>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71318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32A65E65-D2B9-4B5E-9C68-90C56F07A97F}"/>
            </a:ext>
          </a:extLst>
        </xdr:cNvPr>
        <xdr:cNvSpPr txBox="1"/>
      </xdr:nvSpPr>
      <xdr:spPr>
        <a:xfrm>
          <a:off x="35820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20700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2DF39B95-A916-4814-8B55-DCDAF196A301}"/>
            </a:ext>
          </a:extLst>
        </xdr:cNvPr>
        <xdr:cNvSpPr txBox="1"/>
      </xdr:nvSpPr>
      <xdr:spPr>
        <a:xfrm>
          <a:off x="2705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170923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A2FACD09-A108-4D0A-A2A2-AD9118728385}"/>
            </a:ext>
          </a:extLst>
        </xdr:cNvPr>
        <xdr:cNvSpPr txBox="1"/>
      </xdr:nvSpPr>
      <xdr:spPr>
        <a:xfrm>
          <a:off x="1816744" y="1080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148062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4C3B23EC-5861-4AC3-9E2E-FA052C13D435}"/>
            </a:ext>
          </a:extLst>
        </xdr:cNvPr>
        <xdr:cNvSpPr txBox="1"/>
      </xdr:nvSpPr>
      <xdr:spPr>
        <a:xfrm>
          <a:off x="927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978BC69-9829-4DD7-A6F8-DFD22CA0713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844CB029-2A29-47EF-B4D5-58A0182315A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0B126F9-CE13-4707-8D91-3BEC139E3F6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31B8E74-519E-4AED-9048-AE60E5247A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CA8D881-059F-4EA2-BD73-4A651236D8A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AC0CAB5C-153E-49C3-B4D9-6D53A23416F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1473E88-C84B-4638-9003-233A22F1634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23C1CBF0-5BE2-4FDD-82C0-60D6BFE23D2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91984B4-6DA3-457E-BDFC-AE79B865862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109B6D6-0B5D-41CD-93D1-AF1D7431F19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85E13901-CED1-4B08-B5FC-E7E96A7D30F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184C19C4-EC6C-4E60-AE0D-BC3205CB370E}"/>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D0179C2C-0328-4D2A-BCE7-871A507846B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B4C781EA-E16C-4496-B63C-3407408E256D}"/>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F1FC3718-07EC-4FA8-BB5E-9666C9E8398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BB2D0F82-E08A-46A2-931F-4F062BDFC7F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A1516F37-9C28-4BE1-8497-FCDD2A21EB5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28F2C858-50EB-4746-A235-B1AF646EAD09}"/>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50C91E66-B710-4647-9C82-C4F3AD999FF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E2861075-F9D7-41A2-8FBE-8799341E4D8B}"/>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D32B1906-B27F-40D9-9257-ACAA2E3E3FF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518C1924-C01A-413A-AAF7-903880AADC6C}"/>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C06605D6-979E-41B2-A698-9562D111F20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B501C545-A838-4270-9EFF-C0E15FCF3D8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61B800E0-E82E-4E95-85EE-29D81113452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a:extLst>
            <a:ext uri="{FF2B5EF4-FFF2-40B4-BE49-F238E27FC236}">
              <a16:creationId xmlns:a16="http://schemas.microsoft.com/office/drawing/2014/main" id="{DFFBCE98-AB0D-4C26-A915-B7BD1DF70AA2}"/>
            </a:ext>
          </a:extLst>
        </xdr:cNvPr>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197A414E-CFC5-4492-B49E-F4BD811BF175}"/>
            </a:ext>
          </a:extLst>
        </xdr:cNvPr>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a:extLst>
            <a:ext uri="{FF2B5EF4-FFF2-40B4-BE49-F238E27FC236}">
              <a16:creationId xmlns:a16="http://schemas.microsoft.com/office/drawing/2014/main" id="{ECA0018C-0496-445D-84A0-C2AD6486BDA7}"/>
            </a:ext>
          </a:extLst>
        </xdr:cNvPr>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45FB46BE-15AE-49FF-B4C2-CAB6E2CC1315}"/>
            </a:ext>
          </a:extLst>
        </xdr:cNvPr>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a:extLst>
            <a:ext uri="{FF2B5EF4-FFF2-40B4-BE49-F238E27FC236}">
              <a16:creationId xmlns:a16="http://schemas.microsoft.com/office/drawing/2014/main" id="{5ED0BB72-C994-43BC-AF73-0000C9296505}"/>
            </a:ext>
          </a:extLst>
        </xdr:cNvPr>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20963</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9E41319D-034C-420F-91A5-44E6573E7E14}"/>
            </a:ext>
          </a:extLst>
        </xdr:cNvPr>
        <xdr:cNvSpPr txBox="1"/>
      </xdr:nvSpPr>
      <xdr:spPr>
        <a:xfrm>
          <a:off x="10515600" y="10822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a:extLst>
            <a:ext uri="{FF2B5EF4-FFF2-40B4-BE49-F238E27FC236}">
              <a16:creationId xmlns:a16="http://schemas.microsoft.com/office/drawing/2014/main" id="{35CAE1FE-DB96-48FB-94DD-DD194B56BA74}"/>
            </a:ext>
          </a:extLst>
        </xdr:cNvPr>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69972</xdr:rowOff>
    </xdr:from>
    <xdr:to>
      <xdr:col>50</xdr:col>
      <xdr:colOff>165100</xdr:colOff>
      <xdr:row>64</xdr:row>
      <xdr:rowOff>122</xdr:rowOff>
    </xdr:to>
    <xdr:sp macro="" textlink="">
      <xdr:nvSpPr>
        <xdr:cNvPr id="237" name="フローチャート: 判断 236">
          <a:extLst>
            <a:ext uri="{FF2B5EF4-FFF2-40B4-BE49-F238E27FC236}">
              <a16:creationId xmlns:a16="http://schemas.microsoft.com/office/drawing/2014/main" id="{79A24F29-42CD-4875-A725-FC2B6BA58F5D}"/>
            </a:ext>
          </a:extLst>
        </xdr:cNvPr>
        <xdr:cNvSpPr/>
      </xdr:nvSpPr>
      <xdr:spPr>
        <a:xfrm>
          <a:off x="9588500" y="1087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46521</xdr:rowOff>
    </xdr:from>
    <xdr:to>
      <xdr:col>46</xdr:col>
      <xdr:colOff>38100</xdr:colOff>
      <xdr:row>63</xdr:row>
      <xdr:rowOff>148121</xdr:rowOff>
    </xdr:to>
    <xdr:sp macro="" textlink="">
      <xdr:nvSpPr>
        <xdr:cNvPr id="238" name="フローチャート: 判断 237">
          <a:extLst>
            <a:ext uri="{FF2B5EF4-FFF2-40B4-BE49-F238E27FC236}">
              <a16:creationId xmlns:a16="http://schemas.microsoft.com/office/drawing/2014/main" id="{115350F2-AD32-42D1-9CE5-2C50F81752D7}"/>
            </a:ext>
          </a:extLst>
        </xdr:cNvPr>
        <xdr:cNvSpPr/>
      </xdr:nvSpPr>
      <xdr:spPr>
        <a:xfrm>
          <a:off x="8699500" y="1084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77669</xdr:rowOff>
    </xdr:from>
    <xdr:to>
      <xdr:col>41</xdr:col>
      <xdr:colOff>101600</xdr:colOff>
      <xdr:row>64</xdr:row>
      <xdr:rowOff>7819</xdr:rowOff>
    </xdr:to>
    <xdr:sp macro="" textlink="">
      <xdr:nvSpPr>
        <xdr:cNvPr id="239" name="フローチャート: 判断 238">
          <a:extLst>
            <a:ext uri="{FF2B5EF4-FFF2-40B4-BE49-F238E27FC236}">
              <a16:creationId xmlns:a16="http://schemas.microsoft.com/office/drawing/2014/main" id="{EF2DCBE7-8500-4B06-8521-05856E78BC72}"/>
            </a:ext>
          </a:extLst>
        </xdr:cNvPr>
        <xdr:cNvSpPr/>
      </xdr:nvSpPr>
      <xdr:spPr>
        <a:xfrm>
          <a:off x="7810500" y="108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85088</xdr:rowOff>
    </xdr:from>
    <xdr:to>
      <xdr:col>36</xdr:col>
      <xdr:colOff>165100</xdr:colOff>
      <xdr:row>64</xdr:row>
      <xdr:rowOff>15238</xdr:rowOff>
    </xdr:to>
    <xdr:sp macro="" textlink="">
      <xdr:nvSpPr>
        <xdr:cNvPr id="240" name="フローチャート: 判断 239">
          <a:extLst>
            <a:ext uri="{FF2B5EF4-FFF2-40B4-BE49-F238E27FC236}">
              <a16:creationId xmlns:a16="http://schemas.microsoft.com/office/drawing/2014/main" id="{B253B81A-A5A6-479E-B0A5-5602F5C4A0D5}"/>
            </a:ext>
          </a:extLst>
        </xdr:cNvPr>
        <xdr:cNvSpPr/>
      </xdr:nvSpPr>
      <xdr:spPr>
        <a:xfrm>
          <a:off x="6921500" y="1088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9A6BDF4-9BA9-41CF-A31C-C53D5CD6CFB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493088C-6FF1-40E5-A6D1-68A9259F292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7DB7E8F-42E3-40E8-B341-7C8A1DDC016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C6F95BD-970D-43E5-ACFE-8B0124C0219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5E36372-AEEC-4F28-B6F2-585F6B33C21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38288</xdr:rowOff>
    </xdr:from>
    <xdr:to>
      <xdr:col>55</xdr:col>
      <xdr:colOff>50800</xdr:colOff>
      <xdr:row>63</xdr:row>
      <xdr:rowOff>139888</xdr:rowOff>
    </xdr:to>
    <xdr:sp macro="" textlink="">
      <xdr:nvSpPr>
        <xdr:cNvPr id="246" name="楕円 245">
          <a:extLst>
            <a:ext uri="{FF2B5EF4-FFF2-40B4-BE49-F238E27FC236}">
              <a16:creationId xmlns:a16="http://schemas.microsoft.com/office/drawing/2014/main" id="{02D34625-ED9C-47FB-93F8-3A5AE278EAEB}"/>
            </a:ext>
          </a:extLst>
        </xdr:cNvPr>
        <xdr:cNvSpPr/>
      </xdr:nvSpPr>
      <xdr:spPr>
        <a:xfrm>
          <a:off x="10426700" y="108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61165</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4D3392B0-EE9E-4E07-BCBA-355C0173A3B9}"/>
            </a:ext>
          </a:extLst>
        </xdr:cNvPr>
        <xdr:cNvSpPr txBox="1"/>
      </xdr:nvSpPr>
      <xdr:spPr>
        <a:xfrm>
          <a:off x="10515600" y="106910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41229</xdr:rowOff>
    </xdr:from>
    <xdr:to>
      <xdr:col>50</xdr:col>
      <xdr:colOff>165100</xdr:colOff>
      <xdr:row>63</xdr:row>
      <xdr:rowOff>142829</xdr:rowOff>
    </xdr:to>
    <xdr:sp macro="" textlink="">
      <xdr:nvSpPr>
        <xdr:cNvPr id="248" name="楕円 247">
          <a:extLst>
            <a:ext uri="{FF2B5EF4-FFF2-40B4-BE49-F238E27FC236}">
              <a16:creationId xmlns:a16="http://schemas.microsoft.com/office/drawing/2014/main" id="{DE7CA282-83D0-4923-944A-BF593B6E1141}"/>
            </a:ext>
          </a:extLst>
        </xdr:cNvPr>
        <xdr:cNvSpPr/>
      </xdr:nvSpPr>
      <xdr:spPr>
        <a:xfrm>
          <a:off x="9588500" y="1084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89088</xdr:rowOff>
    </xdr:from>
    <xdr:to>
      <xdr:col>55</xdr:col>
      <xdr:colOff>0</xdr:colOff>
      <xdr:row>63</xdr:row>
      <xdr:rowOff>92029</xdr:rowOff>
    </xdr:to>
    <xdr:cxnSp macro="">
      <xdr:nvCxnSpPr>
        <xdr:cNvPr id="249" name="直線コネクタ 248">
          <a:extLst>
            <a:ext uri="{FF2B5EF4-FFF2-40B4-BE49-F238E27FC236}">
              <a16:creationId xmlns:a16="http://schemas.microsoft.com/office/drawing/2014/main" id="{0CFD9843-8A81-4B2A-B275-6D00EB0D32EC}"/>
            </a:ext>
          </a:extLst>
        </xdr:cNvPr>
        <xdr:cNvCxnSpPr/>
      </xdr:nvCxnSpPr>
      <xdr:spPr>
        <a:xfrm flipV="1">
          <a:off x="9639300" y="10890438"/>
          <a:ext cx="8382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65361</xdr:rowOff>
    </xdr:from>
    <xdr:to>
      <xdr:col>46</xdr:col>
      <xdr:colOff>38100</xdr:colOff>
      <xdr:row>63</xdr:row>
      <xdr:rowOff>166961</xdr:rowOff>
    </xdr:to>
    <xdr:sp macro="" textlink="">
      <xdr:nvSpPr>
        <xdr:cNvPr id="250" name="楕円 249">
          <a:extLst>
            <a:ext uri="{FF2B5EF4-FFF2-40B4-BE49-F238E27FC236}">
              <a16:creationId xmlns:a16="http://schemas.microsoft.com/office/drawing/2014/main" id="{1D4C9868-1841-47CB-8A94-2989FC450AA7}"/>
            </a:ext>
          </a:extLst>
        </xdr:cNvPr>
        <xdr:cNvSpPr/>
      </xdr:nvSpPr>
      <xdr:spPr>
        <a:xfrm>
          <a:off x="8699500" y="108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92029</xdr:rowOff>
    </xdr:from>
    <xdr:to>
      <xdr:col>50</xdr:col>
      <xdr:colOff>114300</xdr:colOff>
      <xdr:row>63</xdr:row>
      <xdr:rowOff>116161</xdr:rowOff>
    </xdr:to>
    <xdr:cxnSp macro="">
      <xdr:nvCxnSpPr>
        <xdr:cNvPr id="251" name="直線コネクタ 250">
          <a:extLst>
            <a:ext uri="{FF2B5EF4-FFF2-40B4-BE49-F238E27FC236}">
              <a16:creationId xmlns:a16="http://schemas.microsoft.com/office/drawing/2014/main" id="{F48D1ED4-7280-42BE-A297-ECE53B4D8425}"/>
            </a:ext>
          </a:extLst>
        </xdr:cNvPr>
        <xdr:cNvCxnSpPr/>
      </xdr:nvCxnSpPr>
      <xdr:spPr>
        <a:xfrm flipV="1">
          <a:off x="8750300" y="10893379"/>
          <a:ext cx="889000" cy="2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72616</xdr:rowOff>
    </xdr:from>
    <xdr:to>
      <xdr:col>41</xdr:col>
      <xdr:colOff>101600</xdr:colOff>
      <xdr:row>64</xdr:row>
      <xdr:rowOff>2766</xdr:rowOff>
    </xdr:to>
    <xdr:sp macro="" textlink="">
      <xdr:nvSpPr>
        <xdr:cNvPr id="252" name="楕円 251">
          <a:extLst>
            <a:ext uri="{FF2B5EF4-FFF2-40B4-BE49-F238E27FC236}">
              <a16:creationId xmlns:a16="http://schemas.microsoft.com/office/drawing/2014/main" id="{94F5BA93-EF32-40F3-A5B2-4AE2255BD1AB}"/>
            </a:ext>
          </a:extLst>
        </xdr:cNvPr>
        <xdr:cNvSpPr/>
      </xdr:nvSpPr>
      <xdr:spPr>
        <a:xfrm>
          <a:off x="7810500" y="1087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116161</xdr:rowOff>
    </xdr:from>
    <xdr:to>
      <xdr:col>45</xdr:col>
      <xdr:colOff>177800</xdr:colOff>
      <xdr:row>63</xdr:row>
      <xdr:rowOff>123416</xdr:rowOff>
    </xdr:to>
    <xdr:cxnSp macro="">
      <xdr:nvCxnSpPr>
        <xdr:cNvPr id="253" name="直線コネクタ 252">
          <a:extLst>
            <a:ext uri="{FF2B5EF4-FFF2-40B4-BE49-F238E27FC236}">
              <a16:creationId xmlns:a16="http://schemas.microsoft.com/office/drawing/2014/main" id="{27C740ED-E0DD-4C23-A1B1-8CDFFA3BBD7C}"/>
            </a:ext>
          </a:extLst>
        </xdr:cNvPr>
        <xdr:cNvCxnSpPr/>
      </xdr:nvCxnSpPr>
      <xdr:spPr>
        <a:xfrm flipV="1">
          <a:off x="7861300" y="10917511"/>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77414</xdr:rowOff>
    </xdr:from>
    <xdr:to>
      <xdr:col>36</xdr:col>
      <xdr:colOff>165100</xdr:colOff>
      <xdr:row>64</xdr:row>
      <xdr:rowOff>7564</xdr:rowOff>
    </xdr:to>
    <xdr:sp macro="" textlink="">
      <xdr:nvSpPr>
        <xdr:cNvPr id="254" name="楕円 253">
          <a:extLst>
            <a:ext uri="{FF2B5EF4-FFF2-40B4-BE49-F238E27FC236}">
              <a16:creationId xmlns:a16="http://schemas.microsoft.com/office/drawing/2014/main" id="{AB780BCE-634B-4235-9BE7-84232E1D0738}"/>
            </a:ext>
          </a:extLst>
        </xdr:cNvPr>
        <xdr:cNvSpPr/>
      </xdr:nvSpPr>
      <xdr:spPr>
        <a:xfrm>
          <a:off x="6921500" y="108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123416</xdr:rowOff>
    </xdr:from>
    <xdr:to>
      <xdr:col>41</xdr:col>
      <xdr:colOff>50800</xdr:colOff>
      <xdr:row>63</xdr:row>
      <xdr:rowOff>128214</xdr:rowOff>
    </xdr:to>
    <xdr:cxnSp macro="">
      <xdr:nvCxnSpPr>
        <xdr:cNvPr id="255" name="直線コネクタ 254">
          <a:extLst>
            <a:ext uri="{FF2B5EF4-FFF2-40B4-BE49-F238E27FC236}">
              <a16:creationId xmlns:a16="http://schemas.microsoft.com/office/drawing/2014/main" id="{D1596781-7AF2-447E-A259-66A9C53337EB}"/>
            </a:ext>
          </a:extLst>
        </xdr:cNvPr>
        <xdr:cNvCxnSpPr/>
      </xdr:nvCxnSpPr>
      <xdr:spPr>
        <a:xfrm flipV="1">
          <a:off x="6972300" y="10924766"/>
          <a:ext cx="889000" cy="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162699</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56FC894E-BEFC-41B0-BA12-80A591DBD423}"/>
            </a:ext>
          </a:extLst>
        </xdr:cNvPr>
        <xdr:cNvSpPr txBox="1"/>
      </xdr:nvSpPr>
      <xdr:spPr>
        <a:xfrm>
          <a:off x="9281505" y="109640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164648</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CD77B366-4A86-40A5-94D1-A8EF28ECA09E}"/>
            </a:ext>
          </a:extLst>
        </xdr:cNvPr>
        <xdr:cNvSpPr txBox="1"/>
      </xdr:nvSpPr>
      <xdr:spPr>
        <a:xfrm>
          <a:off x="8405205" y="10623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170396</xdr:rowOff>
    </xdr:from>
    <xdr:ext cx="690189" cy="259045"/>
    <xdr:sp macro="" textlink="">
      <xdr:nvSpPr>
        <xdr:cNvPr id="258" name="n_3aveValue【橋りょう・トンネル】&#10;一人当たり有形固定資産（償却資産）額">
          <a:extLst>
            <a:ext uri="{FF2B5EF4-FFF2-40B4-BE49-F238E27FC236}">
              <a16:creationId xmlns:a16="http://schemas.microsoft.com/office/drawing/2014/main" id="{A4C48FDC-0A7D-43EA-9DB5-889DF1DD0503}"/>
            </a:ext>
          </a:extLst>
        </xdr:cNvPr>
        <xdr:cNvSpPr txBox="1"/>
      </xdr:nvSpPr>
      <xdr:spPr>
        <a:xfrm>
          <a:off x="7516205" y="109717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64</xdr:row>
      <xdr:rowOff>6365</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191FD7D6-9A1C-4682-92F5-C52206C5A2A3}"/>
            </a:ext>
          </a:extLst>
        </xdr:cNvPr>
        <xdr:cNvSpPr txBox="1"/>
      </xdr:nvSpPr>
      <xdr:spPr>
        <a:xfrm>
          <a:off x="6627205" y="10979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159356</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7ACCC98A-BF67-4CC9-B2FD-E2C28860E866}"/>
            </a:ext>
          </a:extLst>
        </xdr:cNvPr>
        <xdr:cNvSpPr txBox="1"/>
      </xdr:nvSpPr>
      <xdr:spPr>
        <a:xfrm>
          <a:off x="9281505" y="106178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158088</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515E263B-7C85-4911-8CAF-7F736EBDA606}"/>
            </a:ext>
          </a:extLst>
        </xdr:cNvPr>
        <xdr:cNvSpPr txBox="1"/>
      </xdr:nvSpPr>
      <xdr:spPr>
        <a:xfrm>
          <a:off x="8405205" y="10959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19293</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AE7F798A-AAD5-4550-A28E-BA39C2104247}"/>
            </a:ext>
          </a:extLst>
        </xdr:cNvPr>
        <xdr:cNvSpPr txBox="1"/>
      </xdr:nvSpPr>
      <xdr:spPr>
        <a:xfrm>
          <a:off x="7516205" y="106491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24091</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E9504994-CB8B-465F-82D6-74E0F549FA57}"/>
            </a:ext>
          </a:extLst>
        </xdr:cNvPr>
        <xdr:cNvSpPr txBox="1"/>
      </xdr:nvSpPr>
      <xdr:spPr>
        <a:xfrm>
          <a:off x="6627205" y="106539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3F6459B-CC5F-46C8-B97E-10CE1C00F10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5A50507-06D0-47F1-AEA7-EDCED6AFB5E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305A9AA7-8C03-4BEF-8B41-87CF8D4E7A5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1DC83FB-0E03-420D-A8BD-B09BC993E33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E745BCB-CD23-4282-A0ED-177DB67DCE0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9971DEE-311A-4CD7-8B5D-F5F02542819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DBD8AB38-B0A1-4E81-812B-6E1CC46AFD0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42901436-A8F2-48E6-9032-B725BFA7221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E3036EA-894B-4E6F-B8A7-819878EAABE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F0E13010-F21D-4C13-926F-5B7C317B372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777C4DF5-2DAD-4E52-BEDA-0CC636993A6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8DC9D907-DA0E-4647-BCE8-B5ED8F29CBD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B9EC86BE-6CFD-41D3-B711-1DE63FA2416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4D4EB922-9162-44CE-909D-CC9482B1B2C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BD6B94C5-FF88-4CCD-91CF-77AFDBD7D49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1143E68E-AA29-47A6-8B10-F66EEFD2D37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69AF6CCF-C33A-4E68-9711-CA60D58E915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C929EB0D-1F60-4A15-9283-09AA5526CE8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B77B5F8D-003D-49D9-9389-6F4C145FD95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951145A9-429F-4319-A92E-A1666BE0E0D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65298070-BBBA-4408-9469-3C9E6FC767D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43F4B8C-23B6-4E9E-B109-96C9C24FC6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939E308A-291D-42AF-8D92-C484D5C781A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9C53B2C-FDDB-4C64-B7B2-6FAE5D0CADC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A13277CB-DEB7-455E-960F-E56DB329B37D}"/>
            </a:ext>
          </a:extLst>
        </xdr:cNvPr>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5C0475B8-4AE0-4387-9849-31F1805A614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6876251B-B4D3-47A4-9123-69F8011DF89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B8D51B1-040B-4F32-826F-172DD1FF3C4F}"/>
            </a:ext>
          </a:extLst>
        </xdr:cNvPr>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a:extLst>
            <a:ext uri="{FF2B5EF4-FFF2-40B4-BE49-F238E27FC236}">
              <a16:creationId xmlns:a16="http://schemas.microsoft.com/office/drawing/2014/main" id="{C980E6D6-FE9C-4DC3-BB9B-3F41F083565F}"/>
            </a:ext>
          </a:extLst>
        </xdr:cNvPr>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2AEACA3F-3D6D-4B3A-944F-63B1F8609193}"/>
            </a:ext>
          </a:extLst>
        </xdr:cNvPr>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a:extLst>
            <a:ext uri="{FF2B5EF4-FFF2-40B4-BE49-F238E27FC236}">
              <a16:creationId xmlns:a16="http://schemas.microsoft.com/office/drawing/2014/main" id="{21EB529F-D98F-4E7A-904F-6C43DF7B401E}"/>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5" name="フローチャート: 判断 294">
          <a:extLst>
            <a:ext uri="{FF2B5EF4-FFF2-40B4-BE49-F238E27FC236}">
              <a16:creationId xmlns:a16="http://schemas.microsoft.com/office/drawing/2014/main" id="{AFCAD8B2-EBBB-4182-9D17-1864938D41F7}"/>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6" name="フローチャート: 判断 295">
          <a:extLst>
            <a:ext uri="{FF2B5EF4-FFF2-40B4-BE49-F238E27FC236}">
              <a16:creationId xmlns:a16="http://schemas.microsoft.com/office/drawing/2014/main" id="{793C3200-1B83-40ED-BEBC-33A4F8986A63}"/>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7" name="フローチャート: 判断 296">
          <a:extLst>
            <a:ext uri="{FF2B5EF4-FFF2-40B4-BE49-F238E27FC236}">
              <a16:creationId xmlns:a16="http://schemas.microsoft.com/office/drawing/2014/main" id="{23096E73-9E01-4CD7-A839-F10A3E5DD4DC}"/>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8" name="フローチャート: 判断 297">
          <a:extLst>
            <a:ext uri="{FF2B5EF4-FFF2-40B4-BE49-F238E27FC236}">
              <a16:creationId xmlns:a16="http://schemas.microsoft.com/office/drawing/2014/main" id="{BF15344E-A5CF-41FD-B02C-D4C4DC031BBD}"/>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0AA71B9-3911-4517-BB92-820DB1B3DAB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F6A30F1-23B3-4755-B701-E75F60E53B2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5744DC2-ABAA-40AF-AB35-5692F697CA2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574D83-1E7B-45CC-A5E0-D1A7A87BB1A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F432755-F75C-41E4-8AF9-E3D518B1010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69214</xdr:rowOff>
    </xdr:from>
    <xdr:to>
      <xdr:col>24</xdr:col>
      <xdr:colOff>114300</xdr:colOff>
      <xdr:row>83</xdr:row>
      <xdr:rowOff>170814</xdr:rowOff>
    </xdr:to>
    <xdr:sp macro="" textlink="">
      <xdr:nvSpPr>
        <xdr:cNvPr id="304" name="楕円 303">
          <a:extLst>
            <a:ext uri="{FF2B5EF4-FFF2-40B4-BE49-F238E27FC236}">
              <a16:creationId xmlns:a16="http://schemas.microsoft.com/office/drawing/2014/main" id="{379E5CB4-913B-4422-B421-590E3A32201D}"/>
            </a:ext>
          </a:extLst>
        </xdr:cNvPr>
        <xdr:cNvSpPr/>
      </xdr:nvSpPr>
      <xdr:spPr>
        <a:xfrm>
          <a:off x="4584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47641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B48B053D-9364-4780-BA1B-8508E9FE1A22}"/>
            </a:ext>
          </a:extLst>
        </xdr:cNvPr>
        <xdr:cNvSpPr txBox="1"/>
      </xdr:nvSpPr>
      <xdr:spPr>
        <a:xfrm>
          <a:off x="4673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306" name="楕円 305">
          <a:extLst>
            <a:ext uri="{FF2B5EF4-FFF2-40B4-BE49-F238E27FC236}">
              <a16:creationId xmlns:a16="http://schemas.microsoft.com/office/drawing/2014/main" id="{8C6130CD-2D78-43C7-9CA8-99C77931019B}"/>
            </a:ext>
          </a:extLst>
        </xdr:cNvPr>
        <xdr:cNvSpPr/>
      </xdr:nvSpPr>
      <xdr:spPr>
        <a:xfrm>
          <a:off x="3746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89536</xdr:rowOff>
    </xdr:from>
    <xdr:to>
      <xdr:col>24</xdr:col>
      <xdr:colOff>63500</xdr:colOff>
      <xdr:row>83</xdr:row>
      <xdr:rowOff>120014</xdr:rowOff>
    </xdr:to>
    <xdr:cxnSp macro="">
      <xdr:nvCxnSpPr>
        <xdr:cNvPr id="307" name="直線コネクタ 306">
          <a:extLst>
            <a:ext uri="{FF2B5EF4-FFF2-40B4-BE49-F238E27FC236}">
              <a16:creationId xmlns:a16="http://schemas.microsoft.com/office/drawing/2014/main" id="{6D421891-1B06-494E-BE09-65D4D27548A7}"/>
            </a:ext>
          </a:extLst>
        </xdr:cNvPr>
        <xdr:cNvCxnSpPr/>
      </xdr:nvCxnSpPr>
      <xdr:spPr>
        <a:xfrm>
          <a:off x="3797300" y="143198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84455</xdr:rowOff>
    </xdr:from>
    <xdr:to>
      <xdr:col>15</xdr:col>
      <xdr:colOff>101600</xdr:colOff>
      <xdr:row>84</xdr:row>
      <xdr:rowOff>14605</xdr:rowOff>
    </xdr:to>
    <xdr:sp macro="" textlink="">
      <xdr:nvSpPr>
        <xdr:cNvPr id="308" name="楕円 307">
          <a:extLst>
            <a:ext uri="{FF2B5EF4-FFF2-40B4-BE49-F238E27FC236}">
              <a16:creationId xmlns:a16="http://schemas.microsoft.com/office/drawing/2014/main" id="{6C336207-EC70-432C-A17A-EE31BDB41029}"/>
            </a:ext>
          </a:extLst>
        </xdr:cNvPr>
        <xdr:cNvSpPr/>
      </xdr:nvSpPr>
      <xdr:spPr>
        <a:xfrm>
          <a:off x="2857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89536</xdr:rowOff>
    </xdr:from>
    <xdr:to>
      <xdr:col>19</xdr:col>
      <xdr:colOff>177800</xdr:colOff>
      <xdr:row>83</xdr:row>
      <xdr:rowOff>135255</xdr:rowOff>
    </xdr:to>
    <xdr:cxnSp macro="">
      <xdr:nvCxnSpPr>
        <xdr:cNvPr id="309" name="直線コネクタ 308">
          <a:extLst>
            <a:ext uri="{FF2B5EF4-FFF2-40B4-BE49-F238E27FC236}">
              <a16:creationId xmlns:a16="http://schemas.microsoft.com/office/drawing/2014/main" id="{A90EAB51-D63C-4066-AF13-EE91EBC7A7C3}"/>
            </a:ext>
          </a:extLst>
        </xdr:cNvPr>
        <xdr:cNvCxnSpPr/>
      </xdr:nvCxnSpPr>
      <xdr:spPr>
        <a:xfrm flipV="1">
          <a:off x="2908300" y="143198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55880</xdr:rowOff>
    </xdr:from>
    <xdr:to>
      <xdr:col>10</xdr:col>
      <xdr:colOff>165100</xdr:colOff>
      <xdr:row>83</xdr:row>
      <xdr:rowOff>157480</xdr:rowOff>
    </xdr:to>
    <xdr:sp macro="" textlink="">
      <xdr:nvSpPr>
        <xdr:cNvPr id="310" name="楕円 309">
          <a:extLst>
            <a:ext uri="{FF2B5EF4-FFF2-40B4-BE49-F238E27FC236}">
              <a16:creationId xmlns:a16="http://schemas.microsoft.com/office/drawing/2014/main" id="{C01886A2-DDD7-4DB8-B9D2-AF99642CB4A3}"/>
            </a:ext>
          </a:extLst>
        </xdr:cNvPr>
        <xdr:cNvSpPr/>
      </xdr:nvSpPr>
      <xdr:spPr>
        <a:xfrm>
          <a:off x="196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106680</xdr:rowOff>
    </xdr:from>
    <xdr:to>
      <xdr:col>15</xdr:col>
      <xdr:colOff>50800</xdr:colOff>
      <xdr:row>83</xdr:row>
      <xdr:rowOff>135255</xdr:rowOff>
    </xdr:to>
    <xdr:cxnSp macro="">
      <xdr:nvCxnSpPr>
        <xdr:cNvPr id="311" name="直線コネクタ 310">
          <a:extLst>
            <a:ext uri="{FF2B5EF4-FFF2-40B4-BE49-F238E27FC236}">
              <a16:creationId xmlns:a16="http://schemas.microsoft.com/office/drawing/2014/main" id="{F13C7AEB-D31C-4BF0-A00E-30B48A8AE300}"/>
            </a:ext>
          </a:extLst>
        </xdr:cNvPr>
        <xdr:cNvCxnSpPr/>
      </xdr:nvCxnSpPr>
      <xdr:spPr>
        <a:xfrm>
          <a:off x="2019300" y="143370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23495</xdr:rowOff>
    </xdr:from>
    <xdr:to>
      <xdr:col>6</xdr:col>
      <xdr:colOff>38100</xdr:colOff>
      <xdr:row>83</xdr:row>
      <xdr:rowOff>125095</xdr:rowOff>
    </xdr:to>
    <xdr:sp macro="" textlink="">
      <xdr:nvSpPr>
        <xdr:cNvPr id="312" name="楕円 311">
          <a:extLst>
            <a:ext uri="{FF2B5EF4-FFF2-40B4-BE49-F238E27FC236}">
              <a16:creationId xmlns:a16="http://schemas.microsoft.com/office/drawing/2014/main" id="{4E3F3AAB-17D1-4E36-BB57-5BCAFA51F4E8}"/>
            </a:ext>
          </a:extLst>
        </xdr:cNvPr>
        <xdr:cNvSpPr/>
      </xdr:nvSpPr>
      <xdr:spPr>
        <a:xfrm>
          <a:off x="1079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74295</xdr:rowOff>
    </xdr:from>
    <xdr:to>
      <xdr:col>10</xdr:col>
      <xdr:colOff>114300</xdr:colOff>
      <xdr:row>83</xdr:row>
      <xdr:rowOff>106680</xdr:rowOff>
    </xdr:to>
    <xdr:cxnSp macro="">
      <xdr:nvCxnSpPr>
        <xdr:cNvPr id="313" name="直線コネクタ 312">
          <a:extLst>
            <a:ext uri="{FF2B5EF4-FFF2-40B4-BE49-F238E27FC236}">
              <a16:creationId xmlns:a16="http://schemas.microsoft.com/office/drawing/2014/main" id="{C0BD363A-50E9-4B06-AB95-4764B9ECC7FA}"/>
            </a:ext>
          </a:extLst>
        </xdr:cNvPr>
        <xdr:cNvCxnSpPr/>
      </xdr:nvCxnSpPr>
      <xdr:spPr>
        <a:xfrm>
          <a:off x="1130300" y="143046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4" name="n_1aveValue【公営住宅】&#10;有形固定資産減価償却率">
          <a:extLst>
            <a:ext uri="{FF2B5EF4-FFF2-40B4-BE49-F238E27FC236}">
              <a16:creationId xmlns:a16="http://schemas.microsoft.com/office/drawing/2014/main" id="{F9528350-27E3-4CDB-A2D9-76570A6CC5A6}"/>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5" name="n_2aveValue【公営住宅】&#10;有形固定資産減価償却率">
          <a:extLst>
            <a:ext uri="{FF2B5EF4-FFF2-40B4-BE49-F238E27FC236}">
              <a16:creationId xmlns:a16="http://schemas.microsoft.com/office/drawing/2014/main" id="{66B25C0E-C82D-4711-8EB1-BEC4EB051389}"/>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6" name="n_3aveValue【公営住宅】&#10;有形固定資産減価償却率">
          <a:extLst>
            <a:ext uri="{FF2B5EF4-FFF2-40B4-BE49-F238E27FC236}">
              <a16:creationId xmlns:a16="http://schemas.microsoft.com/office/drawing/2014/main" id="{4FC65853-3496-4E4F-AACB-8425A85F289F}"/>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7" name="n_4aveValue【公営住宅】&#10;有形固定資産減価償却率">
          <a:extLst>
            <a:ext uri="{FF2B5EF4-FFF2-40B4-BE49-F238E27FC236}">
              <a16:creationId xmlns:a16="http://schemas.microsoft.com/office/drawing/2014/main" id="{B0A5BAF1-DFCC-4130-A41E-6E526D325878}"/>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318" name="n_1mainValue【公営住宅】&#10;有形固定資産減価償却率">
          <a:extLst>
            <a:ext uri="{FF2B5EF4-FFF2-40B4-BE49-F238E27FC236}">
              <a16:creationId xmlns:a16="http://schemas.microsoft.com/office/drawing/2014/main" id="{8E83515B-D86C-4B81-AD0F-D8B098AE03A3}"/>
            </a:ext>
          </a:extLst>
        </xdr:cNvPr>
        <xdr:cNvSpPr txBox="1"/>
      </xdr:nvSpPr>
      <xdr:spPr>
        <a:xfrm>
          <a:off x="3582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5732</xdr:rowOff>
    </xdr:from>
    <xdr:ext cx="405111" cy="259045"/>
    <xdr:sp macro="" textlink="">
      <xdr:nvSpPr>
        <xdr:cNvPr id="319" name="n_2mainValue【公営住宅】&#10;有形固定資産減価償却率">
          <a:extLst>
            <a:ext uri="{FF2B5EF4-FFF2-40B4-BE49-F238E27FC236}">
              <a16:creationId xmlns:a16="http://schemas.microsoft.com/office/drawing/2014/main" id="{733CB0FC-DF65-458A-9159-1E51DB422BC4}"/>
            </a:ext>
          </a:extLst>
        </xdr:cNvPr>
        <xdr:cNvSpPr txBox="1"/>
      </xdr:nvSpPr>
      <xdr:spPr>
        <a:xfrm>
          <a:off x="2705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148607</xdr:rowOff>
    </xdr:from>
    <xdr:ext cx="405111" cy="259045"/>
    <xdr:sp macro="" textlink="">
      <xdr:nvSpPr>
        <xdr:cNvPr id="320" name="n_3mainValue【公営住宅】&#10;有形固定資産減価償却率">
          <a:extLst>
            <a:ext uri="{FF2B5EF4-FFF2-40B4-BE49-F238E27FC236}">
              <a16:creationId xmlns:a16="http://schemas.microsoft.com/office/drawing/2014/main" id="{E1C4848D-DAF5-4E61-90F4-07FA3301888C}"/>
            </a:ext>
          </a:extLst>
        </xdr:cNvPr>
        <xdr:cNvSpPr txBox="1"/>
      </xdr:nvSpPr>
      <xdr:spPr>
        <a:xfrm>
          <a:off x="1816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116222</xdr:rowOff>
    </xdr:from>
    <xdr:ext cx="405111" cy="259045"/>
    <xdr:sp macro="" textlink="">
      <xdr:nvSpPr>
        <xdr:cNvPr id="321" name="n_4mainValue【公営住宅】&#10;有形固定資産減価償却率">
          <a:extLst>
            <a:ext uri="{FF2B5EF4-FFF2-40B4-BE49-F238E27FC236}">
              <a16:creationId xmlns:a16="http://schemas.microsoft.com/office/drawing/2014/main" id="{D90CC0EE-C3EE-4362-AF5E-A61D388FCCE5}"/>
            </a:ext>
          </a:extLst>
        </xdr:cNvPr>
        <xdr:cNvSpPr txBox="1"/>
      </xdr:nvSpPr>
      <xdr:spPr>
        <a:xfrm>
          <a:off x="927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45BA91BD-7DC2-4323-BD31-164D994BCAC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B0BB64D-13E8-421E-801D-757197DE68D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F1468F54-E2F3-4063-B9D5-910C42C2583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F6CDEB03-C5A8-474E-9661-640D8FD87B6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18B0A9D-8EF6-4861-A19E-2078CB6C61B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E917B0BF-8A5E-4E2E-9393-45D0B0EBB44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1EC340A5-B92A-434A-AED9-8EDB1C7466D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5DF4031-D2CF-44DE-AF57-8423DB5EB98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7E9AE06C-207C-4293-B06B-E2E95DB6F95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56F9789-37B9-48A1-BFA3-A52B8EC64C2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362A86C2-B06D-4917-BC9A-EBE1D5E5EAB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C9D2DEC-0AC3-4C6B-813E-960C2EFD8F0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F794B412-D56D-4273-BAB7-88BEF5973E3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68A6FC2-362D-45B4-9401-7B62217A652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2543E5A3-9DBF-40C7-A9FD-065314BA1D0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7869431A-564C-44B2-8861-43AEB4CE4B1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F889B65C-45A2-4FA0-A97A-79FCFF24546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51236B6B-0C7A-4B41-A44E-5A939EA7C8F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E686CBB8-4B61-4B28-9D44-A072733D86B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75D514B7-D215-4380-B1BE-2B0BB992C19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6D31EEED-8E00-41B6-A55A-9D27C87A8DA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7CE88D7B-55BD-442B-B230-6240FF2C1C8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8A2C2B39-45E0-4D37-B9AD-4D1CC759500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a:extLst>
            <a:ext uri="{FF2B5EF4-FFF2-40B4-BE49-F238E27FC236}">
              <a16:creationId xmlns:a16="http://schemas.microsoft.com/office/drawing/2014/main" id="{E4CA73C6-2629-48BD-8826-7EA5BC0CDB14}"/>
            </a:ext>
          </a:extLst>
        </xdr:cNvPr>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a:extLst>
            <a:ext uri="{FF2B5EF4-FFF2-40B4-BE49-F238E27FC236}">
              <a16:creationId xmlns:a16="http://schemas.microsoft.com/office/drawing/2014/main" id="{3BDB4687-327F-4E42-B31C-2612A46A97A8}"/>
            </a:ext>
          </a:extLst>
        </xdr:cNvPr>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a:extLst>
            <a:ext uri="{FF2B5EF4-FFF2-40B4-BE49-F238E27FC236}">
              <a16:creationId xmlns:a16="http://schemas.microsoft.com/office/drawing/2014/main" id="{3B3E9568-A384-4D44-A227-13CCC6219422}"/>
            </a:ext>
          </a:extLst>
        </xdr:cNvPr>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a:extLst>
            <a:ext uri="{FF2B5EF4-FFF2-40B4-BE49-F238E27FC236}">
              <a16:creationId xmlns:a16="http://schemas.microsoft.com/office/drawing/2014/main" id="{A159E32B-FC18-4EA2-B257-80A6E9B386DE}"/>
            </a:ext>
          </a:extLst>
        </xdr:cNvPr>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a:extLst>
            <a:ext uri="{FF2B5EF4-FFF2-40B4-BE49-F238E27FC236}">
              <a16:creationId xmlns:a16="http://schemas.microsoft.com/office/drawing/2014/main" id="{075A5026-CD25-418C-A4BA-964B014FE6E7}"/>
            </a:ext>
          </a:extLst>
        </xdr:cNvPr>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154894</xdr:rowOff>
    </xdr:from>
    <xdr:ext cx="469744" cy="259045"/>
    <xdr:sp macro="" textlink="">
      <xdr:nvSpPr>
        <xdr:cNvPr id="350" name="【公営住宅】&#10;一人当たり面積平均値テキスト">
          <a:extLst>
            <a:ext uri="{FF2B5EF4-FFF2-40B4-BE49-F238E27FC236}">
              <a16:creationId xmlns:a16="http://schemas.microsoft.com/office/drawing/2014/main" id="{EE47DE1F-EEC7-4C97-947D-BD320473A59E}"/>
            </a:ext>
          </a:extLst>
        </xdr:cNvPr>
        <xdr:cNvSpPr txBox="1"/>
      </xdr:nvSpPr>
      <xdr:spPr>
        <a:xfrm>
          <a:off x="10515600" y="1438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a:extLst>
            <a:ext uri="{FF2B5EF4-FFF2-40B4-BE49-F238E27FC236}">
              <a16:creationId xmlns:a16="http://schemas.microsoft.com/office/drawing/2014/main" id="{5F16BCB3-7CAF-48F3-8530-831290F2F1A5}"/>
            </a:ext>
          </a:extLst>
        </xdr:cNvPr>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10161</xdr:rowOff>
    </xdr:from>
    <xdr:to>
      <xdr:col>50</xdr:col>
      <xdr:colOff>165100</xdr:colOff>
      <xdr:row>81</xdr:row>
      <xdr:rowOff>111761</xdr:rowOff>
    </xdr:to>
    <xdr:sp macro="" textlink="">
      <xdr:nvSpPr>
        <xdr:cNvPr id="352" name="フローチャート: 判断 351">
          <a:extLst>
            <a:ext uri="{FF2B5EF4-FFF2-40B4-BE49-F238E27FC236}">
              <a16:creationId xmlns:a16="http://schemas.microsoft.com/office/drawing/2014/main" id="{5F7D4632-F3A7-495A-8E13-D9AD5DE2C2C9}"/>
            </a:ext>
          </a:extLst>
        </xdr:cNvPr>
        <xdr:cNvSpPr/>
      </xdr:nvSpPr>
      <xdr:spPr>
        <a:xfrm>
          <a:off x="958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11875</xdr:rowOff>
    </xdr:from>
    <xdr:to>
      <xdr:col>46</xdr:col>
      <xdr:colOff>38100</xdr:colOff>
      <xdr:row>81</xdr:row>
      <xdr:rowOff>113475</xdr:rowOff>
    </xdr:to>
    <xdr:sp macro="" textlink="">
      <xdr:nvSpPr>
        <xdr:cNvPr id="353" name="フローチャート: 判断 352">
          <a:extLst>
            <a:ext uri="{FF2B5EF4-FFF2-40B4-BE49-F238E27FC236}">
              <a16:creationId xmlns:a16="http://schemas.microsoft.com/office/drawing/2014/main" id="{BE8D7EC0-2A41-418E-BADA-944D3205E064}"/>
            </a:ext>
          </a:extLst>
        </xdr:cNvPr>
        <xdr:cNvSpPr/>
      </xdr:nvSpPr>
      <xdr:spPr>
        <a:xfrm>
          <a:off x="8699500" y="1389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60452</xdr:rowOff>
    </xdr:from>
    <xdr:to>
      <xdr:col>41</xdr:col>
      <xdr:colOff>101600</xdr:colOff>
      <xdr:row>81</xdr:row>
      <xdr:rowOff>162052</xdr:rowOff>
    </xdr:to>
    <xdr:sp macro="" textlink="">
      <xdr:nvSpPr>
        <xdr:cNvPr id="354" name="フローチャート: 判断 353">
          <a:extLst>
            <a:ext uri="{FF2B5EF4-FFF2-40B4-BE49-F238E27FC236}">
              <a16:creationId xmlns:a16="http://schemas.microsoft.com/office/drawing/2014/main" id="{33C0551F-BF9E-40B9-823F-56433AEF6E82}"/>
            </a:ext>
          </a:extLst>
        </xdr:cNvPr>
        <xdr:cNvSpPr/>
      </xdr:nvSpPr>
      <xdr:spPr>
        <a:xfrm>
          <a:off x="78105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53023</xdr:rowOff>
    </xdr:from>
    <xdr:to>
      <xdr:col>36</xdr:col>
      <xdr:colOff>165100</xdr:colOff>
      <xdr:row>81</xdr:row>
      <xdr:rowOff>154623</xdr:rowOff>
    </xdr:to>
    <xdr:sp macro="" textlink="">
      <xdr:nvSpPr>
        <xdr:cNvPr id="355" name="フローチャート: 判断 354">
          <a:extLst>
            <a:ext uri="{FF2B5EF4-FFF2-40B4-BE49-F238E27FC236}">
              <a16:creationId xmlns:a16="http://schemas.microsoft.com/office/drawing/2014/main" id="{336CB59F-ABEB-49D3-A83E-C81EEBF498BC}"/>
            </a:ext>
          </a:extLst>
        </xdr:cNvPr>
        <xdr:cNvSpPr/>
      </xdr:nvSpPr>
      <xdr:spPr>
        <a:xfrm>
          <a:off x="6921500" y="1394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F9FADCC-1F4F-45F9-AD1F-FE72F860DFB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51E7FCC-99D7-421C-A836-9764198092A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BDCB35C-A988-4AC6-B1E6-E28A1FB8812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994F524-DB37-4F8E-BB8A-88C725755D4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0AB61AA-2F71-48F9-B0A7-98B43C7D6E4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61" name="楕円 360">
          <a:extLst>
            <a:ext uri="{FF2B5EF4-FFF2-40B4-BE49-F238E27FC236}">
              <a16:creationId xmlns:a16="http://schemas.microsoft.com/office/drawing/2014/main" id="{EE7E6C2A-A328-4DCD-BB42-F1ADF1C23876}"/>
            </a:ext>
          </a:extLst>
        </xdr:cNvPr>
        <xdr:cNvSpPr/>
      </xdr:nvSpPr>
      <xdr:spPr>
        <a:xfrm>
          <a:off x="10426700" y="1407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39324</xdr:rowOff>
    </xdr:from>
    <xdr:ext cx="469744" cy="259045"/>
    <xdr:sp macro="" textlink="">
      <xdr:nvSpPr>
        <xdr:cNvPr id="362" name="【公営住宅】&#10;一人当たり面積該当値テキスト">
          <a:extLst>
            <a:ext uri="{FF2B5EF4-FFF2-40B4-BE49-F238E27FC236}">
              <a16:creationId xmlns:a16="http://schemas.microsoft.com/office/drawing/2014/main" id="{A02051C0-D1C8-42A1-B6A6-7CEC72E953F3}"/>
            </a:ext>
          </a:extLst>
        </xdr:cNvPr>
        <xdr:cNvSpPr txBox="1"/>
      </xdr:nvSpPr>
      <xdr:spPr>
        <a:xfrm>
          <a:off x="10515600" y="1392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26543</xdr:rowOff>
    </xdr:from>
    <xdr:to>
      <xdr:col>50</xdr:col>
      <xdr:colOff>165100</xdr:colOff>
      <xdr:row>82</xdr:row>
      <xdr:rowOff>128143</xdr:rowOff>
    </xdr:to>
    <xdr:sp macro="" textlink="">
      <xdr:nvSpPr>
        <xdr:cNvPr id="363" name="楕円 362">
          <a:extLst>
            <a:ext uri="{FF2B5EF4-FFF2-40B4-BE49-F238E27FC236}">
              <a16:creationId xmlns:a16="http://schemas.microsoft.com/office/drawing/2014/main" id="{A44BA7C7-C921-4EC2-9295-04F4F5B90EE6}"/>
            </a:ext>
          </a:extLst>
        </xdr:cNvPr>
        <xdr:cNvSpPr/>
      </xdr:nvSpPr>
      <xdr:spPr>
        <a:xfrm>
          <a:off x="9588500" y="140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67247</xdr:rowOff>
    </xdr:from>
    <xdr:to>
      <xdr:col>55</xdr:col>
      <xdr:colOff>0</xdr:colOff>
      <xdr:row>82</xdr:row>
      <xdr:rowOff>77343</xdr:rowOff>
    </xdr:to>
    <xdr:cxnSp macro="">
      <xdr:nvCxnSpPr>
        <xdr:cNvPr id="364" name="直線コネクタ 363">
          <a:extLst>
            <a:ext uri="{FF2B5EF4-FFF2-40B4-BE49-F238E27FC236}">
              <a16:creationId xmlns:a16="http://schemas.microsoft.com/office/drawing/2014/main" id="{E6B9D211-7DCB-4A5F-A829-AF1CA495D012}"/>
            </a:ext>
          </a:extLst>
        </xdr:cNvPr>
        <xdr:cNvCxnSpPr/>
      </xdr:nvCxnSpPr>
      <xdr:spPr>
        <a:xfrm flipV="1">
          <a:off x="9639300" y="14126147"/>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66739</xdr:rowOff>
    </xdr:from>
    <xdr:to>
      <xdr:col>46</xdr:col>
      <xdr:colOff>38100</xdr:colOff>
      <xdr:row>82</xdr:row>
      <xdr:rowOff>168339</xdr:rowOff>
    </xdr:to>
    <xdr:sp macro="" textlink="">
      <xdr:nvSpPr>
        <xdr:cNvPr id="365" name="楕円 364">
          <a:extLst>
            <a:ext uri="{FF2B5EF4-FFF2-40B4-BE49-F238E27FC236}">
              <a16:creationId xmlns:a16="http://schemas.microsoft.com/office/drawing/2014/main" id="{37F82221-4BA7-44F1-B005-6127456E38C5}"/>
            </a:ext>
          </a:extLst>
        </xdr:cNvPr>
        <xdr:cNvSpPr/>
      </xdr:nvSpPr>
      <xdr:spPr>
        <a:xfrm>
          <a:off x="8699500" y="141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77343</xdr:rowOff>
    </xdr:from>
    <xdr:to>
      <xdr:col>50</xdr:col>
      <xdr:colOff>114300</xdr:colOff>
      <xdr:row>82</xdr:row>
      <xdr:rowOff>117539</xdr:rowOff>
    </xdr:to>
    <xdr:cxnSp macro="">
      <xdr:nvCxnSpPr>
        <xdr:cNvPr id="366" name="直線コネクタ 365">
          <a:extLst>
            <a:ext uri="{FF2B5EF4-FFF2-40B4-BE49-F238E27FC236}">
              <a16:creationId xmlns:a16="http://schemas.microsoft.com/office/drawing/2014/main" id="{8B1B856E-FEED-441E-B32D-8F6657D43A74}"/>
            </a:ext>
          </a:extLst>
        </xdr:cNvPr>
        <xdr:cNvCxnSpPr/>
      </xdr:nvCxnSpPr>
      <xdr:spPr>
        <a:xfrm flipV="1">
          <a:off x="8750300" y="14136243"/>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86361</xdr:rowOff>
    </xdr:from>
    <xdr:to>
      <xdr:col>41</xdr:col>
      <xdr:colOff>101600</xdr:colOff>
      <xdr:row>83</xdr:row>
      <xdr:rowOff>16511</xdr:rowOff>
    </xdr:to>
    <xdr:sp macro="" textlink="">
      <xdr:nvSpPr>
        <xdr:cNvPr id="367" name="楕円 366">
          <a:extLst>
            <a:ext uri="{FF2B5EF4-FFF2-40B4-BE49-F238E27FC236}">
              <a16:creationId xmlns:a16="http://schemas.microsoft.com/office/drawing/2014/main" id="{916C2450-4A8A-4299-9E68-3FDDB15C4C9C}"/>
            </a:ext>
          </a:extLst>
        </xdr:cNvPr>
        <xdr:cNvSpPr/>
      </xdr:nvSpPr>
      <xdr:spPr>
        <a:xfrm>
          <a:off x="7810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117539</xdr:rowOff>
    </xdr:from>
    <xdr:to>
      <xdr:col>45</xdr:col>
      <xdr:colOff>177800</xdr:colOff>
      <xdr:row>82</xdr:row>
      <xdr:rowOff>137161</xdr:rowOff>
    </xdr:to>
    <xdr:cxnSp macro="">
      <xdr:nvCxnSpPr>
        <xdr:cNvPr id="368" name="直線コネクタ 367">
          <a:extLst>
            <a:ext uri="{FF2B5EF4-FFF2-40B4-BE49-F238E27FC236}">
              <a16:creationId xmlns:a16="http://schemas.microsoft.com/office/drawing/2014/main" id="{52ECED5E-C245-4814-8090-826FF4118080}"/>
            </a:ext>
          </a:extLst>
        </xdr:cNvPr>
        <xdr:cNvCxnSpPr/>
      </xdr:nvCxnSpPr>
      <xdr:spPr>
        <a:xfrm flipV="1">
          <a:off x="7861300" y="14176439"/>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104076</xdr:rowOff>
    </xdr:from>
    <xdr:to>
      <xdr:col>36</xdr:col>
      <xdr:colOff>165100</xdr:colOff>
      <xdr:row>83</xdr:row>
      <xdr:rowOff>34226</xdr:rowOff>
    </xdr:to>
    <xdr:sp macro="" textlink="">
      <xdr:nvSpPr>
        <xdr:cNvPr id="369" name="楕円 368">
          <a:extLst>
            <a:ext uri="{FF2B5EF4-FFF2-40B4-BE49-F238E27FC236}">
              <a16:creationId xmlns:a16="http://schemas.microsoft.com/office/drawing/2014/main" id="{0668D50C-A39E-4FED-A76A-A67F243389E5}"/>
            </a:ext>
          </a:extLst>
        </xdr:cNvPr>
        <xdr:cNvSpPr/>
      </xdr:nvSpPr>
      <xdr:spPr>
        <a:xfrm>
          <a:off x="6921500" y="141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137161</xdr:rowOff>
    </xdr:from>
    <xdr:to>
      <xdr:col>41</xdr:col>
      <xdr:colOff>50800</xdr:colOff>
      <xdr:row>82</xdr:row>
      <xdr:rowOff>154876</xdr:rowOff>
    </xdr:to>
    <xdr:cxnSp macro="">
      <xdr:nvCxnSpPr>
        <xdr:cNvPr id="370" name="直線コネクタ 369">
          <a:extLst>
            <a:ext uri="{FF2B5EF4-FFF2-40B4-BE49-F238E27FC236}">
              <a16:creationId xmlns:a16="http://schemas.microsoft.com/office/drawing/2014/main" id="{358FC493-8C85-4919-8FF5-5D90305F3CAF}"/>
            </a:ext>
          </a:extLst>
        </xdr:cNvPr>
        <xdr:cNvCxnSpPr/>
      </xdr:nvCxnSpPr>
      <xdr:spPr>
        <a:xfrm flipV="1">
          <a:off x="6972300" y="14196061"/>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128288</xdr:rowOff>
    </xdr:from>
    <xdr:ext cx="469744" cy="259045"/>
    <xdr:sp macro="" textlink="">
      <xdr:nvSpPr>
        <xdr:cNvPr id="371" name="n_1aveValue【公営住宅】&#10;一人当たり面積">
          <a:extLst>
            <a:ext uri="{FF2B5EF4-FFF2-40B4-BE49-F238E27FC236}">
              <a16:creationId xmlns:a16="http://schemas.microsoft.com/office/drawing/2014/main" id="{C523A5CF-8CD0-4455-AE7A-DC75969A5749}"/>
            </a:ext>
          </a:extLst>
        </xdr:cNvPr>
        <xdr:cNvSpPr txBox="1"/>
      </xdr:nvSpPr>
      <xdr:spPr>
        <a:xfrm>
          <a:off x="93917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130002</xdr:rowOff>
    </xdr:from>
    <xdr:ext cx="469744" cy="259045"/>
    <xdr:sp macro="" textlink="">
      <xdr:nvSpPr>
        <xdr:cNvPr id="372" name="n_2aveValue【公営住宅】&#10;一人当たり面積">
          <a:extLst>
            <a:ext uri="{FF2B5EF4-FFF2-40B4-BE49-F238E27FC236}">
              <a16:creationId xmlns:a16="http://schemas.microsoft.com/office/drawing/2014/main" id="{91832751-9EAA-4909-B0A4-0F933B0321B8}"/>
            </a:ext>
          </a:extLst>
        </xdr:cNvPr>
        <xdr:cNvSpPr txBox="1"/>
      </xdr:nvSpPr>
      <xdr:spPr>
        <a:xfrm>
          <a:off x="8515427" y="1367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7129</xdr:rowOff>
    </xdr:from>
    <xdr:ext cx="469744" cy="259045"/>
    <xdr:sp macro="" textlink="">
      <xdr:nvSpPr>
        <xdr:cNvPr id="373" name="n_3aveValue【公営住宅】&#10;一人当たり面積">
          <a:extLst>
            <a:ext uri="{FF2B5EF4-FFF2-40B4-BE49-F238E27FC236}">
              <a16:creationId xmlns:a16="http://schemas.microsoft.com/office/drawing/2014/main" id="{E35402A7-ED85-47E1-8F13-4DF9DE06F267}"/>
            </a:ext>
          </a:extLst>
        </xdr:cNvPr>
        <xdr:cNvSpPr txBox="1"/>
      </xdr:nvSpPr>
      <xdr:spPr>
        <a:xfrm>
          <a:off x="7626427" y="137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171150</xdr:rowOff>
    </xdr:from>
    <xdr:ext cx="469744" cy="259045"/>
    <xdr:sp macro="" textlink="">
      <xdr:nvSpPr>
        <xdr:cNvPr id="374" name="n_4aveValue【公営住宅】&#10;一人当たり面積">
          <a:extLst>
            <a:ext uri="{FF2B5EF4-FFF2-40B4-BE49-F238E27FC236}">
              <a16:creationId xmlns:a16="http://schemas.microsoft.com/office/drawing/2014/main" id="{C01B71E6-AF0F-43A2-9581-3D080CD4F5BA}"/>
            </a:ext>
          </a:extLst>
        </xdr:cNvPr>
        <xdr:cNvSpPr txBox="1"/>
      </xdr:nvSpPr>
      <xdr:spPr>
        <a:xfrm>
          <a:off x="6737427" y="1371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119270</xdr:rowOff>
    </xdr:from>
    <xdr:ext cx="469744" cy="259045"/>
    <xdr:sp macro="" textlink="">
      <xdr:nvSpPr>
        <xdr:cNvPr id="375" name="n_1mainValue【公営住宅】&#10;一人当たり面積">
          <a:extLst>
            <a:ext uri="{FF2B5EF4-FFF2-40B4-BE49-F238E27FC236}">
              <a16:creationId xmlns:a16="http://schemas.microsoft.com/office/drawing/2014/main" id="{1A2668DF-8AB8-4560-8135-24B5B9AEA95A}"/>
            </a:ext>
          </a:extLst>
        </xdr:cNvPr>
        <xdr:cNvSpPr txBox="1"/>
      </xdr:nvSpPr>
      <xdr:spPr>
        <a:xfrm>
          <a:off x="9391727" y="1417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159466</xdr:rowOff>
    </xdr:from>
    <xdr:ext cx="469744" cy="259045"/>
    <xdr:sp macro="" textlink="">
      <xdr:nvSpPr>
        <xdr:cNvPr id="376" name="n_2mainValue【公営住宅】&#10;一人当たり面積">
          <a:extLst>
            <a:ext uri="{FF2B5EF4-FFF2-40B4-BE49-F238E27FC236}">
              <a16:creationId xmlns:a16="http://schemas.microsoft.com/office/drawing/2014/main" id="{C51F2F7C-2951-44E3-9FD0-35749E9DB5EE}"/>
            </a:ext>
          </a:extLst>
        </xdr:cNvPr>
        <xdr:cNvSpPr txBox="1"/>
      </xdr:nvSpPr>
      <xdr:spPr>
        <a:xfrm>
          <a:off x="8515427" y="1421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7638</xdr:rowOff>
    </xdr:from>
    <xdr:ext cx="469744" cy="259045"/>
    <xdr:sp macro="" textlink="">
      <xdr:nvSpPr>
        <xdr:cNvPr id="377" name="n_3mainValue【公営住宅】&#10;一人当たり面積">
          <a:extLst>
            <a:ext uri="{FF2B5EF4-FFF2-40B4-BE49-F238E27FC236}">
              <a16:creationId xmlns:a16="http://schemas.microsoft.com/office/drawing/2014/main" id="{1B8AE9FF-2324-4146-BAA1-DD374682C5D4}"/>
            </a:ext>
          </a:extLst>
        </xdr:cNvPr>
        <xdr:cNvSpPr txBox="1"/>
      </xdr:nvSpPr>
      <xdr:spPr>
        <a:xfrm>
          <a:off x="7626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25353</xdr:rowOff>
    </xdr:from>
    <xdr:ext cx="469744" cy="259045"/>
    <xdr:sp macro="" textlink="">
      <xdr:nvSpPr>
        <xdr:cNvPr id="378" name="n_4mainValue【公営住宅】&#10;一人当たり面積">
          <a:extLst>
            <a:ext uri="{FF2B5EF4-FFF2-40B4-BE49-F238E27FC236}">
              <a16:creationId xmlns:a16="http://schemas.microsoft.com/office/drawing/2014/main" id="{0B3CDF18-4CBE-46C2-9D1A-B3728B2597D2}"/>
            </a:ext>
          </a:extLst>
        </xdr:cNvPr>
        <xdr:cNvSpPr txBox="1"/>
      </xdr:nvSpPr>
      <xdr:spPr>
        <a:xfrm>
          <a:off x="6737427" y="1425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375F8EC-D2C0-4B29-BA8B-D96FB807449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D0A78D6E-038D-4811-BE13-3D4065ADA35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5F1D4B8-BFBC-40DE-B2B3-5330C6D9497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58EF8AA6-B4CB-4581-B863-CA28CB12B60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BFAC6CC-08E8-43E3-BDCA-0F0DD618106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F2AB0655-88FD-49FD-BEB3-CEB7908C0A2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6A4A98B-49FB-446C-9525-BB448839145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DC9D1F8-9811-46B7-BDA7-96159B0D057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72134BA6-8D5D-44E4-8808-8CC987FFB10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52077A4F-E265-4F43-B03B-1DF13A94B92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D3DE4BA7-CAD5-4CA6-A8AD-8DBFA7FEC1C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A7DF6E67-D7FB-473A-9CC9-4268D09154D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2FFBFB7F-58FA-4051-A1D0-D0E4DEE391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51146F07-FCAB-4CF5-80C9-605632D61AF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38AF9F6-EF6D-4F30-A1E3-DDC50E0B550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E29D9538-DAA8-4882-A501-0D4746423B2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957B6C2C-4FAC-4045-83C7-11810EED9E3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1F497DC2-1D72-4620-A753-1586548248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C5B660AB-3054-4CF0-82AB-38D5549A21E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F88E0AC7-967C-41BC-A9F1-35788DEAEE4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11ADD994-DA16-49EC-B3D5-85AE10FAF56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FE1BF0BC-934A-4508-9267-1DDCA51546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CB39F7C0-299C-41F5-8F80-FDD1575D67A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248F09B3-29CA-40E7-82FF-401928FE098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6205307E-312A-4A28-8E5F-0B8BCC1FE43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323A25EA-C976-45D9-A50B-D9AE0F93B9B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126A9F3C-29B3-4CA1-AE28-05C3F03B9B9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4189842E-4479-48F1-AE7A-C5DAC77554C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1AF88F10-E18D-460C-997D-C3210734147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82DC3183-B260-469D-A7AD-B8E84657B9E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AD5C70F-2563-44C8-86C0-387AD28F59F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227B2C4B-7E77-42D8-80B2-B98251C3E92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134EAF11-51F2-4B47-8280-7AD0D366BF1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4A69D3F9-8E6E-4027-B7E6-156E7F27386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CDFD5B67-2D60-4775-9160-3B7C227EA1D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67848040-F281-46D7-A76C-A4A959B6E80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B40101F9-9937-450B-BB46-FAE1B48CB8A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C2EC74F3-B243-413B-A48A-D8BB5ABC9A6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8AC4920A-E88C-4E1B-9127-14C44727548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5904F8C0-D9E4-4E02-BCC2-8E7A5163612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8CE8D36C-464E-4512-B3A5-FC0323C9DC4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EA962B9E-8D4F-4ABF-8265-3106EAC36B25}"/>
            </a:ext>
          </a:extLst>
        </xdr:cNvPr>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367AD4F4-1E89-4B38-8A36-DDD12FE2360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6FEEB26D-15F9-4996-98B4-008FE1D8167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2BF85D90-AEFA-4F70-9871-D21F9308B2E3}"/>
            </a:ext>
          </a:extLst>
        </xdr:cNvPr>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a:extLst>
            <a:ext uri="{FF2B5EF4-FFF2-40B4-BE49-F238E27FC236}">
              <a16:creationId xmlns:a16="http://schemas.microsoft.com/office/drawing/2014/main" id="{0A147690-CBDC-44AF-B14C-8F38CA1757D1}"/>
            </a:ext>
          </a:extLst>
        </xdr:cNvPr>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74403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5D36C997-D4DE-4879-88AE-69209BF8FE71}"/>
            </a:ext>
          </a:extLst>
        </xdr:cNvPr>
        <xdr:cNvSpPr txBox="1"/>
      </xdr:nvSpPr>
      <xdr:spPr>
        <a:xfrm>
          <a:off x="16357600" y="641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a:extLst>
            <a:ext uri="{FF2B5EF4-FFF2-40B4-BE49-F238E27FC236}">
              <a16:creationId xmlns:a16="http://schemas.microsoft.com/office/drawing/2014/main" id="{EA292AC3-AFB4-4174-BB1E-264463DD9C95}"/>
            </a:ext>
          </a:extLst>
        </xdr:cNvPr>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7" name="フローチャート: 判断 426">
          <a:extLst>
            <a:ext uri="{FF2B5EF4-FFF2-40B4-BE49-F238E27FC236}">
              <a16:creationId xmlns:a16="http://schemas.microsoft.com/office/drawing/2014/main" id="{7C639DB1-4211-4B74-B488-7CA452C9AC81}"/>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8" name="フローチャート: 判断 427">
          <a:extLst>
            <a:ext uri="{FF2B5EF4-FFF2-40B4-BE49-F238E27FC236}">
              <a16:creationId xmlns:a16="http://schemas.microsoft.com/office/drawing/2014/main" id="{F6800E8A-7C49-4CAA-AC1D-22A72E548074}"/>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29" name="フローチャート: 判断 428">
          <a:extLst>
            <a:ext uri="{FF2B5EF4-FFF2-40B4-BE49-F238E27FC236}">
              <a16:creationId xmlns:a16="http://schemas.microsoft.com/office/drawing/2014/main" id="{72D5B236-FD66-47BC-BC1E-5B79B11B10B6}"/>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0" name="フローチャート: 判断 429">
          <a:extLst>
            <a:ext uri="{FF2B5EF4-FFF2-40B4-BE49-F238E27FC236}">
              <a16:creationId xmlns:a16="http://schemas.microsoft.com/office/drawing/2014/main" id="{33D96DC3-9556-4106-9D2A-B07B6A8DE0BB}"/>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964B564-8C16-48BA-9F37-CADB52012CC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C2F831B-2D27-4E0E-91FA-94B28D2F345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13EF88-DF3B-4EA8-B876-A2B56859E54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59F59B1-1472-4FE0-8065-72C16F90E66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EB820B0-3E02-4024-B97C-5B9AAAF7F00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53159</xdr:rowOff>
    </xdr:from>
    <xdr:to>
      <xdr:col>85</xdr:col>
      <xdr:colOff>177800</xdr:colOff>
      <xdr:row>41</xdr:row>
      <xdr:rowOff>154759</xdr:rowOff>
    </xdr:to>
    <xdr:sp macro="" textlink="">
      <xdr:nvSpPr>
        <xdr:cNvPr id="436" name="楕円 435">
          <a:extLst>
            <a:ext uri="{FF2B5EF4-FFF2-40B4-BE49-F238E27FC236}">
              <a16:creationId xmlns:a16="http://schemas.microsoft.com/office/drawing/2014/main" id="{9E0C59B1-2DBA-4ABF-8616-E118E34E311C}"/>
            </a:ext>
          </a:extLst>
        </xdr:cNvPr>
        <xdr:cNvSpPr/>
      </xdr:nvSpPr>
      <xdr:spPr>
        <a:xfrm>
          <a:off x="162687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31586</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FD2DD5E4-318F-4E66-B2DC-4F6A567787D7}"/>
            </a:ext>
          </a:extLst>
        </xdr:cNvPr>
        <xdr:cNvSpPr txBox="1"/>
      </xdr:nvSpPr>
      <xdr:spPr>
        <a:xfrm>
          <a:off x="16357600"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149497</xdr:rowOff>
    </xdr:from>
    <xdr:to>
      <xdr:col>81</xdr:col>
      <xdr:colOff>101600</xdr:colOff>
      <xdr:row>41</xdr:row>
      <xdr:rowOff>79647</xdr:rowOff>
    </xdr:to>
    <xdr:sp macro="" textlink="">
      <xdr:nvSpPr>
        <xdr:cNvPr id="438" name="楕円 437">
          <a:extLst>
            <a:ext uri="{FF2B5EF4-FFF2-40B4-BE49-F238E27FC236}">
              <a16:creationId xmlns:a16="http://schemas.microsoft.com/office/drawing/2014/main" id="{F7C6E510-F5BA-4035-99C1-B6A79823D884}"/>
            </a:ext>
          </a:extLst>
        </xdr:cNvPr>
        <xdr:cNvSpPr/>
      </xdr:nvSpPr>
      <xdr:spPr>
        <a:xfrm>
          <a:off x="15430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28847</xdr:rowOff>
    </xdr:from>
    <xdr:to>
      <xdr:col>85</xdr:col>
      <xdr:colOff>127000</xdr:colOff>
      <xdr:row>41</xdr:row>
      <xdr:rowOff>103959</xdr:rowOff>
    </xdr:to>
    <xdr:cxnSp macro="">
      <xdr:nvCxnSpPr>
        <xdr:cNvPr id="439" name="直線コネクタ 438">
          <a:extLst>
            <a:ext uri="{FF2B5EF4-FFF2-40B4-BE49-F238E27FC236}">
              <a16:creationId xmlns:a16="http://schemas.microsoft.com/office/drawing/2014/main" id="{8E016348-67AA-44B1-BD17-4A14429C06F6}"/>
            </a:ext>
          </a:extLst>
        </xdr:cNvPr>
        <xdr:cNvCxnSpPr/>
      </xdr:nvCxnSpPr>
      <xdr:spPr>
        <a:xfrm>
          <a:off x="15481300" y="705829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103777</xdr:rowOff>
    </xdr:from>
    <xdr:to>
      <xdr:col>76</xdr:col>
      <xdr:colOff>165100</xdr:colOff>
      <xdr:row>41</xdr:row>
      <xdr:rowOff>33927</xdr:rowOff>
    </xdr:to>
    <xdr:sp macro="" textlink="">
      <xdr:nvSpPr>
        <xdr:cNvPr id="440" name="楕円 439">
          <a:extLst>
            <a:ext uri="{FF2B5EF4-FFF2-40B4-BE49-F238E27FC236}">
              <a16:creationId xmlns:a16="http://schemas.microsoft.com/office/drawing/2014/main" id="{6989A696-6631-40A1-B814-C3C75B0CF250}"/>
            </a:ext>
          </a:extLst>
        </xdr:cNvPr>
        <xdr:cNvSpPr/>
      </xdr:nvSpPr>
      <xdr:spPr>
        <a:xfrm>
          <a:off x="14541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154577</xdr:rowOff>
    </xdr:from>
    <xdr:to>
      <xdr:col>81</xdr:col>
      <xdr:colOff>50800</xdr:colOff>
      <xdr:row>41</xdr:row>
      <xdr:rowOff>28847</xdr:rowOff>
    </xdr:to>
    <xdr:cxnSp macro="">
      <xdr:nvCxnSpPr>
        <xdr:cNvPr id="441" name="直線コネクタ 440">
          <a:extLst>
            <a:ext uri="{FF2B5EF4-FFF2-40B4-BE49-F238E27FC236}">
              <a16:creationId xmlns:a16="http://schemas.microsoft.com/office/drawing/2014/main" id="{9B6DE01D-F875-4C7D-809F-8D003ADD030C}"/>
            </a:ext>
          </a:extLst>
        </xdr:cNvPr>
        <xdr:cNvCxnSpPr/>
      </xdr:nvCxnSpPr>
      <xdr:spPr>
        <a:xfrm>
          <a:off x="14592300" y="70125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28666</xdr:rowOff>
    </xdr:from>
    <xdr:to>
      <xdr:col>72</xdr:col>
      <xdr:colOff>38100</xdr:colOff>
      <xdr:row>40</xdr:row>
      <xdr:rowOff>130266</xdr:rowOff>
    </xdr:to>
    <xdr:sp macro="" textlink="">
      <xdr:nvSpPr>
        <xdr:cNvPr id="442" name="楕円 441">
          <a:extLst>
            <a:ext uri="{FF2B5EF4-FFF2-40B4-BE49-F238E27FC236}">
              <a16:creationId xmlns:a16="http://schemas.microsoft.com/office/drawing/2014/main" id="{C872593E-7E52-49B3-AA5F-1495C0B410E2}"/>
            </a:ext>
          </a:extLst>
        </xdr:cNvPr>
        <xdr:cNvSpPr/>
      </xdr:nvSpPr>
      <xdr:spPr>
        <a:xfrm>
          <a:off x="13652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79466</xdr:rowOff>
    </xdr:from>
    <xdr:to>
      <xdr:col>76</xdr:col>
      <xdr:colOff>114300</xdr:colOff>
      <xdr:row>40</xdr:row>
      <xdr:rowOff>154577</xdr:rowOff>
    </xdr:to>
    <xdr:cxnSp macro="">
      <xdr:nvCxnSpPr>
        <xdr:cNvPr id="443" name="直線コネクタ 442">
          <a:extLst>
            <a:ext uri="{FF2B5EF4-FFF2-40B4-BE49-F238E27FC236}">
              <a16:creationId xmlns:a16="http://schemas.microsoft.com/office/drawing/2014/main" id="{E3D2306A-653E-4658-895B-68E464F07AD9}"/>
            </a:ext>
          </a:extLst>
        </xdr:cNvPr>
        <xdr:cNvCxnSpPr/>
      </xdr:nvCxnSpPr>
      <xdr:spPr>
        <a:xfrm>
          <a:off x="13703300" y="693746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125004</xdr:rowOff>
    </xdr:from>
    <xdr:to>
      <xdr:col>67</xdr:col>
      <xdr:colOff>101600</xdr:colOff>
      <xdr:row>40</xdr:row>
      <xdr:rowOff>55154</xdr:rowOff>
    </xdr:to>
    <xdr:sp macro="" textlink="">
      <xdr:nvSpPr>
        <xdr:cNvPr id="444" name="楕円 443">
          <a:extLst>
            <a:ext uri="{FF2B5EF4-FFF2-40B4-BE49-F238E27FC236}">
              <a16:creationId xmlns:a16="http://schemas.microsoft.com/office/drawing/2014/main" id="{9CE63FDF-07BF-44DB-A618-3F10209FD057}"/>
            </a:ext>
          </a:extLst>
        </xdr:cNvPr>
        <xdr:cNvSpPr/>
      </xdr:nvSpPr>
      <xdr:spPr>
        <a:xfrm>
          <a:off x="12763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4354</xdr:rowOff>
    </xdr:from>
    <xdr:to>
      <xdr:col>71</xdr:col>
      <xdr:colOff>177800</xdr:colOff>
      <xdr:row>40</xdr:row>
      <xdr:rowOff>79466</xdr:rowOff>
    </xdr:to>
    <xdr:cxnSp macro="">
      <xdr:nvCxnSpPr>
        <xdr:cNvPr id="445" name="直線コネクタ 444">
          <a:extLst>
            <a:ext uri="{FF2B5EF4-FFF2-40B4-BE49-F238E27FC236}">
              <a16:creationId xmlns:a16="http://schemas.microsoft.com/office/drawing/2014/main" id="{F820EB25-C43E-4E5E-8208-3846EF297C4A}"/>
            </a:ext>
          </a:extLst>
        </xdr:cNvPr>
        <xdr:cNvCxnSpPr/>
      </xdr:nvCxnSpPr>
      <xdr:spPr>
        <a:xfrm>
          <a:off x="12814300" y="686235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B2BC44A5-7F3A-400B-B5FC-8BA28858B56E}"/>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BD4BF4F9-26E3-4C0C-B925-DC33142FA4CC}"/>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46B53DD1-DAED-4EFF-8037-CF218F3CFB78}"/>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8BB33AF7-BB46-431F-99CB-712C1E36E6D4}"/>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70774</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7856B0A3-7ADF-47E3-95D8-68A4A4716EAD}"/>
            </a:ext>
          </a:extLst>
        </xdr:cNvPr>
        <xdr:cNvSpPr txBox="1"/>
      </xdr:nvSpPr>
      <xdr:spPr>
        <a:xfrm>
          <a:off x="15266044"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25054</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BF8835D5-16D3-47A0-9D8A-0D88C8AC4F93}"/>
            </a:ext>
          </a:extLst>
        </xdr:cNvPr>
        <xdr:cNvSpPr txBox="1"/>
      </xdr:nvSpPr>
      <xdr:spPr>
        <a:xfrm>
          <a:off x="14389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121393</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F66520A2-5AEA-4098-AD49-E7BCEB321286}"/>
            </a:ext>
          </a:extLst>
        </xdr:cNvPr>
        <xdr:cNvSpPr txBox="1"/>
      </xdr:nvSpPr>
      <xdr:spPr>
        <a:xfrm>
          <a:off x="135007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46281</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C3E400C5-3294-4EB1-83AA-0F7E3CD76F8C}"/>
            </a:ext>
          </a:extLst>
        </xdr:cNvPr>
        <xdr:cNvSpPr txBox="1"/>
      </xdr:nvSpPr>
      <xdr:spPr>
        <a:xfrm>
          <a:off x="12611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2F6AE00D-2CF3-4E03-9517-3A6513DD24D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9494930E-2C5E-4BDF-818E-E2ACF29532F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7CB0BA32-4414-4698-A006-0AB4A3161CB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A0475922-C16A-46FE-8D50-A9338BD4E8B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5046F00C-3682-4598-BCB2-EF052396503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FC45D7A1-7071-4348-8804-8B98B170440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A9A5BAD6-9124-4DB8-BF79-087B8BBF107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9BD59FF2-C623-4CFA-B386-36CE9800832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F77F27A9-8CE1-4A28-9F92-DB755609D3C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688448CC-A45A-4DD9-AEB5-E8C07A5F184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975CF4BC-DEFA-41E9-BD8C-3C4187CEFAB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39F21899-9D38-40B1-A31E-483FCF92663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6A60B659-DA08-4266-8D98-4DA90AE99C1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1D4163C1-B745-4655-849B-5BD5B20E00C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2B6B87C4-2831-43F3-AD83-7047CD655B3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B665BA9F-1C1D-445C-B5F9-37205B5D606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451FF5D9-C053-493E-BD2E-501BDCE9968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66E5F494-DDAC-45C3-B7AD-17A1244AA1B4}"/>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2952CEAB-C4EA-4C66-BEBE-B57FC1E8B16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10D48CDC-74B0-49CE-A4C1-91791054655F}"/>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A9C8F093-4F30-440E-8050-50E8420F156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834CB4F3-89E7-4D1B-A48B-CE7BD27A7FA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5F58D71A-CAF9-4471-A4E6-578666FE12A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62C091A0-DBF8-4025-A2E3-C216D586FB3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D1B4D60B-3957-4E2B-AE14-F31A48869F4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a:extLst>
            <a:ext uri="{FF2B5EF4-FFF2-40B4-BE49-F238E27FC236}">
              <a16:creationId xmlns:a16="http://schemas.microsoft.com/office/drawing/2014/main" id="{1D88FBCA-CDA4-4AAF-8BCB-4B6C13777124}"/>
            </a:ext>
          </a:extLst>
        </xdr:cNvPr>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67CE884B-E593-46EC-A44D-1726084375DE}"/>
            </a:ext>
          </a:extLst>
        </xdr:cNvPr>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a:extLst>
            <a:ext uri="{FF2B5EF4-FFF2-40B4-BE49-F238E27FC236}">
              <a16:creationId xmlns:a16="http://schemas.microsoft.com/office/drawing/2014/main" id="{C2C52A5A-E968-4101-8915-208207065035}"/>
            </a:ext>
          </a:extLst>
        </xdr:cNvPr>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640953EB-BF67-420F-8DB5-A93E74F3D765}"/>
            </a:ext>
          </a:extLst>
        </xdr:cNvPr>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a:extLst>
            <a:ext uri="{FF2B5EF4-FFF2-40B4-BE49-F238E27FC236}">
              <a16:creationId xmlns:a16="http://schemas.microsoft.com/office/drawing/2014/main" id="{A2B4A217-B6B2-4114-BF5D-2EC918054820}"/>
            </a:ext>
          </a:extLst>
        </xdr:cNvPr>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4069DB5F-CC0C-4D90-A3D1-BE048DDDDB01}"/>
            </a:ext>
          </a:extLst>
        </xdr:cNvPr>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a:extLst>
            <a:ext uri="{FF2B5EF4-FFF2-40B4-BE49-F238E27FC236}">
              <a16:creationId xmlns:a16="http://schemas.microsoft.com/office/drawing/2014/main" id="{736EB0DA-90B9-4C45-8A35-C6211B90DE7C}"/>
            </a:ext>
          </a:extLst>
        </xdr:cNvPr>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486" name="フローチャート: 判断 485">
          <a:extLst>
            <a:ext uri="{FF2B5EF4-FFF2-40B4-BE49-F238E27FC236}">
              <a16:creationId xmlns:a16="http://schemas.microsoft.com/office/drawing/2014/main" id="{85F17F88-7E50-44B1-B805-E58F5EF034D7}"/>
            </a:ext>
          </a:extLst>
        </xdr:cNvPr>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87" name="フローチャート: 判断 486">
          <a:extLst>
            <a:ext uri="{FF2B5EF4-FFF2-40B4-BE49-F238E27FC236}">
              <a16:creationId xmlns:a16="http://schemas.microsoft.com/office/drawing/2014/main" id="{FB057DD6-51F9-4E1C-ACBB-7BCEBFFC846C}"/>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488" name="フローチャート: 判断 487">
          <a:extLst>
            <a:ext uri="{FF2B5EF4-FFF2-40B4-BE49-F238E27FC236}">
              <a16:creationId xmlns:a16="http://schemas.microsoft.com/office/drawing/2014/main" id="{0FDE1F13-6675-4595-8A67-34034E68DC9A}"/>
            </a:ext>
          </a:extLst>
        </xdr:cNvPr>
        <xdr:cNvSpPr/>
      </xdr:nvSpPr>
      <xdr:spPr>
        <a:xfrm>
          <a:off x="19494500" y="6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489" name="フローチャート: 判断 488">
          <a:extLst>
            <a:ext uri="{FF2B5EF4-FFF2-40B4-BE49-F238E27FC236}">
              <a16:creationId xmlns:a16="http://schemas.microsoft.com/office/drawing/2014/main" id="{3C100210-88B3-46D4-9555-676AFA138794}"/>
            </a:ext>
          </a:extLst>
        </xdr:cNvPr>
        <xdr:cNvSpPr/>
      </xdr:nvSpPr>
      <xdr:spPr>
        <a:xfrm>
          <a:off x="18605500" y="679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026C88E-C889-4538-B733-7C66EE8E7CB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81F6C75-2109-4170-9436-1127C8567BE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583DE3A4-AB79-47D9-8537-A1595334A67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5D52F1AA-B045-4850-BD2C-84C017FB67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E05CF9B3-0885-499E-B44B-F9AAD31AEFD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95" name="楕円 494">
          <a:extLst>
            <a:ext uri="{FF2B5EF4-FFF2-40B4-BE49-F238E27FC236}">
              <a16:creationId xmlns:a16="http://schemas.microsoft.com/office/drawing/2014/main" id="{5134F847-553E-48B8-8945-57BF6D4ED4E8}"/>
            </a:ext>
          </a:extLst>
        </xdr:cNvPr>
        <xdr:cNvSpPr/>
      </xdr:nvSpPr>
      <xdr:spPr>
        <a:xfrm>
          <a:off x="22110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143527</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C57038D3-7517-46BC-8A65-9733E66E97D9}"/>
            </a:ext>
          </a:extLst>
        </xdr:cNvPr>
        <xdr:cNvSpPr txBox="1"/>
      </xdr:nvSpPr>
      <xdr:spPr>
        <a:xfrm>
          <a:off x="221996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126093</xdr:rowOff>
    </xdr:from>
    <xdr:to>
      <xdr:col>112</xdr:col>
      <xdr:colOff>38100</xdr:colOff>
      <xdr:row>40</xdr:row>
      <xdr:rowOff>56243</xdr:rowOff>
    </xdr:to>
    <xdr:sp macro="" textlink="">
      <xdr:nvSpPr>
        <xdr:cNvPr id="497" name="楕円 496">
          <a:extLst>
            <a:ext uri="{FF2B5EF4-FFF2-40B4-BE49-F238E27FC236}">
              <a16:creationId xmlns:a16="http://schemas.microsoft.com/office/drawing/2014/main" id="{B7821AAA-100B-428F-8782-C0ECE13C2135}"/>
            </a:ext>
          </a:extLst>
        </xdr:cNvPr>
        <xdr:cNvSpPr/>
      </xdr:nvSpPr>
      <xdr:spPr>
        <a:xfrm>
          <a:off x="21272500" y="681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0</xdr:rowOff>
    </xdr:from>
    <xdr:to>
      <xdr:col>116</xdr:col>
      <xdr:colOff>63500</xdr:colOff>
      <xdr:row>40</xdr:row>
      <xdr:rowOff>5443</xdr:rowOff>
    </xdr:to>
    <xdr:cxnSp macro="">
      <xdr:nvCxnSpPr>
        <xdr:cNvPr id="498" name="直線コネクタ 497">
          <a:extLst>
            <a:ext uri="{FF2B5EF4-FFF2-40B4-BE49-F238E27FC236}">
              <a16:creationId xmlns:a16="http://schemas.microsoft.com/office/drawing/2014/main" id="{39F26EDC-7226-4CC2-84DE-A8E4D1F83911}"/>
            </a:ext>
          </a:extLst>
        </xdr:cNvPr>
        <xdr:cNvCxnSpPr/>
      </xdr:nvCxnSpPr>
      <xdr:spPr>
        <a:xfrm flipV="1">
          <a:off x="21323300" y="685800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141333</xdr:rowOff>
    </xdr:from>
    <xdr:to>
      <xdr:col>107</xdr:col>
      <xdr:colOff>101600</xdr:colOff>
      <xdr:row>40</xdr:row>
      <xdr:rowOff>71483</xdr:rowOff>
    </xdr:to>
    <xdr:sp macro="" textlink="">
      <xdr:nvSpPr>
        <xdr:cNvPr id="499" name="楕円 498">
          <a:extLst>
            <a:ext uri="{FF2B5EF4-FFF2-40B4-BE49-F238E27FC236}">
              <a16:creationId xmlns:a16="http://schemas.microsoft.com/office/drawing/2014/main" id="{909647C2-EED1-4F92-9A5F-5A17638962CD}"/>
            </a:ext>
          </a:extLst>
        </xdr:cNvPr>
        <xdr:cNvSpPr/>
      </xdr:nvSpPr>
      <xdr:spPr>
        <a:xfrm>
          <a:off x="20383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5443</xdr:rowOff>
    </xdr:from>
    <xdr:to>
      <xdr:col>111</xdr:col>
      <xdr:colOff>177800</xdr:colOff>
      <xdr:row>40</xdr:row>
      <xdr:rowOff>20683</xdr:rowOff>
    </xdr:to>
    <xdr:cxnSp macro="">
      <xdr:nvCxnSpPr>
        <xdr:cNvPr id="500" name="直線コネクタ 499">
          <a:extLst>
            <a:ext uri="{FF2B5EF4-FFF2-40B4-BE49-F238E27FC236}">
              <a16:creationId xmlns:a16="http://schemas.microsoft.com/office/drawing/2014/main" id="{6C2D3313-8799-4E44-B049-D10F2845F750}"/>
            </a:ext>
          </a:extLst>
        </xdr:cNvPr>
        <xdr:cNvCxnSpPr/>
      </xdr:nvCxnSpPr>
      <xdr:spPr>
        <a:xfrm flipV="1">
          <a:off x="20434300" y="686344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157662</xdr:rowOff>
    </xdr:from>
    <xdr:to>
      <xdr:col>102</xdr:col>
      <xdr:colOff>165100</xdr:colOff>
      <xdr:row>40</xdr:row>
      <xdr:rowOff>87812</xdr:rowOff>
    </xdr:to>
    <xdr:sp macro="" textlink="">
      <xdr:nvSpPr>
        <xdr:cNvPr id="501" name="楕円 500">
          <a:extLst>
            <a:ext uri="{FF2B5EF4-FFF2-40B4-BE49-F238E27FC236}">
              <a16:creationId xmlns:a16="http://schemas.microsoft.com/office/drawing/2014/main" id="{FADAEA11-E012-4FFF-9CA8-BC7DE18F54CD}"/>
            </a:ext>
          </a:extLst>
        </xdr:cNvPr>
        <xdr:cNvSpPr/>
      </xdr:nvSpPr>
      <xdr:spPr>
        <a:xfrm>
          <a:off x="19494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20683</xdr:rowOff>
    </xdr:from>
    <xdr:to>
      <xdr:col>107</xdr:col>
      <xdr:colOff>50800</xdr:colOff>
      <xdr:row>40</xdr:row>
      <xdr:rowOff>37012</xdr:rowOff>
    </xdr:to>
    <xdr:cxnSp macro="">
      <xdr:nvCxnSpPr>
        <xdr:cNvPr id="502" name="直線コネクタ 501">
          <a:extLst>
            <a:ext uri="{FF2B5EF4-FFF2-40B4-BE49-F238E27FC236}">
              <a16:creationId xmlns:a16="http://schemas.microsoft.com/office/drawing/2014/main" id="{74C95CBB-8BD0-4728-B94E-774A0C5348B1}"/>
            </a:ext>
          </a:extLst>
        </xdr:cNvPr>
        <xdr:cNvCxnSpPr/>
      </xdr:nvCxnSpPr>
      <xdr:spPr>
        <a:xfrm flipV="1">
          <a:off x="19545300" y="687868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168547</xdr:rowOff>
    </xdr:from>
    <xdr:to>
      <xdr:col>98</xdr:col>
      <xdr:colOff>38100</xdr:colOff>
      <xdr:row>40</xdr:row>
      <xdr:rowOff>98697</xdr:rowOff>
    </xdr:to>
    <xdr:sp macro="" textlink="">
      <xdr:nvSpPr>
        <xdr:cNvPr id="503" name="楕円 502">
          <a:extLst>
            <a:ext uri="{FF2B5EF4-FFF2-40B4-BE49-F238E27FC236}">
              <a16:creationId xmlns:a16="http://schemas.microsoft.com/office/drawing/2014/main" id="{DCCC4C11-B2D7-47B6-9860-376B3C1ED581}"/>
            </a:ext>
          </a:extLst>
        </xdr:cNvPr>
        <xdr:cNvSpPr/>
      </xdr:nvSpPr>
      <xdr:spPr>
        <a:xfrm>
          <a:off x="18605500" y="68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37012</xdr:rowOff>
    </xdr:from>
    <xdr:to>
      <xdr:col>102</xdr:col>
      <xdr:colOff>114300</xdr:colOff>
      <xdr:row>40</xdr:row>
      <xdr:rowOff>47897</xdr:rowOff>
    </xdr:to>
    <xdr:cxnSp macro="">
      <xdr:nvCxnSpPr>
        <xdr:cNvPr id="504" name="直線コネクタ 503">
          <a:extLst>
            <a:ext uri="{FF2B5EF4-FFF2-40B4-BE49-F238E27FC236}">
              <a16:creationId xmlns:a16="http://schemas.microsoft.com/office/drawing/2014/main" id="{298C27EC-505F-48F1-A5CC-C8F4D47280E9}"/>
            </a:ext>
          </a:extLst>
        </xdr:cNvPr>
        <xdr:cNvCxnSpPr/>
      </xdr:nvCxnSpPr>
      <xdr:spPr>
        <a:xfrm flipV="1">
          <a:off x="18656300" y="689501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45555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D982E2AA-E8AB-461D-9D36-FA2CFC58DC43}"/>
            </a:ext>
          </a:extLst>
        </xdr:cNvPr>
        <xdr:cNvSpPr txBox="1"/>
      </xdr:nvSpPr>
      <xdr:spPr>
        <a:xfrm>
          <a:off x="21075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9403D1D8-B5D3-4094-A2CE-77481C5C63AB}"/>
            </a:ext>
          </a:extLst>
        </xdr:cNvPr>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B194CF77-28F9-4D65-BCF0-9BE5384D333F}"/>
            </a:ext>
          </a:extLst>
        </xdr:cNvPr>
        <xdr:cNvSpPr txBox="1"/>
      </xdr:nvSpPr>
      <xdr:spPr>
        <a:xfrm>
          <a:off x="19310427"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54264</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7964E55E-337A-4D9B-A247-E3018D7563E5}"/>
            </a:ext>
          </a:extLst>
        </xdr:cNvPr>
        <xdr:cNvSpPr txBox="1"/>
      </xdr:nvSpPr>
      <xdr:spPr>
        <a:xfrm>
          <a:off x="18421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47370</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45B0526D-E32D-43A9-BA7D-BCF1BB72538D}"/>
            </a:ext>
          </a:extLst>
        </xdr:cNvPr>
        <xdr:cNvSpPr txBox="1"/>
      </xdr:nvSpPr>
      <xdr:spPr>
        <a:xfrm>
          <a:off x="21075727" y="690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62610</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39F25D19-D063-42DF-9CC1-B30301574E40}"/>
            </a:ext>
          </a:extLst>
        </xdr:cNvPr>
        <xdr:cNvSpPr txBox="1"/>
      </xdr:nvSpPr>
      <xdr:spPr>
        <a:xfrm>
          <a:off x="20199427" y="692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78939</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F445AF79-D090-4122-9796-8A3B2A1EDFBA}"/>
            </a:ext>
          </a:extLst>
        </xdr:cNvPr>
        <xdr:cNvSpPr txBox="1"/>
      </xdr:nvSpPr>
      <xdr:spPr>
        <a:xfrm>
          <a:off x="19310427" y="69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89824</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BEA28448-A204-42DD-A392-67C7B8F8765B}"/>
            </a:ext>
          </a:extLst>
        </xdr:cNvPr>
        <xdr:cNvSpPr txBox="1"/>
      </xdr:nvSpPr>
      <xdr:spPr>
        <a:xfrm>
          <a:off x="18421427" y="694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44686A7A-32CA-4957-A0F3-67852E6F807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C13EAA54-18EB-4529-8BC7-64761F920BE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107C3601-5912-4210-8295-7C71E923F58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E58E3084-0535-4C43-830E-E9A52A1924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8FC275-982F-497A-866E-F5E151FF043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FCFF946B-4AFD-49D4-BAEE-EB9B765061B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6DA8951F-2FCB-442A-BA98-A43E2D86221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C1B905EF-03F6-4672-B0A9-257FC6BDCF8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260C4D77-096B-41EA-8A72-281D5601CB7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5D6452B-E108-4D06-923A-BF347DC1927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8D19FEA5-4353-4AD0-8B44-8934B51DD05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4F35267D-2AB9-42B3-8B6A-5EFD05C4FA2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D2FD3D0A-2A1E-49A4-B857-1AE7E029169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86123F0F-9AFB-43CB-9F33-1E55D8376AB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970788C1-4732-474B-93FE-8DA68D3BABE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63CD25C1-19B7-45E1-89EE-C98DC9FB2A2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F7B27BE1-7266-4C33-9D7A-E3A7627EF51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5F64FFE4-698D-45C3-8F3D-4A321042996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9F196B81-7CC8-4FAF-AD33-CD817C435FD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EC8D73E0-CB92-4C10-9B17-6693D376489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327FDF8E-6BAE-45CD-9EF0-BDB77C3634C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7D09B7E1-8E93-4C9D-A304-6CF94E9545C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D3E4F7E2-4EDC-490D-A35A-3D02D8280F9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844F78E2-6568-4376-91FE-1B1B7087497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a:extLst>
            <a:ext uri="{FF2B5EF4-FFF2-40B4-BE49-F238E27FC236}">
              <a16:creationId xmlns:a16="http://schemas.microsoft.com/office/drawing/2014/main" id="{E8B8CBFC-1746-4802-BE43-F2D88E5320AA}"/>
            </a:ext>
          </a:extLst>
        </xdr:cNvPr>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65B003C7-F63B-4F4A-BCA5-D0248F32BCCE}"/>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a:extLst>
            <a:ext uri="{FF2B5EF4-FFF2-40B4-BE49-F238E27FC236}">
              <a16:creationId xmlns:a16="http://schemas.microsoft.com/office/drawing/2014/main" id="{13F4380E-05EA-46BC-B555-5B7904FB58E4}"/>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CDE157A2-C371-41F4-A8C9-3E4A0AE943FF}"/>
            </a:ext>
          </a:extLst>
        </xdr:cNvPr>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a:extLst>
            <a:ext uri="{FF2B5EF4-FFF2-40B4-BE49-F238E27FC236}">
              <a16:creationId xmlns:a16="http://schemas.microsoft.com/office/drawing/2014/main" id="{A9E84050-B9F7-4583-B690-75882B00BF61}"/>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79C715C6-7BED-4D50-8DE0-78880AC786F8}"/>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69CE8901-1D39-4E0E-98F4-4FF296218D51}"/>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44" name="フローチャート: 判断 543">
          <a:extLst>
            <a:ext uri="{FF2B5EF4-FFF2-40B4-BE49-F238E27FC236}">
              <a16:creationId xmlns:a16="http://schemas.microsoft.com/office/drawing/2014/main" id="{3B971BDA-D171-4F99-BD82-CB70CAFA8907}"/>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45" name="フローチャート: 判断 544">
          <a:extLst>
            <a:ext uri="{FF2B5EF4-FFF2-40B4-BE49-F238E27FC236}">
              <a16:creationId xmlns:a16="http://schemas.microsoft.com/office/drawing/2014/main" id="{85211225-4C77-4B7C-9191-1C147C61156C}"/>
            </a:ext>
          </a:extLst>
        </xdr:cNvPr>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546" name="フローチャート: 判断 545">
          <a:extLst>
            <a:ext uri="{FF2B5EF4-FFF2-40B4-BE49-F238E27FC236}">
              <a16:creationId xmlns:a16="http://schemas.microsoft.com/office/drawing/2014/main" id="{4D7E441A-654C-4448-902F-C5D2C56F5F08}"/>
            </a:ext>
          </a:extLst>
        </xdr:cNvPr>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547" name="フローチャート: 判断 546">
          <a:extLst>
            <a:ext uri="{FF2B5EF4-FFF2-40B4-BE49-F238E27FC236}">
              <a16:creationId xmlns:a16="http://schemas.microsoft.com/office/drawing/2014/main" id="{C95C0550-D08E-43DD-B2AA-F47AF828056A}"/>
            </a:ext>
          </a:extLst>
        </xdr:cNvPr>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3CF7CBC-AB09-4A4B-8CE7-FD6F2E24E1D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D57097D-CFC7-4E33-A976-61F1B7F1B9E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B330E36-974D-4A0E-8736-C9562631123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3B9B6BD-7267-40DC-AA79-DF3A1FD4955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612BB83E-DE89-4DDF-88C7-6504F97EE8F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553" name="楕円 552">
          <a:extLst>
            <a:ext uri="{FF2B5EF4-FFF2-40B4-BE49-F238E27FC236}">
              <a16:creationId xmlns:a16="http://schemas.microsoft.com/office/drawing/2014/main" id="{8C7AEFB8-5B56-4DB2-9558-22F219A63156}"/>
            </a:ext>
          </a:extLst>
        </xdr:cNvPr>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42627211-071E-4A3D-A85D-C3B1E44E89AC}"/>
            </a:ext>
          </a:extLst>
        </xdr:cNvPr>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105410</xdr:rowOff>
    </xdr:from>
    <xdr:to>
      <xdr:col>81</xdr:col>
      <xdr:colOff>101600</xdr:colOff>
      <xdr:row>62</xdr:row>
      <xdr:rowOff>35560</xdr:rowOff>
    </xdr:to>
    <xdr:sp macro="" textlink="">
      <xdr:nvSpPr>
        <xdr:cNvPr id="555" name="楕円 554">
          <a:extLst>
            <a:ext uri="{FF2B5EF4-FFF2-40B4-BE49-F238E27FC236}">
              <a16:creationId xmlns:a16="http://schemas.microsoft.com/office/drawing/2014/main" id="{9D8D61C6-81E1-4C46-97DD-2798DF1E6FE9}"/>
            </a:ext>
          </a:extLst>
        </xdr:cNvPr>
        <xdr:cNvSpPr/>
      </xdr:nvSpPr>
      <xdr:spPr>
        <a:xfrm>
          <a:off x="15430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156210</xdr:rowOff>
    </xdr:from>
    <xdr:to>
      <xdr:col>85</xdr:col>
      <xdr:colOff>127000</xdr:colOff>
      <xdr:row>62</xdr:row>
      <xdr:rowOff>11430</xdr:rowOff>
    </xdr:to>
    <xdr:cxnSp macro="">
      <xdr:nvCxnSpPr>
        <xdr:cNvPr id="556" name="直線コネクタ 555">
          <a:extLst>
            <a:ext uri="{FF2B5EF4-FFF2-40B4-BE49-F238E27FC236}">
              <a16:creationId xmlns:a16="http://schemas.microsoft.com/office/drawing/2014/main" id="{CC82B443-BC44-4717-A67D-87F74DD1B690}"/>
            </a:ext>
          </a:extLst>
        </xdr:cNvPr>
        <xdr:cNvCxnSpPr/>
      </xdr:nvCxnSpPr>
      <xdr:spPr>
        <a:xfrm>
          <a:off x="15481300" y="106146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78740</xdr:rowOff>
    </xdr:from>
    <xdr:to>
      <xdr:col>76</xdr:col>
      <xdr:colOff>165100</xdr:colOff>
      <xdr:row>62</xdr:row>
      <xdr:rowOff>8890</xdr:rowOff>
    </xdr:to>
    <xdr:sp macro="" textlink="">
      <xdr:nvSpPr>
        <xdr:cNvPr id="557" name="楕円 556">
          <a:extLst>
            <a:ext uri="{FF2B5EF4-FFF2-40B4-BE49-F238E27FC236}">
              <a16:creationId xmlns:a16="http://schemas.microsoft.com/office/drawing/2014/main" id="{3FFAFBE4-81E1-4AF1-93C8-D1472CBF5076}"/>
            </a:ext>
          </a:extLst>
        </xdr:cNvPr>
        <xdr:cNvSpPr/>
      </xdr:nvSpPr>
      <xdr:spPr>
        <a:xfrm>
          <a:off x="14541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129540</xdr:rowOff>
    </xdr:from>
    <xdr:to>
      <xdr:col>81</xdr:col>
      <xdr:colOff>50800</xdr:colOff>
      <xdr:row>61</xdr:row>
      <xdr:rowOff>156210</xdr:rowOff>
    </xdr:to>
    <xdr:cxnSp macro="">
      <xdr:nvCxnSpPr>
        <xdr:cNvPr id="558" name="直線コネクタ 557">
          <a:extLst>
            <a:ext uri="{FF2B5EF4-FFF2-40B4-BE49-F238E27FC236}">
              <a16:creationId xmlns:a16="http://schemas.microsoft.com/office/drawing/2014/main" id="{C6963E10-5ABF-4A06-B8E3-3008C52FE799}"/>
            </a:ext>
          </a:extLst>
        </xdr:cNvPr>
        <xdr:cNvCxnSpPr/>
      </xdr:nvCxnSpPr>
      <xdr:spPr>
        <a:xfrm>
          <a:off x="14592300" y="105879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38735</xdr:rowOff>
    </xdr:from>
    <xdr:to>
      <xdr:col>72</xdr:col>
      <xdr:colOff>38100</xdr:colOff>
      <xdr:row>61</xdr:row>
      <xdr:rowOff>140335</xdr:rowOff>
    </xdr:to>
    <xdr:sp macro="" textlink="">
      <xdr:nvSpPr>
        <xdr:cNvPr id="559" name="楕円 558">
          <a:extLst>
            <a:ext uri="{FF2B5EF4-FFF2-40B4-BE49-F238E27FC236}">
              <a16:creationId xmlns:a16="http://schemas.microsoft.com/office/drawing/2014/main" id="{3A29974B-BFCA-4EA6-A831-AFA5789A619F}"/>
            </a:ext>
          </a:extLst>
        </xdr:cNvPr>
        <xdr:cNvSpPr/>
      </xdr:nvSpPr>
      <xdr:spPr>
        <a:xfrm>
          <a:off x="13652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89535</xdr:rowOff>
    </xdr:from>
    <xdr:to>
      <xdr:col>76</xdr:col>
      <xdr:colOff>114300</xdr:colOff>
      <xdr:row>61</xdr:row>
      <xdr:rowOff>129540</xdr:rowOff>
    </xdr:to>
    <xdr:cxnSp macro="">
      <xdr:nvCxnSpPr>
        <xdr:cNvPr id="560" name="直線コネクタ 559">
          <a:extLst>
            <a:ext uri="{FF2B5EF4-FFF2-40B4-BE49-F238E27FC236}">
              <a16:creationId xmlns:a16="http://schemas.microsoft.com/office/drawing/2014/main" id="{22CA5ECF-3639-4C16-87D1-E2F16826F0C3}"/>
            </a:ext>
          </a:extLst>
        </xdr:cNvPr>
        <xdr:cNvCxnSpPr/>
      </xdr:nvCxnSpPr>
      <xdr:spPr>
        <a:xfrm>
          <a:off x="13703300" y="105479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168275</xdr:rowOff>
    </xdr:from>
    <xdr:to>
      <xdr:col>67</xdr:col>
      <xdr:colOff>101600</xdr:colOff>
      <xdr:row>61</xdr:row>
      <xdr:rowOff>98425</xdr:rowOff>
    </xdr:to>
    <xdr:sp macro="" textlink="">
      <xdr:nvSpPr>
        <xdr:cNvPr id="561" name="楕円 560">
          <a:extLst>
            <a:ext uri="{FF2B5EF4-FFF2-40B4-BE49-F238E27FC236}">
              <a16:creationId xmlns:a16="http://schemas.microsoft.com/office/drawing/2014/main" id="{5CBD6EB4-5937-4164-B3F1-52F1F8856983}"/>
            </a:ext>
          </a:extLst>
        </xdr:cNvPr>
        <xdr:cNvSpPr/>
      </xdr:nvSpPr>
      <xdr:spPr>
        <a:xfrm>
          <a:off x="12763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47625</xdr:rowOff>
    </xdr:from>
    <xdr:to>
      <xdr:col>71</xdr:col>
      <xdr:colOff>177800</xdr:colOff>
      <xdr:row>61</xdr:row>
      <xdr:rowOff>89535</xdr:rowOff>
    </xdr:to>
    <xdr:cxnSp macro="">
      <xdr:nvCxnSpPr>
        <xdr:cNvPr id="562" name="直線コネクタ 561">
          <a:extLst>
            <a:ext uri="{FF2B5EF4-FFF2-40B4-BE49-F238E27FC236}">
              <a16:creationId xmlns:a16="http://schemas.microsoft.com/office/drawing/2014/main" id="{66E2D932-6E8C-4A10-BABD-1D0228B94157}"/>
            </a:ext>
          </a:extLst>
        </xdr:cNvPr>
        <xdr:cNvCxnSpPr/>
      </xdr:nvCxnSpPr>
      <xdr:spPr>
        <a:xfrm>
          <a:off x="12814300" y="105060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563" name="n_1aveValue【学校施設】&#10;有形固定資産減価償却率">
          <a:extLst>
            <a:ext uri="{FF2B5EF4-FFF2-40B4-BE49-F238E27FC236}">
              <a16:creationId xmlns:a16="http://schemas.microsoft.com/office/drawing/2014/main" id="{5F1AC33D-48F1-43FE-881C-437C14163450}"/>
            </a:ext>
          </a:extLst>
        </xdr:cNvPr>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53992</xdr:rowOff>
    </xdr:from>
    <xdr:ext cx="405111" cy="259045"/>
    <xdr:sp macro="" textlink="">
      <xdr:nvSpPr>
        <xdr:cNvPr id="564" name="n_2aveValue【学校施設】&#10;有形固定資産減価償却率">
          <a:extLst>
            <a:ext uri="{FF2B5EF4-FFF2-40B4-BE49-F238E27FC236}">
              <a16:creationId xmlns:a16="http://schemas.microsoft.com/office/drawing/2014/main" id="{A3531E9C-D967-4749-BF53-06A2E678FEB8}"/>
            </a:ext>
          </a:extLst>
        </xdr:cNvPr>
        <xdr:cNvSpPr txBox="1"/>
      </xdr:nvSpPr>
      <xdr:spPr>
        <a:xfrm>
          <a:off x="14389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42562</xdr:rowOff>
    </xdr:from>
    <xdr:ext cx="405111" cy="259045"/>
    <xdr:sp macro="" textlink="">
      <xdr:nvSpPr>
        <xdr:cNvPr id="565" name="n_3aveValue【学校施設】&#10;有形固定資産減価償却率">
          <a:extLst>
            <a:ext uri="{FF2B5EF4-FFF2-40B4-BE49-F238E27FC236}">
              <a16:creationId xmlns:a16="http://schemas.microsoft.com/office/drawing/2014/main" id="{F8B08C31-B08A-4B88-8F53-5D2F9BCD6917}"/>
            </a:ext>
          </a:extLst>
        </xdr:cNvPr>
        <xdr:cNvSpPr txBox="1"/>
      </xdr:nvSpPr>
      <xdr:spPr>
        <a:xfrm>
          <a:off x="13500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27322</xdr:rowOff>
    </xdr:from>
    <xdr:ext cx="405111" cy="259045"/>
    <xdr:sp macro="" textlink="">
      <xdr:nvSpPr>
        <xdr:cNvPr id="566" name="n_4aveValue【学校施設】&#10;有形固定資産減価償却率">
          <a:extLst>
            <a:ext uri="{FF2B5EF4-FFF2-40B4-BE49-F238E27FC236}">
              <a16:creationId xmlns:a16="http://schemas.microsoft.com/office/drawing/2014/main" id="{5F335995-A468-446A-9852-35E39F131B55}"/>
            </a:ext>
          </a:extLst>
        </xdr:cNvPr>
        <xdr:cNvSpPr txBox="1"/>
      </xdr:nvSpPr>
      <xdr:spPr>
        <a:xfrm>
          <a:off x="12611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26687</xdr:rowOff>
    </xdr:from>
    <xdr:ext cx="405111" cy="259045"/>
    <xdr:sp macro="" textlink="">
      <xdr:nvSpPr>
        <xdr:cNvPr id="567" name="n_1mainValue【学校施設】&#10;有形固定資産減価償却率">
          <a:extLst>
            <a:ext uri="{FF2B5EF4-FFF2-40B4-BE49-F238E27FC236}">
              <a16:creationId xmlns:a16="http://schemas.microsoft.com/office/drawing/2014/main" id="{C6B08C8B-54F0-42BD-AC12-8B2EA7F7F6B2}"/>
            </a:ext>
          </a:extLst>
        </xdr:cNvPr>
        <xdr:cNvSpPr txBox="1"/>
      </xdr:nvSpPr>
      <xdr:spPr>
        <a:xfrm>
          <a:off x="152660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xdr:rowOff>
    </xdr:from>
    <xdr:ext cx="405111" cy="259045"/>
    <xdr:sp macro="" textlink="">
      <xdr:nvSpPr>
        <xdr:cNvPr id="568" name="n_2mainValue【学校施設】&#10;有形固定資産減価償却率">
          <a:extLst>
            <a:ext uri="{FF2B5EF4-FFF2-40B4-BE49-F238E27FC236}">
              <a16:creationId xmlns:a16="http://schemas.microsoft.com/office/drawing/2014/main" id="{8636844B-FE0E-49B0-8CF1-81590F4F5473}"/>
            </a:ext>
          </a:extLst>
        </xdr:cNvPr>
        <xdr:cNvSpPr txBox="1"/>
      </xdr:nvSpPr>
      <xdr:spPr>
        <a:xfrm>
          <a:off x="14389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131462</xdr:rowOff>
    </xdr:from>
    <xdr:ext cx="405111" cy="259045"/>
    <xdr:sp macro="" textlink="">
      <xdr:nvSpPr>
        <xdr:cNvPr id="569" name="n_3mainValue【学校施設】&#10;有形固定資産減価償却率">
          <a:extLst>
            <a:ext uri="{FF2B5EF4-FFF2-40B4-BE49-F238E27FC236}">
              <a16:creationId xmlns:a16="http://schemas.microsoft.com/office/drawing/2014/main" id="{DC23DDCC-11CD-48D0-8B4E-F2C739385FF1}"/>
            </a:ext>
          </a:extLst>
        </xdr:cNvPr>
        <xdr:cNvSpPr txBox="1"/>
      </xdr:nvSpPr>
      <xdr:spPr>
        <a:xfrm>
          <a:off x="13500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89552</xdr:rowOff>
    </xdr:from>
    <xdr:ext cx="405111" cy="259045"/>
    <xdr:sp macro="" textlink="">
      <xdr:nvSpPr>
        <xdr:cNvPr id="570" name="n_4mainValue【学校施設】&#10;有形固定資産減価償却率">
          <a:extLst>
            <a:ext uri="{FF2B5EF4-FFF2-40B4-BE49-F238E27FC236}">
              <a16:creationId xmlns:a16="http://schemas.microsoft.com/office/drawing/2014/main" id="{CC76377F-C9C1-4C69-8B78-7E02701AB132}"/>
            </a:ext>
          </a:extLst>
        </xdr:cNvPr>
        <xdr:cNvSpPr txBox="1"/>
      </xdr:nvSpPr>
      <xdr:spPr>
        <a:xfrm>
          <a:off x="12611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E9287FCC-BD27-4915-B2AD-8A2CF0181BC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2355DE6-5173-47B3-AC50-051B295A03A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E5FB84E-56C6-4C9A-9688-7A2CE9CC53C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C13AB2B6-DF7B-43CE-9549-BDCDE1165CF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B5E2A081-C9B4-4FFB-B0D3-EBA993B0B3B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91E155B3-FADB-450D-AA64-81B9220D043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732C69C3-C32A-4052-B2AA-80EF88E148D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7899299A-307C-4445-AC25-2EB4F38F0C4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17F9B2A1-30D9-4E5C-830D-E1AA5728A0D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D49878B2-5227-407C-B170-DEF0984A069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DBBC034E-9C2D-4731-A2CF-2C2D4FF373B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E9D01064-7E8C-4633-A099-1096E7100E0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3B51486B-B479-495C-B50E-65BDD565F3A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E7B98FA1-EE6A-49D1-B75E-BC51ABE593D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108D7C82-151A-4A80-AEA6-69AFC999B1A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8A5C8C97-5938-4B9C-95A5-6A6D6391391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A4645BEE-4BB4-4E76-A068-09D1B70B719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58C6A624-B190-460D-AD5B-430F25FB374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5CBE52D6-8856-4E3D-8869-D8C5940ED7C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BF4E0836-1C9A-47EC-B7BE-A1EBB6BC06E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B23B8CFB-E60E-464B-93C8-B36CE22484F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5F27F0EC-82A3-4816-9E8B-B2AD8986C86C}"/>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70532275-FBBB-414F-8C3C-D37330B2843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AB7C1522-0375-4A45-B279-7D8008EC81D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11651524-AE7F-4F0F-AFF2-490CC896C3F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a:extLst>
            <a:ext uri="{FF2B5EF4-FFF2-40B4-BE49-F238E27FC236}">
              <a16:creationId xmlns:a16="http://schemas.microsoft.com/office/drawing/2014/main" id="{FC4D920C-BDF4-4BD9-8F2E-C77AF05E5D30}"/>
            </a:ext>
          </a:extLst>
        </xdr:cNvPr>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a:extLst>
            <a:ext uri="{FF2B5EF4-FFF2-40B4-BE49-F238E27FC236}">
              <a16:creationId xmlns:a16="http://schemas.microsoft.com/office/drawing/2014/main" id="{BB194C6C-B152-4F62-950B-E603B3E36B4C}"/>
            </a:ext>
          </a:extLst>
        </xdr:cNvPr>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a:extLst>
            <a:ext uri="{FF2B5EF4-FFF2-40B4-BE49-F238E27FC236}">
              <a16:creationId xmlns:a16="http://schemas.microsoft.com/office/drawing/2014/main" id="{ADF19B39-6F60-45FE-8FB1-A475AF9139D4}"/>
            </a:ext>
          </a:extLst>
        </xdr:cNvPr>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a:extLst>
            <a:ext uri="{FF2B5EF4-FFF2-40B4-BE49-F238E27FC236}">
              <a16:creationId xmlns:a16="http://schemas.microsoft.com/office/drawing/2014/main" id="{39744EE0-4E5C-47C3-9F16-65F893E082AD}"/>
            </a:ext>
          </a:extLst>
        </xdr:cNvPr>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a:extLst>
            <a:ext uri="{FF2B5EF4-FFF2-40B4-BE49-F238E27FC236}">
              <a16:creationId xmlns:a16="http://schemas.microsoft.com/office/drawing/2014/main" id="{7F9FD921-C3DF-4EA4-9782-EF2DE264DC14}"/>
            </a:ext>
          </a:extLst>
        </xdr:cNvPr>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601" name="【学校施設】&#10;一人当たり面積平均値テキスト">
          <a:extLst>
            <a:ext uri="{FF2B5EF4-FFF2-40B4-BE49-F238E27FC236}">
              <a16:creationId xmlns:a16="http://schemas.microsoft.com/office/drawing/2014/main" id="{541A4D34-D85F-40F2-95D2-455B94668D7D}"/>
            </a:ext>
          </a:extLst>
        </xdr:cNvPr>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a:extLst>
            <a:ext uri="{FF2B5EF4-FFF2-40B4-BE49-F238E27FC236}">
              <a16:creationId xmlns:a16="http://schemas.microsoft.com/office/drawing/2014/main" id="{F237BFF9-637F-45AC-9D47-6A5C0FE1A922}"/>
            </a:ext>
          </a:extLst>
        </xdr:cNvPr>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93871</xdr:rowOff>
    </xdr:from>
    <xdr:to>
      <xdr:col>112</xdr:col>
      <xdr:colOff>38100</xdr:colOff>
      <xdr:row>61</xdr:row>
      <xdr:rowOff>24021</xdr:rowOff>
    </xdr:to>
    <xdr:sp macro="" textlink="">
      <xdr:nvSpPr>
        <xdr:cNvPr id="603" name="フローチャート: 判断 602">
          <a:extLst>
            <a:ext uri="{FF2B5EF4-FFF2-40B4-BE49-F238E27FC236}">
              <a16:creationId xmlns:a16="http://schemas.microsoft.com/office/drawing/2014/main" id="{F5D3EBDD-886F-477B-BB99-50FE2F2E961E}"/>
            </a:ext>
          </a:extLst>
        </xdr:cNvPr>
        <xdr:cNvSpPr/>
      </xdr:nvSpPr>
      <xdr:spPr>
        <a:xfrm>
          <a:off x="21272500" y="1038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102688</xdr:rowOff>
    </xdr:from>
    <xdr:to>
      <xdr:col>107</xdr:col>
      <xdr:colOff>101600</xdr:colOff>
      <xdr:row>61</xdr:row>
      <xdr:rowOff>32838</xdr:rowOff>
    </xdr:to>
    <xdr:sp macro="" textlink="">
      <xdr:nvSpPr>
        <xdr:cNvPr id="604" name="フローチャート: 判断 603">
          <a:extLst>
            <a:ext uri="{FF2B5EF4-FFF2-40B4-BE49-F238E27FC236}">
              <a16:creationId xmlns:a16="http://schemas.microsoft.com/office/drawing/2014/main" id="{45636767-FA9E-4BD1-81DC-DCFD96A06468}"/>
            </a:ext>
          </a:extLst>
        </xdr:cNvPr>
        <xdr:cNvSpPr/>
      </xdr:nvSpPr>
      <xdr:spPr>
        <a:xfrm>
          <a:off x="20383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66112</xdr:rowOff>
    </xdr:from>
    <xdr:to>
      <xdr:col>102</xdr:col>
      <xdr:colOff>165100</xdr:colOff>
      <xdr:row>60</xdr:row>
      <xdr:rowOff>167712</xdr:rowOff>
    </xdr:to>
    <xdr:sp macro="" textlink="">
      <xdr:nvSpPr>
        <xdr:cNvPr id="605" name="フローチャート: 判断 604">
          <a:extLst>
            <a:ext uri="{FF2B5EF4-FFF2-40B4-BE49-F238E27FC236}">
              <a16:creationId xmlns:a16="http://schemas.microsoft.com/office/drawing/2014/main" id="{C8DEB61A-D8C9-4F83-94D3-E4F4ED326E5A}"/>
            </a:ext>
          </a:extLst>
        </xdr:cNvPr>
        <xdr:cNvSpPr/>
      </xdr:nvSpPr>
      <xdr:spPr>
        <a:xfrm>
          <a:off x="19494500" y="1035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47988</xdr:rowOff>
    </xdr:from>
    <xdr:to>
      <xdr:col>98</xdr:col>
      <xdr:colOff>38100</xdr:colOff>
      <xdr:row>60</xdr:row>
      <xdr:rowOff>149588</xdr:rowOff>
    </xdr:to>
    <xdr:sp macro="" textlink="">
      <xdr:nvSpPr>
        <xdr:cNvPr id="606" name="フローチャート: 判断 605">
          <a:extLst>
            <a:ext uri="{FF2B5EF4-FFF2-40B4-BE49-F238E27FC236}">
              <a16:creationId xmlns:a16="http://schemas.microsoft.com/office/drawing/2014/main" id="{8F9FF560-6992-4318-95F8-15E545AA8E86}"/>
            </a:ext>
          </a:extLst>
        </xdr:cNvPr>
        <xdr:cNvSpPr/>
      </xdr:nvSpPr>
      <xdr:spPr>
        <a:xfrm>
          <a:off x="18605500" y="103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BC34E0F-1776-46E4-845D-EB6FAB69CC0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FF43742-34BA-4848-90FA-C697C2E16E5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1512B62C-DF05-43C5-BD0E-8CDFC8EF640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B7504EBF-3A48-42D5-9298-9F6B5BD8DB2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8DA43695-423D-4B50-B702-3DE1ED0CA54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9616</xdr:rowOff>
    </xdr:from>
    <xdr:to>
      <xdr:col>116</xdr:col>
      <xdr:colOff>114300</xdr:colOff>
      <xdr:row>60</xdr:row>
      <xdr:rowOff>111216</xdr:rowOff>
    </xdr:to>
    <xdr:sp macro="" textlink="">
      <xdr:nvSpPr>
        <xdr:cNvPr id="612" name="楕円 611">
          <a:extLst>
            <a:ext uri="{FF2B5EF4-FFF2-40B4-BE49-F238E27FC236}">
              <a16:creationId xmlns:a16="http://schemas.microsoft.com/office/drawing/2014/main" id="{C6CEB7E8-7712-47DE-A2B2-CA6C4DB197E7}"/>
            </a:ext>
          </a:extLst>
        </xdr:cNvPr>
        <xdr:cNvSpPr/>
      </xdr:nvSpPr>
      <xdr:spPr>
        <a:xfrm>
          <a:off x="221107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32493</xdr:rowOff>
    </xdr:from>
    <xdr:ext cx="469744" cy="259045"/>
    <xdr:sp macro="" textlink="">
      <xdr:nvSpPr>
        <xdr:cNvPr id="613" name="【学校施設】&#10;一人当たり面積該当値テキスト">
          <a:extLst>
            <a:ext uri="{FF2B5EF4-FFF2-40B4-BE49-F238E27FC236}">
              <a16:creationId xmlns:a16="http://schemas.microsoft.com/office/drawing/2014/main" id="{780B718C-E152-4815-ACA9-77975570EDC9}"/>
            </a:ext>
          </a:extLst>
        </xdr:cNvPr>
        <xdr:cNvSpPr txBox="1"/>
      </xdr:nvSpPr>
      <xdr:spPr>
        <a:xfrm>
          <a:off x="22199600" y="1014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19903</xdr:rowOff>
    </xdr:from>
    <xdr:to>
      <xdr:col>112</xdr:col>
      <xdr:colOff>38100</xdr:colOff>
      <xdr:row>60</xdr:row>
      <xdr:rowOff>121503</xdr:rowOff>
    </xdr:to>
    <xdr:sp macro="" textlink="">
      <xdr:nvSpPr>
        <xdr:cNvPr id="614" name="楕円 613">
          <a:extLst>
            <a:ext uri="{FF2B5EF4-FFF2-40B4-BE49-F238E27FC236}">
              <a16:creationId xmlns:a16="http://schemas.microsoft.com/office/drawing/2014/main" id="{A7D22D88-34AF-4DF6-8D91-75215E1E9F6F}"/>
            </a:ext>
          </a:extLst>
        </xdr:cNvPr>
        <xdr:cNvSpPr/>
      </xdr:nvSpPr>
      <xdr:spPr>
        <a:xfrm>
          <a:off x="21272500" y="103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60416</xdr:rowOff>
    </xdr:from>
    <xdr:to>
      <xdr:col>116</xdr:col>
      <xdr:colOff>63500</xdr:colOff>
      <xdr:row>60</xdr:row>
      <xdr:rowOff>70703</xdr:rowOff>
    </xdr:to>
    <xdr:cxnSp macro="">
      <xdr:nvCxnSpPr>
        <xdr:cNvPr id="615" name="直線コネクタ 614">
          <a:extLst>
            <a:ext uri="{FF2B5EF4-FFF2-40B4-BE49-F238E27FC236}">
              <a16:creationId xmlns:a16="http://schemas.microsoft.com/office/drawing/2014/main" id="{96E0DA24-3B84-47F8-B774-313A90B68838}"/>
            </a:ext>
          </a:extLst>
        </xdr:cNvPr>
        <xdr:cNvCxnSpPr/>
      </xdr:nvCxnSpPr>
      <xdr:spPr>
        <a:xfrm flipV="1">
          <a:off x="21323300" y="10347416"/>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34761</xdr:rowOff>
    </xdr:from>
    <xdr:to>
      <xdr:col>107</xdr:col>
      <xdr:colOff>101600</xdr:colOff>
      <xdr:row>60</xdr:row>
      <xdr:rowOff>136361</xdr:rowOff>
    </xdr:to>
    <xdr:sp macro="" textlink="">
      <xdr:nvSpPr>
        <xdr:cNvPr id="616" name="楕円 615">
          <a:extLst>
            <a:ext uri="{FF2B5EF4-FFF2-40B4-BE49-F238E27FC236}">
              <a16:creationId xmlns:a16="http://schemas.microsoft.com/office/drawing/2014/main" id="{80B50C63-DCAD-45CF-9267-2594736EC467}"/>
            </a:ext>
          </a:extLst>
        </xdr:cNvPr>
        <xdr:cNvSpPr/>
      </xdr:nvSpPr>
      <xdr:spPr>
        <a:xfrm>
          <a:off x="20383500" y="1032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70703</xdr:rowOff>
    </xdr:from>
    <xdr:to>
      <xdr:col>111</xdr:col>
      <xdr:colOff>177800</xdr:colOff>
      <xdr:row>60</xdr:row>
      <xdr:rowOff>85561</xdr:rowOff>
    </xdr:to>
    <xdr:cxnSp macro="">
      <xdr:nvCxnSpPr>
        <xdr:cNvPr id="617" name="直線コネクタ 616">
          <a:extLst>
            <a:ext uri="{FF2B5EF4-FFF2-40B4-BE49-F238E27FC236}">
              <a16:creationId xmlns:a16="http://schemas.microsoft.com/office/drawing/2014/main" id="{FC6FB5AF-099C-43BD-A654-3D7C974C2B36}"/>
            </a:ext>
          </a:extLst>
        </xdr:cNvPr>
        <xdr:cNvCxnSpPr/>
      </xdr:nvCxnSpPr>
      <xdr:spPr>
        <a:xfrm flipV="1">
          <a:off x="20434300" y="10357703"/>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63174</xdr:rowOff>
    </xdr:from>
    <xdr:to>
      <xdr:col>102</xdr:col>
      <xdr:colOff>165100</xdr:colOff>
      <xdr:row>60</xdr:row>
      <xdr:rowOff>164774</xdr:rowOff>
    </xdr:to>
    <xdr:sp macro="" textlink="">
      <xdr:nvSpPr>
        <xdr:cNvPr id="618" name="楕円 617">
          <a:extLst>
            <a:ext uri="{FF2B5EF4-FFF2-40B4-BE49-F238E27FC236}">
              <a16:creationId xmlns:a16="http://schemas.microsoft.com/office/drawing/2014/main" id="{95BDCFAF-4E16-41FD-8B39-3EE6A8C3FFF8}"/>
            </a:ext>
          </a:extLst>
        </xdr:cNvPr>
        <xdr:cNvSpPr/>
      </xdr:nvSpPr>
      <xdr:spPr>
        <a:xfrm>
          <a:off x="19494500" y="103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85561</xdr:rowOff>
    </xdr:from>
    <xdr:to>
      <xdr:col>107</xdr:col>
      <xdr:colOff>50800</xdr:colOff>
      <xdr:row>60</xdr:row>
      <xdr:rowOff>113974</xdr:rowOff>
    </xdr:to>
    <xdr:cxnSp macro="">
      <xdr:nvCxnSpPr>
        <xdr:cNvPr id="619" name="直線コネクタ 618">
          <a:extLst>
            <a:ext uri="{FF2B5EF4-FFF2-40B4-BE49-F238E27FC236}">
              <a16:creationId xmlns:a16="http://schemas.microsoft.com/office/drawing/2014/main" id="{25AEF11B-47EF-4021-BA82-122DC0C570EC}"/>
            </a:ext>
          </a:extLst>
        </xdr:cNvPr>
        <xdr:cNvCxnSpPr/>
      </xdr:nvCxnSpPr>
      <xdr:spPr>
        <a:xfrm flipV="1">
          <a:off x="19545300" y="10372561"/>
          <a:ext cx="8890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82114</xdr:rowOff>
    </xdr:from>
    <xdr:to>
      <xdr:col>98</xdr:col>
      <xdr:colOff>38100</xdr:colOff>
      <xdr:row>61</xdr:row>
      <xdr:rowOff>12264</xdr:rowOff>
    </xdr:to>
    <xdr:sp macro="" textlink="">
      <xdr:nvSpPr>
        <xdr:cNvPr id="620" name="楕円 619">
          <a:extLst>
            <a:ext uri="{FF2B5EF4-FFF2-40B4-BE49-F238E27FC236}">
              <a16:creationId xmlns:a16="http://schemas.microsoft.com/office/drawing/2014/main" id="{1FF919A0-A62C-4CC9-8B73-8584E1490E43}"/>
            </a:ext>
          </a:extLst>
        </xdr:cNvPr>
        <xdr:cNvSpPr/>
      </xdr:nvSpPr>
      <xdr:spPr>
        <a:xfrm>
          <a:off x="18605500" y="1036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113974</xdr:rowOff>
    </xdr:from>
    <xdr:to>
      <xdr:col>102</xdr:col>
      <xdr:colOff>114300</xdr:colOff>
      <xdr:row>60</xdr:row>
      <xdr:rowOff>132914</xdr:rowOff>
    </xdr:to>
    <xdr:cxnSp macro="">
      <xdr:nvCxnSpPr>
        <xdr:cNvPr id="621" name="直線コネクタ 620">
          <a:extLst>
            <a:ext uri="{FF2B5EF4-FFF2-40B4-BE49-F238E27FC236}">
              <a16:creationId xmlns:a16="http://schemas.microsoft.com/office/drawing/2014/main" id="{4217EB85-C058-41DF-8CCC-1994074639C5}"/>
            </a:ext>
          </a:extLst>
        </xdr:cNvPr>
        <xdr:cNvCxnSpPr/>
      </xdr:nvCxnSpPr>
      <xdr:spPr>
        <a:xfrm flipV="1">
          <a:off x="18656300" y="10400974"/>
          <a:ext cx="889000" cy="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15148</xdr:rowOff>
    </xdr:from>
    <xdr:ext cx="469744" cy="259045"/>
    <xdr:sp macro="" textlink="">
      <xdr:nvSpPr>
        <xdr:cNvPr id="622" name="n_1aveValue【学校施設】&#10;一人当たり面積">
          <a:extLst>
            <a:ext uri="{FF2B5EF4-FFF2-40B4-BE49-F238E27FC236}">
              <a16:creationId xmlns:a16="http://schemas.microsoft.com/office/drawing/2014/main" id="{10445FC5-FD69-4342-9552-C064ED368B8D}"/>
            </a:ext>
          </a:extLst>
        </xdr:cNvPr>
        <xdr:cNvSpPr txBox="1"/>
      </xdr:nvSpPr>
      <xdr:spPr>
        <a:xfrm>
          <a:off x="21075727" y="1047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23965</xdr:rowOff>
    </xdr:from>
    <xdr:ext cx="469744" cy="259045"/>
    <xdr:sp macro="" textlink="">
      <xdr:nvSpPr>
        <xdr:cNvPr id="623" name="n_2aveValue【学校施設】&#10;一人当たり面積">
          <a:extLst>
            <a:ext uri="{FF2B5EF4-FFF2-40B4-BE49-F238E27FC236}">
              <a16:creationId xmlns:a16="http://schemas.microsoft.com/office/drawing/2014/main" id="{70BBD419-AC51-47D0-B749-9F1A5B9493EE}"/>
            </a:ext>
          </a:extLst>
        </xdr:cNvPr>
        <xdr:cNvSpPr txBox="1"/>
      </xdr:nvSpPr>
      <xdr:spPr>
        <a:xfrm>
          <a:off x="20199427" y="1048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158839</xdr:rowOff>
    </xdr:from>
    <xdr:ext cx="469744" cy="259045"/>
    <xdr:sp macro="" textlink="">
      <xdr:nvSpPr>
        <xdr:cNvPr id="624" name="n_3aveValue【学校施設】&#10;一人当たり面積">
          <a:extLst>
            <a:ext uri="{FF2B5EF4-FFF2-40B4-BE49-F238E27FC236}">
              <a16:creationId xmlns:a16="http://schemas.microsoft.com/office/drawing/2014/main" id="{6A603E50-2D86-46CA-B74D-3D68320FBE6B}"/>
            </a:ext>
          </a:extLst>
        </xdr:cNvPr>
        <xdr:cNvSpPr txBox="1"/>
      </xdr:nvSpPr>
      <xdr:spPr>
        <a:xfrm>
          <a:off x="19310427" y="1044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166115</xdr:rowOff>
    </xdr:from>
    <xdr:ext cx="469744" cy="259045"/>
    <xdr:sp macro="" textlink="">
      <xdr:nvSpPr>
        <xdr:cNvPr id="625" name="n_4aveValue【学校施設】&#10;一人当たり面積">
          <a:extLst>
            <a:ext uri="{FF2B5EF4-FFF2-40B4-BE49-F238E27FC236}">
              <a16:creationId xmlns:a16="http://schemas.microsoft.com/office/drawing/2014/main" id="{7CA8C81F-E754-4FD7-8B8B-3BAABF2D9040}"/>
            </a:ext>
          </a:extLst>
        </xdr:cNvPr>
        <xdr:cNvSpPr txBox="1"/>
      </xdr:nvSpPr>
      <xdr:spPr>
        <a:xfrm>
          <a:off x="18421427" y="101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138030</xdr:rowOff>
    </xdr:from>
    <xdr:ext cx="469744" cy="259045"/>
    <xdr:sp macro="" textlink="">
      <xdr:nvSpPr>
        <xdr:cNvPr id="626" name="n_1mainValue【学校施設】&#10;一人当たり面積">
          <a:extLst>
            <a:ext uri="{FF2B5EF4-FFF2-40B4-BE49-F238E27FC236}">
              <a16:creationId xmlns:a16="http://schemas.microsoft.com/office/drawing/2014/main" id="{9C3E298F-9245-4509-AA8D-1F40CF16365B}"/>
            </a:ext>
          </a:extLst>
        </xdr:cNvPr>
        <xdr:cNvSpPr txBox="1"/>
      </xdr:nvSpPr>
      <xdr:spPr>
        <a:xfrm>
          <a:off x="21075727" y="1008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152888</xdr:rowOff>
    </xdr:from>
    <xdr:ext cx="469744" cy="259045"/>
    <xdr:sp macro="" textlink="">
      <xdr:nvSpPr>
        <xdr:cNvPr id="627" name="n_2mainValue【学校施設】&#10;一人当たり面積">
          <a:extLst>
            <a:ext uri="{FF2B5EF4-FFF2-40B4-BE49-F238E27FC236}">
              <a16:creationId xmlns:a16="http://schemas.microsoft.com/office/drawing/2014/main" id="{0E0FE87E-C710-409E-A344-A52FADE29CD2}"/>
            </a:ext>
          </a:extLst>
        </xdr:cNvPr>
        <xdr:cNvSpPr txBox="1"/>
      </xdr:nvSpPr>
      <xdr:spPr>
        <a:xfrm>
          <a:off x="20199427" y="1009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9851</xdr:rowOff>
    </xdr:from>
    <xdr:ext cx="469744" cy="259045"/>
    <xdr:sp macro="" textlink="">
      <xdr:nvSpPr>
        <xdr:cNvPr id="628" name="n_3mainValue【学校施設】&#10;一人当たり面積">
          <a:extLst>
            <a:ext uri="{FF2B5EF4-FFF2-40B4-BE49-F238E27FC236}">
              <a16:creationId xmlns:a16="http://schemas.microsoft.com/office/drawing/2014/main" id="{12371050-1D0E-4078-A094-49B7BE032AB1}"/>
            </a:ext>
          </a:extLst>
        </xdr:cNvPr>
        <xdr:cNvSpPr txBox="1"/>
      </xdr:nvSpPr>
      <xdr:spPr>
        <a:xfrm>
          <a:off x="19310427" y="1012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3391</xdr:rowOff>
    </xdr:from>
    <xdr:ext cx="469744" cy="259045"/>
    <xdr:sp macro="" textlink="">
      <xdr:nvSpPr>
        <xdr:cNvPr id="629" name="n_4mainValue【学校施設】&#10;一人当たり面積">
          <a:extLst>
            <a:ext uri="{FF2B5EF4-FFF2-40B4-BE49-F238E27FC236}">
              <a16:creationId xmlns:a16="http://schemas.microsoft.com/office/drawing/2014/main" id="{653826B4-4C81-4943-B752-81431E633A29}"/>
            </a:ext>
          </a:extLst>
        </xdr:cNvPr>
        <xdr:cNvSpPr txBox="1"/>
      </xdr:nvSpPr>
      <xdr:spPr>
        <a:xfrm>
          <a:off x="18421427" y="1046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E4CDEA43-27BA-4E19-B658-7DD1AB70D46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31B3E375-A6B5-4565-AC76-990E8968F87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F475DD55-0ED8-48C5-A77E-80438C69962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C5BCE570-BF54-42F0-AB0F-89C065D66C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A8E89D9E-68C6-49AB-BCF2-3E29DA2EA79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4C572D5-E0B5-4D28-A2C7-92C6F8FD816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718E306C-EDFC-4652-96BC-81ED1CBAD35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997DF9A8-A8D7-4AC8-8E02-2B456156BA1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E1FA9CE1-ED12-4164-95B0-175E102AA17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07CB6B33-01C5-49C0-9245-63F1B217F5C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478CF9F4-2216-4433-821A-E55CA780417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7FF965D5-7108-4643-AEB8-FFBF61004C1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33333424-C97A-4A27-8551-90CBB5150DB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4EC81A29-8A06-45D5-8466-ED2D548500F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A23C901F-53A9-4067-B544-CD3911E663A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1ACE7551-397C-41BE-BF53-466B505945F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652400AA-7C1B-4823-8443-D0C75972446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8352BBA7-88C5-4AE9-8672-4BF89E9F302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9E3ED1F6-19B7-4E9A-806A-6CFC7972D80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689C6ABB-2B8F-45F4-91A9-84E5005F1C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E0C6FA49-D12D-479B-8379-4C7676A4883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51C81F8E-C317-45F7-A4CC-0AF03A7DB4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4CCB656B-96F6-4240-B47D-49068C8E229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D6FF6F68-A068-455C-B291-EDBEFD18C06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E9568C42-7360-4F51-B97E-256AE541706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A49FA719-CA3C-4567-97FB-FB4A49072CB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BAA7D651-115D-4B81-A00E-D4389453D23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D07BA54E-2F0F-4C20-90CD-94E7808146D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F682BACE-C63E-48C3-ACF2-E0FABACB24C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368166E4-325D-4B47-AE70-31C854088F6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7193045D-7B43-411F-B32C-1FD716593FD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8A814EC1-1FA4-4593-A036-AA749B68BBA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2CDC0B8B-5C18-43AF-9657-A543A007CAF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C93E3AE2-13A9-451A-8FC4-14AA1D3A1F9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77FD5C08-D7EE-45CE-923F-D3AFFD433CD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A9692BA9-9E29-44D2-B3F4-53F68A26CB2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BAB03134-213B-47EC-A3F1-8A4E66D1A3B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F992D098-D4DA-4D96-8AC4-3E9AA38C2D7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B9E0AF45-CEB5-4AB8-817E-A42A424817C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331DDBFF-E9DE-46A9-B711-0181D7E0AE4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81E39EBC-7EE7-4D37-9183-5471CD25097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9FA38E90-430F-412C-BE3F-E4D801FD60D4}"/>
            </a:ext>
          </a:extLst>
        </xdr:cNvPr>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ED6EA971-0C09-4A83-8635-574AC3ED849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BFCA3E5E-FC98-46DF-8107-8D48F6BD734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674" name="【公民館】&#10;有形固定資産減価償却率最大値テキスト">
          <a:extLst>
            <a:ext uri="{FF2B5EF4-FFF2-40B4-BE49-F238E27FC236}">
              <a16:creationId xmlns:a16="http://schemas.microsoft.com/office/drawing/2014/main" id="{0472438E-D1E6-497B-9909-6CF7A07D783C}"/>
            </a:ext>
          </a:extLst>
        </xdr:cNvPr>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675" name="直線コネクタ 674">
          <a:extLst>
            <a:ext uri="{FF2B5EF4-FFF2-40B4-BE49-F238E27FC236}">
              <a16:creationId xmlns:a16="http://schemas.microsoft.com/office/drawing/2014/main" id="{8E56D516-D18B-4EE6-B8B0-146BDCE7C08D}"/>
            </a:ext>
          </a:extLst>
        </xdr:cNvPr>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28683</xdr:rowOff>
    </xdr:from>
    <xdr:ext cx="405111" cy="259045"/>
    <xdr:sp macro="" textlink="">
      <xdr:nvSpPr>
        <xdr:cNvPr id="676" name="【公民館】&#10;有形固定資産減価償却率平均値テキスト">
          <a:extLst>
            <a:ext uri="{FF2B5EF4-FFF2-40B4-BE49-F238E27FC236}">
              <a16:creationId xmlns:a16="http://schemas.microsoft.com/office/drawing/2014/main" id="{D72AEF77-B7A8-4B71-9981-C85ECBC2018F}"/>
            </a:ext>
          </a:extLst>
        </xdr:cNvPr>
        <xdr:cNvSpPr txBox="1"/>
      </xdr:nvSpPr>
      <xdr:spPr>
        <a:xfrm>
          <a:off x="16357600" y="1803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677" name="フローチャート: 判断 676">
          <a:extLst>
            <a:ext uri="{FF2B5EF4-FFF2-40B4-BE49-F238E27FC236}">
              <a16:creationId xmlns:a16="http://schemas.microsoft.com/office/drawing/2014/main" id="{05CC8EDE-1AA2-4B17-A21E-A1B83C74BACB}"/>
            </a:ext>
          </a:extLst>
        </xdr:cNvPr>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8" name="フローチャート: 判断 677">
          <a:extLst>
            <a:ext uri="{FF2B5EF4-FFF2-40B4-BE49-F238E27FC236}">
              <a16:creationId xmlns:a16="http://schemas.microsoft.com/office/drawing/2014/main" id="{6A5645F9-4187-4A11-85EE-33003E8CCD86}"/>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9" name="フローチャート: 判断 678">
          <a:extLst>
            <a:ext uri="{FF2B5EF4-FFF2-40B4-BE49-F238E27FC236}">
              <a16:creationId xmlns:a16="http://schemas.microsoft.com/office/drawing/2014/main" id="{FDC5B9A0-2EF7-4347-B721-37E33D3CE214}"/>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80" name="フローチャート: 判断 679">
          <a:extLst>
            <a:ext uri="{FF2B5EF4-FFF2-40B4-BE49-F238E27FC236}">
              <a16:creationId xmlns:a16="http://schemas.microsoft.com/office/drawing/2014/main" id="{BD1A847F-737B-4222-90D3-B6384E482071}"/>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81" name="フローチャート: 判断 680">
          <a:extLst>
            <a:ext uri="{FF2B5EF4-FFF2-40B4-BE49-F238E27FC236}">
              <a16:creationId xmlns:a16="http://schemas.microsoft.com/office/drawing/2014/main" id="{3B845FC8-0E6A-472C-B1F8-E752996F78C8}"/>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1E658E4-B142-4C69-8092-80DB812E89D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8CFB2319-D900-4795-803E-58887D95E6C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8A914451-AEFB-40F7-B55C-FA343788A33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2074E461-6216-4557-85DB-45A297C0977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ED6AF6B2-9612-47DA-9EE0-66B9D6CAEF0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48261</xdr:rowOff>
    </xdr:from>
    <xdr:to>
      <xdr:col>85</xdr:col>
      <xdr:colOff>177800</xdr:colOff>
      <xdr:row>107</xdr:row>
      <xdr:rowOff>149861</xdr:rowOff>
    </xdr:to>
    <xdr:sp macro="" textlink="">
      <xdr:nvSpPr>
        <xdr:cNvPr id="687" name="楕円 686">
          <a:extLst>
            <a:ext uri="{FF2B5EF4-FFF2-40B4-BE49-F238E27FC236}">
              <a16:creationId xmlns:a16="http://schemas.microsoft.com/office/drawing/2014/main" id="{006CB511-6261-4972-AFD8-23AF64430673}"/>
            </a:ext>
          </a:extLst>
        </xdr:cNvPr>
        <xdr:cNvSpPr/>
      </xdr:nvSpPr>
      <xdr:spPr>
        <a:xfrm>
          <a:off x="16268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26688</xdr:rowOff>
    </xdr:from>
    <xdr:ext cx="405111" cy="259045"/>
    <xdr:sp macro="" textlink="">
      <xdr:nvSpPr>
        <xdr:cNvPr id="688" name="【公民館】&#10;有形固定資産減価償却率該当値テキスト">
          <a:extLst>
            <a:ext uri="{FF2B5EF4-FFF2-40B4-BE49-F238E27FC236}">
              <a16:creationId xmlns:a16="http://schemas.microsoft.com/office/drawing/2014/main" id="{B3CE72A9-B0E1-4B78-8575-542921C364A4}"/>
            </a:ext>
          </a:extLst>
        </xdr:cNvPr>
        <xdr:cNvSpPr txBox="1"/>
      </xdr:nvSpPr>
      <xdr:spPr>
        <a:xfrm>
          <a:off x="16357600"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15602</xdr:rowOff>
    </xdr:from>
    <xdr:to>
      <xdr:col>81</xdr:col>
      <xdr:colOff>101600</xdr:colOff>
      <xdr:row>107</xdr:row>
      <xdr:rowOff>117202</xdr:rowOff>
    </xdr:to>
    <xdr:sp macro="" textlink="">
      <xdr:nvSpPr>
        <xdr:cNvPr id="689" name="楕円 688">
          <a:extLst>
            <a:ext uri="{FF2B5EF4-FFF2-40B4-BE49-F238E27FC236}">
              <a16:creationId xmlns:a16="http://schemas.microsoft.com/office/drawing/2014/main" id="{E10692A3-E95F-4346-8590-FF1F2DD8C0CA}"/>
            </a:ext>
          </a:extLst>
        </xdr:cNvPr>
        <xdr:cNvSpPr/>
      </xdr:nvSpPr>
      <xdr:spPr>
        <a:xfrm>
          <a:off x="15430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66402</xdr:rowOff>
    </xdr:from>
    <xdr:to>
      <xdr:col>85</xdr:col>
      <xdr:colOff>127000</xdr:colOff>
      <xdr:row>107</xdr:row>
      <xdr:rowOff>99061</xdr:rowOff>
    </xdr:to>
    <xdr:cxnSp macro="">
      <xdr:nvCxnSpPr>
        <xdr:cNvPr id="690" name="直線コネクタ 689">
          <a:extLst>
            <a:ext uri="{FF2B5EF4-FFF2-40B4-BE49-F238E27FC236}">
              <a16:creationId xmlns:a16="http://schemas.microsoft.com/office/drawing/2014/main" id="{5BEA72D1-4F69-4F50-AA79-DC120B72A816}"/>
            </a:ext>
          </a:extLst>
        </xdr:cNvPr>
        <xdr:cNvCxnSpPr/>
      </xdr:nvCxnSpPr>
      <xdr:spPr>
        <a:xfrm>
          <a:off x="15481300" y="1841155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156029</xdr:rowOff>
    </xdr:from>
    <xdr:to>
      <xdr:col>76</xdr:col>
      <xdr:colOff>165100</xdr:colOff>
      <xdr:row>107</xdr:row>
      <xdr:rowOff>86179</xdr:rowOff>
    </xdr:to>
    <xdr:sp macro="" textlink="">
      <xdr:nvSpPr>
        <xdr:cNvPr id="691" name="楕円 690">
          <a:extLst>
            <a:ext uri="{FF2B5EF4-FFF2-40B4-BE49-F238E27FC236}">
              <a16:creationId xmlns:a16="http://schemas.microsoft.com/office/drawing/2014/main" id="{1DEB7F60-2512-4701-AD73-69185BAA2194}"/>
            </a:ext>
          </a:extLst>
        </xdr:cNvPr>
        <xdr:cNvSpPr/>
      </xdr:nvSpPr>
      <xdr:spPr>
        <a:xfrm>
          <a:off x="14541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35379</xdr:rowOff>
    </xdr:from>
    <xdr:to>
      <xdr:col>81</xdr:col>
      <xdr:colOff>50800</xdr:colOff>
      <xdr:row>107</xdr:row>
      <xdr:rowOff>66402</xdr:rowOff>
    </xdr:to>
    <xdr:cxnSp macro="">
      <xdr:nvCxnSpPr>
        <xdr:cNvPr id="692" name="直線コネクタ 691">
          <a:extLst>
            <a:ext uri="{FF2B5EF4-FFF2-40B4-BE49-F238E27FC236}">
              <a16:creationId xmlns:a16="http://schemas.microsoft.com/office/drawing/2014/main" id="{0D783FD1-2DA6-455C-8B11-0D3A1C48171E}"/>
            </a:ext>
          </a:extLst>
        </xdr:cNvPr>
        <xdr:cNvCxnSpPr/>
      </xdr:nvCxnSpPr>
      <xdr:spPr>
        <a:xfrm>
          <a:off x="14592300" y="183805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123371</xdr:rowOff>
    </xdr:from>
    <xdr:to>
      <xdr:col>72</xdr:col>
      <xdr:colOff>38100</xdr:colOff>
      <xdr:row>107</xdr:row>
      <xdr:rowOff>53521</xdr:rowOff>
    </xdr:to>
    <xdr:sp macro="" textlink="">
      <xdr:nvSpPr>
        <xdr:cNvPr id="693" name="楕円 692">
          <a:extLst>
            <a:ext uri="{FF2B5EF4-FFF2-40B4-BE49-F238E27FC236}">
              <a16:creationId xmlns:a16="http://schemas.microsoft.com/office/drawing/2014/main" id="{373A81A7-9626-46C1-98AB-F08757C24EB6}"/>
            </a:ext>
          </a:extLst>
        </xdr:cNvPr>
        <xdr:cNvSpPr/>
      </xdr:nvSpPr>
      <xdr:spPr>
        <a:xfrm>
          <a:off x="13652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2721</xdr:rowOff>
    </xdr:from>
    <xdr:to>
      <xdr:col>76</xdr:col>
      <xdr:colOff>114300</xdr:colOff>
      <xdr:row>107</xdr:row>
      <xdr:rowOff>35379</xdr:rowOff>
    </xdr:to>
    <xdr:cxnSp macro="">
      <xdr:nvCxnSpPr>
        <xdr:cNvPr id="694" name="直線コネクタ 693">
          <a:extLst>
            <a:ext uri="{FF2B5EF4-FFF2-40B4-BE49-F238E27FC236}">
              <a16:creationId xmlns:a16="http://schemas.microsoft.com/office/drawing/2014/main" id="{86CD7ABE-89F5-4F2C-9FE3-D5B4C575169F}"/>
            </a:ext>
          </a:extLst>
        </xdr:cNvPr>
        <xdr:cNvCxnSpPr/>
      </xdr:nvCxnSpPr>
      <xdr:spPr>
        <a:xfrm>
          <a:off x="13703300" y="18347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90714</xdr:rowOff>
    </xdr:from>
    <xdr:to>
      <xdr:col>67</xdr:col>
      <xdr:colOff>101600</xdr:colOff>
      <xdr:row>107</xdr:row>
      <xdr:rowOff>20864</xdr:rowOff>
    </xdr:to>
    <xdr:sp macro="" textlink="">
      <xdr:nvSpPr>
        <xdr:cNvPr id="695" name="楕円 694">
          <a:extLst>
            <a:ext uri="{FF2B5EF4-FFF2-40B4-BE49-F238E27FC236}">
              <a16:creationId xmlns:a16="http://schemas.microsoft.com/office/drawing/2014/main" id="{64395114-3754-48D7-A082-7C7D22067E17}"/>
            </a:ext>
          </a:extLst>
        </xdr:cNvPr>
        <xdr:cNvSpPr/>
      </xdr:nvSpPr>
      <xdr:spPr>
        <a:xfrm>
          <a:off x="1276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141514</xdr:rowOff>
    </xdr:from>
    <xdr:to>
      <xdr:col>71</xdr:col>
      <xdr:colOff>177800</xdr:colOff>
      <xdr:row>107</xdr:row>
      <xdr:rowOff>2721</xdr:rowOff>
    </xdr:to>
    <xdr:cxnSp macro="">
      <xdr:nvCxnSpPr>
        <xdr:cNvPr id="696" name="直線コネクタ 695">
          <a:extLst>
            <a:ext uri="{FF2B5EF4-FFF2-40B4-BE49-F238E27FC236}">
              <a16:creationId xmlns:a16="http://schemas.microsoft.com/office/drawing/2014/main" id="{AD73DBF5-E3E5-41AE-AE4F-8EA197B5F07F}"/>
            </a:ext>
          </a:extLst>
        </xdr:cNvPr>
        <xdr:cNvCxnSpPr/>
      </xdr:nvCxnSpPr>
      <xdr:spPr>
        <a:xfrm>
          <a:off x="12814300" y="18315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7" name="n_1aveValue【公民館】&#10;有形固定資産減価償却率">
          <a:extLst>
            <a:ext uri="{FF2B5EF4-FFF2-40B4-BE49-F238E27FC236}">
              <a16:creationId xmlns:a16="http://schemas.microsoft.com/office/drawing/2014/main" id="{B3AD5C98-02FF-4442-BB8B-44BFDA9B941B}"/>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98" name="n_2aveValue【公民館】&#10;有形固定資産減価償却率">
          <a:extLst>
            <a:ext uri="{FF2B5EF4-FFF2-40B4-BE49-F238E27FC236}">
              <a16:creationId xmlns:a16="http://schemas.microsoft.com/office/drawing/2014/main" id="{4ACD7A4D-AD7F-4753-9011-925BDD204F49}"/>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9" name="n_3aveValue【公民館】&#10;有形固定資産減価償却率">
          <a:extLst>
            <a:ext uri="{FF2B5EF4-FFF2-40B4-BE49-F238E27FC236}">
              <a16:creationId xmlns:a16="http://schemas.microsoft.com/office/drawing/2014/main" id="{85ABBD67-D7DD-4723-877A-E537FAA7753C}"/>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00" name="n_4aveValue【公民館】&#10;有形固定資産減価償却率">
          <a:extLst>
            <a:ext uri="{FF2B5EF4-FFF2-40B4-BE49-F238E27FC236}">
              <a16:creationId xmlns:a16="http://schemas.microsoft.com/office/drawing/2014/main" id="{0A693809-7B7B-4B19-870D-980AA980408F}"/>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108329</xdr:rowOff>
    </xdr:from>
    <xdr:ext cx="405111" cy="259045"/>
    <xdr:sp macro="" textlink="">
      <xdr:nvSpPr>
        <xdr:cNvPr id="701" name="n_1mainValue【公民館】&#10;有形固定資産減価償却率">
          <a:extLst>
            <a:ext uri="{FF2B5EF4-FFF2-40B4-BE49-F238E27FC236}">
              <a16:creationId xmlns:a16="http://schemas.microsoft.com/office/drawing/2014/main" id="{D4F74C59-349C-410F-98D5-2AE9D562569A}"/>
            </a:ext>
          </a:extLst>
        </xdr:cNvPr>
        <xdr:cNvSpPr txBox="1"/>
      </xdr:nvSpPr>
      <xdr:spPr>
        <a:xfrm>
          <a:off x="152660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77306</xdr:rowOff>
    </xdr:from>
    <xdr:ext cx="405111" cy="259045"/>
    <xdr:sp macro="" textlink="">
      <xdr:nvSpPr>
        <xdr:cNvPr id="702" name="n_2mainValue【公民館】&#10;有形固定資産減価償却率">
          <a:extLst>
            <a:ext uri="{FF2B5EF4-FFF2-40B4-BE49-F238E27FC236}">
              <a16:creationId xmlns:a16="http://schemas.microsoft.com/office/drawing/2014/main" id="{12997612-3D30-487F-9367-F3B815142738}"/>
            </a:ext>
          </a:extLst>
        </xdr:cNvPr>
        <xdr:cNvSpPr txBox="1"/>
      </xdr:nvSpPr>
      <xdr:spPr>
        <a:xfrm>
          <a:off x="14389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44648</xdr:rowOff>
    </xdr:from>
    <xdr:ext cx="405111" cy="259045"/>
    <xdr:sp macro="" textlink="">
      <xdr:nvSpPr>
        <xdr:cNvPr id="703" name="n_3mainValue【公民館】&#10;有形固定資産減価償却率">
          <a:extLst>
            <a:ext uri="{FF2B5EF4-FFF2-40B4-BE49-F238E27FC236}">
              <a16:creationId xmlns:a16="http://schemas.microsoft.com/office/drawing/2014/main" id="{A29B7AD5-948E-4A01-850B-68805A90F651}"/>
            </a:ext>
          </a:extLst>
        </xdr:cNvPr>
        <xdr:cNvSpPr txBox="1"/>
      </xdr:nvSpPr>
      <xdr:spPr>
        <a:xfrm>
          <a:off x="135007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11991</xdr:rowOff>
    </xdr:from>
    <xdr:ext cx="405111" cy="259045"/>
    <xdr:sp macro="" textlink="">
      <xdr:nvSpPr>
        <xdr:cNvPr id="704" name="n_4mainValue【公民館】&#10;有形固定資産減価償却率">
          <a:extLst>
            <a:ext uri="{FF2B5EF4-FFF2-40B4-BE49-F238E27FC236}">
              <a16:creationId xmlns:a16="http://schemas.microsoft.com/office/drawing/2014/main" id="{177315DB-0389-4CF4-BDAF-D39A1D9AFCA9}"/>
            </a:ext>
          </a:extLst>
        </xdr:cNvPr>
        <xdr:cNvSpPr txBox="1"/>
      </xdr:nvSpPr>
      <xdr:spPr>
        <a:xfrm>
          <a:off x="12611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25C7AAB0-8C90-42BE-AF96-ED6A5B30C7A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273CE0B0-00D3-465A-AB93-31A448C5D35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19426A04-0B39-4899-B589-19F5495CFF5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3EA46A4B-C2F2-4F02-B318-8C64DAA351E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0ECB7B99-75D9-4C55-A3D6-227B8FCFE49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8BADBC99-0F0C-4787-A59F-B8C59FF63A3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F7E5DB58-7D8B-4492-9483-569CD8060F4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441AB5F3-FC15-4694-8A4C-37D0A911C71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2E82D468-EF99-43F0-91CE-F426CE42BA9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28D95297-ECEA-4F57-938B-9605A159816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5" name="直線コネクタ 714">
          <a:extLst>
            <a:ext uri="{FF2B5EF4-FFF2-40B4-BE49-F238E27FC236}">
              <a16:creationId xmlns:a16="http://schemas.microsoft.com/office/drawing/2014/main" id="{27B11606-0BDC-4078-A0E5-5B5E57C70A3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6" name="テキスト ボックス 715">
          <a:extLst>
            <a:ext uri="{FF2B5EF4-FFF2-40B4-BE49-F238E27FC236}">
              <a16:creationId xmlns:a16="http://schemas.microsoft.com/office/drawing/2014/main" id="{493597F8-7878-4105-BC72-DA69160FFAD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7" name="直線コネクタ 716">
          <a:extLst>
            <a:ext uri="{FF2B5EF4-FFF2-40B4-BE49-F238E27FC236}">
              <a16:creationId xmlns:a16="http://schemas.microsoft.com/office/drawing/2014/main" id="{60823083-CDD7-42F1-B223-CD7009C4C67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8" name="テキスト ボックス 717">
          <a:extLst>
            <a:ext uri="{FF2B5EF4-FFF2-40B4-BE49-F238E27FC236}">
              <a16:creationId xmlns:a16="http://schemas.microsoft.com/office/drawing/2014/main" id="{B172B9D6-6848-4DF0-9377-A83B51A61FB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9" name="直線コネクタ 718">
          <a:extLst>
            <a:ext uri="{FF2B5EF4-FFF2-40B4-BE49-F238E27FC236}">
              <a16:creationId xmlns:a16="http://schemas.microsoft.com/office/drawing/2014/main" id="{8495875F-2CD0-4679-B442-187B5CB3861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0" name="テキスト ボックス 719">
          <a:extLst>
            <a:ext uri="{FF2B5EF4-FFF2-40B4-BE49-F238E27FC236}">
              <a16:creationId xmlns:a16="http://schemas.microsoft.com/office/drawing/2014/main" id="{E7EA968C-CDB3-4812-842D-0DD417B49B9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1" name="直線コネクタ 720">
          <a:extLst>
            <a:ext uri="{FF2B5EF4-FFF2-40B4-BE49-F238E27FC236}">
              <a16:creationId xmlns:a16="http://schemas.microsoft.com/office/drawing/2014/main" id="{EFC85CE1-F43D-4BEC-AD2F-87ED1A6076C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2" name="テキスト ボックス 721">
          <a:extLst>
            <a:ext uri="{FF2B5EF4-FFF2-40B4-BE49-F238E27FC236}">
              <a16:creationId xmlns:a16="http://schemas.microsoft.com/office/drawing/2014/main" id="{BFD0449F-DCE9-480E-8E0D-E2B7E5E1A26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3" name="直線コネクタ 722">
          <a:extLst>
            <a:ext uri="{FF2B5EF4-FFF2-40B4-BE49-F238E27FC236}">
              <a16:creationId xmlns:a16="http://schemas.microsoft.com/office/drawing/2014/main" id="{FFCACAF7-78AD-4E44-B2FE-3882C5A64C7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4" name="テキスト ボックス 723">
          <a:extLst>
            <a:ext uri="{FF2B5EF4-FFF2-40B4-BE49-F238E27FC236}">
              <a16:creationId xmlns:a16="http://schemas.microsoft.com/office/drawing/2014/main" id="{1BBA9295-1F84-47E3-A54B-5C6CD9E149D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BCAD1685-755A-4791-BD56-91F0655C965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6" name="テキスト ボックス 725">
          <a:extLst>
            <a:ext uri="{FF2B5EF4-FFF2-40B4-BE49-F238E27FC236}">
              <a16:creationId xmlns:a16="http://schemas.microsoft.com/office/drawing/2014/main" id="{D1CDAB66-1806-4146-929F-82CB38A6F30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2FD8E7ED-7050-4855-93BF-30A99377BA6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728" name="直線コネクタ 727">
          <a:extLst>
            <a:ext uri="{FF2B5EF4-FFF2-40B4-BE49-F238E27FC236}">
              <a16:creationId xmlns:a16="http://schemas.microsoft.com/office/drawing/2014/main" id="{AEF54448-9A11-4DF4-ABED-A672193AAED1}"/>
            </a:ext>
          </a:extLst>
        </xdr:cNvPr>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9" name="【公民館】&#10;一人当たり面積最小値テキスト">
          <a:extLst>
            <a:ext uri="{FF2B5EF4-FFF2-40B4-BE49-F238E27FC236}">
              <a16:creationId xmlns:a16="http://schemas.microsoft.com/office/drawing/2014/main" id="{14D6CB58-5E10-4F5C-A456-88CBAA4922AB}"/>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30" name="直線コネクタ 729">
          <a:extLst>
            <a:ext uri="{FF2B5EF4-FFF2-40B4-BE49-F238E27FC236}">
              <a16:creationId xmlns:a16="http://schemas.microsoft.com/office/drawing/2014/main" id="{3B4245F0-2257-49E5-859F-E789F51BE5C7}"/>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731" name="【公民館】&#10;一人当たり面積最大値テキスト">
          <a:extLst>
            <a:ext uri="{FF2B5EF4-FFF2-40B4-BE49-F238E27FC236}">
              <a16:creationId xmlns:a16="http://schemas.microsoft.com/office/drawing/2014/main" id="{4E8FB4C4-2355-4CD8-80DE-835BA5D8E7C1}"/>
            </a:ext>
          </a:extLst>
        </xdr:cNvPr>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732" name="直線コネクタ 731">
          <a:extLst>
            <a:ext uri="{FF2B5EF4-FFF2-40B4-BE49-F238E27FC236}">
              <a16:creationId xmlns:a16="http://schemas.microsoft.com/office/drawing/2014/main" id="{F6EA39F7-4A00-4DCB-8A0F-91502E3AD513}"/>
            </a:ext>
          </a:extLst>
        </xdr:cNvPr>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84217</xdr:rowOff>
    </xdr:from>
    <xdr:ext cx="469744" cy="259045"/>
    <xdr:sp macro="" textlink="">
      <xdr:nvSpPr>
        <xdr:cNvPr id="733" name="【公民館】&#10;一人当たり面積平均値テキスト">
          <a:extLst>
            <a:ext uri="{FF2B5EF4-FFF2-40B4-BE49-F238E27FC236}">
              <a16:creationId xmlns:a16="http://schemas.microsoft.com/office/drawing/2014/main" id="{F0398458-CE4D-463A-9695-84D3A40F65AF}"/>
            </a:ext>
          </a:extLst>
        </xdr:cNvPr>
        <xdr:cNvSpPr txBox="1"/>
      </xdr:nvSpPr>
      <xdr:spPr>
        <a:xfrm>
          <a:off x="22199600" y="18429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734" name="フローチャート: 判断 733">
          <a:extLst>
            <a:ext uri="{FF2B5EF4-FFF2-40B4-BE49-F238E27FC236}">
              <a16:creationId xmlns:a16="http://schemas.microsoft.com/office/drawing/2014/main" id="{DDF1FA1B-AAE2-4CE5-895B-A7E1F0EE94C5}"/>
            </a:ext>
          </a:extLst>
        </xdr:cNvPr>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735" name="フローチャート: 判断 734">
          <a:extLst>
            <a:ext uri="{FF2B5EF4-FFF2-40B4-BE49-F238E27FC236}">
              <a16:creationId xmlns:a16="http://schemas.microsoft.com/office/drawing/2014/main" id="{7DA5A3CA-623F-4423-9929-081B06F7E128}"/>
            </a:ext>
          </a:extLst>
        </xdr:cNvPr>
        <xdr:cNvSpPr/>
      </xdr:nvSpPr>
      <xdr:spPr>
        <a:xfrm>
          <a:off x="212725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736" name="フローチャート: 判断 735">
          <a:extLst>
            <a:ext uri="{FF2B5EF4-FFF2-40B4-BE49-F238E27FC236}">
              <a16:creationId xmlns:a16="http://schemas.microsoft.com/office/drawing/2014/main" id="{0BCADB72-CF14-4410-BD65-4F82DB62132D}"/>
            </a:ext>
          </a:extLst>
        </xdr:cNvPr>
        <xdr:cNvSpPr/>
      </xdr:nvSpPr>
      <xdr:spPr>
        <a:xfrm>
          <a:off x="20383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737" name="フローチャート: 判断 736">
          <a:extLst>
            <a:ext uri="{FF2B5EF4-FFF2-40B4-BE49-F238E27FC236}">
              <a16:creationId xmlns:a16="http://schemas.microsoft.com/office/drawing/2014/main" id="{4A95CAC9-7AB2-4854-95C6-24D9EB54EBCA}"/>
            </a:ext>
          </a:extLst>
        </xdr:cNvPr>
        <xdr:cNvSpPr/>
      </xdr:nvSpPr>
      <xdr:spPr>
        <a:xfrm>
          <a:off x="19494500" y="1841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738" name="フローチャート: 判断 737">
          <a:extLst>
            <a:ext uri="{FF2B5EF4-FFF2-40B4-BE49-F238E27FC236}">
              <a16:creationId xmlns:a16="http://schemas.microsoft.com/office/drawing/2014/main" id="{B447DB81-E085-4942-B536-5AF13393461D}"/>
            </a:ext>
          </a:extLst>
        </xdr:cNvPr>
        <xdr:cNvSpPr/>
      </xdr:nvSpPr>
      <xdr:spPr>
        <a:xfrm>
          <a:off x="18605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5C5D80C5-9B98-4F9A-A395-C1395C83172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6FA209A1-314E-49A0-A21B-D129FEDE957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23881010-0348-458B-A15C-769CC3B8E3A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FE7647A7-51DB-4172-84DC-6FE75E6AE6F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8DAC16CD-6922-4E6C-90AB-6C153795057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44" name="楕円 743">
          <a:extLst>
            <a:ext uri="{FF2B5EF4-FFF2-40B4-BE49-F238E27FC236}">
              <a16:creationId xmlns:a16="http://schemas.microsoft.com/office/drawing/2014/main" id="{0653D268-C855-4B02-B440-E3C62BADA9BA}"/>
            </a:ext>
          </a:extLst>
        </xdr:cNvPr>
        <xdr:cNvSpPr/>
      </xdr:nvSpPr>
      <xdr:spPr>
        <a:xfrm>
          <a:off x="22110700" y="184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106951</xdr:rowOff>
    </xdr:from>
    <xdr:ext cx="469744" cy="259045"/>
    <xdr:sp macro="" textlink="">
      <xdr:nvSpPr>
        <xdr:cNvPr id="745" name="【公民館】&#10;一人当たり面積該当値テキスト">
          <a:extLst>
            <a:ext uri="{FF2B5EF4-FFF2-40B4-BE49-F238E27FC236}">
              <a16:creationId xmlns:a16="http://schemas.microsoft.com/office/drawing/2014/main" id="{0D4A19A6-2586-4385-8251-4B36D4DB2D10}"/>
            </a:ext>
          </a:extLst>
        </xdr:cNvPr>
        <xdr:cNvSpPr txBox="1"/>
      </xdr:nvSpPr>
      <xdr:spPr>
        <a:xfrm>
          <a:off x="22199600" y="1828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86740</xdr:rowOff>
    </xdr:from>
    <xdr:to>
      <xdr:col>112</xdr:col>
      <xdr:colOff>38100</xdr:colOff>
      <xdr:row>108</xdr:row>
      <xdr:rowOff>16890</xdr:rowOff>
    </xdr:to>
    <xdr:sp macro="" textlink="">
      <xdr:nvSpPr>
        <xdr:cNvPr id="746" name="楕円 745">
          <a:extLst>
            <a:ext uri="{FF2B5EF4-FFF2-40B4-BE49-F238E27FC236}">
              <a16:creationId xmlns:a16="http://schemas.microsoft.com/office/drawing/2014/main" id="{C42D0768-BC93-411F-85CA-162917349E16}"/>
            </a:ext>
          </a:extLst>
        </xdr:cNvPr>
        <xdr:cNvSpPr/>
      </xdr:nvSpPr>
      <xdr:spPr>
        <a:xfrm>
          <a:off x="21272500" y="184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134874</xdr:rowOff>
    </xdr:from>
    <xdr:to>
      <xdr:col>116</xdr:col>
      <xdr:colOff>63500</xdr:colOff>
      <xdr:row>107</xdr:row>
      <xdr:rowOff>137540</xdr:rowOff>
    </xdr:to>
    <xdr:cxnSp macro="">
      <xdr:nvCxnSpPr>
        <xdr:cNvPr id="747" name="直線コネクタ 746">
          <a:extLst>
            <a:ext uri="{FF2B5EF4-FFF2-40B4-BE49-F238E27FC236}">
              <a16:creationId xmlns:a16="http://schemas.microsoft.com/office/drawing/2014/main" id="{8C583087-FEDB-4C2E-93A0-33D40674BB7D}"/>
            </a:ext>
          </a:extLst>
        </xdr:cNvPr>
        <xdr:cNvCxnSpPr/>
      </xdr:nvCxnSpPr>
      <xdr:spPr>
        <a:xfrm flipV="1">
          <a:off x="21323300" y="18480024"/>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90360</xdr:rowOff>
    </xdr:from>
    <xdr:to>
      <xdr:col>107</xdr:col>
      <xdr:colOff>101600</xdr:colOff>
      <xdr:row>108</xdr:row>
      <xdr:rowOff>20510</xdr:rowOff>
    </xdr:to>
    <xdr:sp macro="" textlink="">
      <xdr:nvSpPr>
        <xdr:cNvPr id="748" name="楕円 747">
          <a:extLst>
            <a:ext uri="{FF2B5EF4-FFF2-40B4-BE49-F238E27FC236}">
              <a16:creationId xmlns:a16="http://schemas.microsoft.com/office/drawing/2014/main" id="{76284BA3-71BA-40D1-8430-00AF38CA9B30}"/>
            </a:ext>
          </a:extLst>
        </xdr:cNvPr>
        <xdr:cNvSpPr/>
      </xdr:nvSpPr>
      <xdr:spPr>
        <a:xfrm>
          <a:off x="20383500" y="184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137540</xdr:rowOff>
    </xdr:from>
    <xdr:to>
      <xdr:col>111</xdr:col>
      <xdr:colOff>177800</xdr:colOff>
      <xdr:row>107</xdr:row>
      <xdr:rowOff>141160</xdr:rowOff>
    </xdr:to>
    <xdr:cxnSp macro="">
      <xdr:nvCxnSpPr>
        <xdr:cNvPr id="749" name="直線コネクタ 748">
          <a:extLst>
            <a:ext uri="{FF2B5EF4-FFF2-40B4-BE49-F238E27FC236}">
              <a16:creationId xmlns:a16="http://schemas.microsoft.com/office/drawing/2014/main" id="{9A4BB6AD-2E55-4C34-BB6D-6B61096CB222}"/>
            </a:ext>
          </a:extLst>
        </xdr:cNvPr>
        <xdr:cNvCxnSpPr/>
      </xdr:nvCxnSpPr>
      <xdr:spPr>
        <a:xfrm flipV="1">
          <a:off x="20434300" y="1848269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97410</xdr:rowOff>
    </xdr:from>
    <xdr:to>
      <xdr:col>102</xdr:col>
      <xdr:colOff>165100</xdr:colOff>
      <xdr:row>108</xdr:row>
      <xdr:rowOff>27560</xdr:rowOff>
    </xdr:to>
    <xdr:sp macro="" textlink="">
      <xdr:nvSpPr>
        <xdr:cNvPr id="750" name="楕円 749">
          <a:extLst>
            <a:ext uri="{FF2B5EF4-FFF2-40B4-BE49-F238E27FC236}">
              <a16:creationId xmlns:a16="http://schemas.microsoft.com/office/drawing/2014/main" id="{5029E863-C45E-42D1-BC20-408CFBEDB893}"/>
            </a:ext>
          </a:extLst>
        </xdr:cNvPr>
        <xdr:cNvSpPr/>
      </xdr:nvSpPr>
      <xdr:spPr>
        <a:xfrm>
          <a:off x="19494500" y="184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141160</xdr:rowOff>
    </xdr:from>
    <xdr:to>
      <xdr:col>107</xdr:col>
      <xdr:colOff>50800</xdr:colOff>
      <xdr:row>107</xdr:row>
      <xdr:rowOff>148210</xdr:rowOff>
    </xdr:to>
    <xdr:cxnSp macro="">
      <xdr:nvCxnSpPr>
        <xdr:cNvPr id="751" name="直線コネクタ 750">
          <a:extLst>
            <a:ext uri="{FF2B5EF4-FFF2-40B4-BE49-F238E27FC236}">
              <a16:creationId xmlns:a16="http://schemas.microsoft.com/office/drawing/2014/main" id="{6A0C106F-4BF1-43DF-ABFA-47A25BB7D2C2}"/>
            </a:ext>
          </a:extLst>
        </xdr:cNvPr>
        <xdr:cNvCxnSpPr/>
      </xdr:nvCxnSpPr>
      <xdr:spPr>
        <a:xfrm flipV="1">
          <a:off x="19545300" y="18486310"/>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102172</xdr:rowOff>
    </xdr:from>
    <xdr:to>
      <xdr:col>98</xdr:col>
      <xdr:colOff>38100</xdr:colOff>
      <xdr:row>108</xdr:row>
      <xdr:rowOff>32322</xdr:rowOff>
    </xdr:to>
    <xdr:sp macro="" textlink="">
      <xdr:nvSpPr>
        <xdr:cNvPr id="752" name="楕円 751">
          <a:extLst>
            <a:ext uri="{FF2B5EF4-FFF2-40B4-BE49-F238E27FC236}">
              <a16:creationId xmlns:a16="http://schemas.microsoft.com/office/drawing/2014/main" id="{960027BC-1430-4CB1-AA48-0AC7E067A3A3}"/>
            </a:ext>
          </a:extLst>
        </xdr:cNvPr>
        <xdr:cNvSpPr/>
      </xdr:nvSpPr>
      <xdr:spPr>
        <a:xfrm>
          <a:off x="18605500" y="1844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148210</xdr:rowOff>
    </xdr:from>
    <xdr:to>
      <xdr:col>102</xdr:col>
      <xdr:colOff>114300</xdr:colOff>
      <xdr:row>107</xdr:row>
      <xdr:rowOff>152972</xdr:rowOff>
    </xdr:to>
    <xdr:cxnSp macro="">
      <xdr:nvCxnSpPr>
        <xdr:cNvPr id="753" name="直線コネクタ 752">
          <a:extLst>
            <a:ext uri="{FF2B5EF4-FFF2-40B4-BE49-F238E27FC236}">
              <a16:creationId xmlns:a16="http://schemas.microsoft.com/office/drawing/2014/main" id="{49B038FA-208F-450E-BD4A-CC6C74CAC70D}"/>
            </a:ext>
          </a:extLst>
        </xdr:cNvPr>
        <xdr:cNvCxnSpPr/>
      </xdr:nvCxnSpPr>
      <xdr:spPr>
        <a:xfrm flipV="1">
          <a:off x="18656300" y="18493360"/>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8780</xdr:rowOff>
    </xdr:from>
    <xdr:ext cx="469744" cy="259045"/>
    <xdr:sp macro="" textlink="">
      <xdr:nvSpPr>
        <xdr:cNvPr id="754" name="n_1aveValue【公民館】&#10;一人当たり面積">
          <a:extLst>
            <a:ext uri="{FF2B5EF4-FFF2-40B4-BE49-F238E27FC236}">
              <a16:creationId xmlns:a16="http://schemas.microsoft.com/office/drawing/2014/main" id="{B640AF08-E75B-4DDA-B72D-C99108234D35}"/>
            </a:ext>
          </a:extLst>
        </xdr:cNvPr>
        <xdr:cNvSpPr txBox="1"/>
      </xdr:nvSpPr>
      <xdr:spPr>
        <a:xfrm>
          <a:off x="21075727" y="1852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33417</xdr:rowOff>
    </xdr:from>
    <xdr:ext cx="469744" cy="259045"/>
    <xdr:sp macro="" textlink="">
      <xdr:nvSpPr>
        <xdr:cNvPr id="755" name="n_2aveValue【公民館】&#10;一人当たり面積">
          <a:extLst>
            <a:ext uri="{FF2B5EF4-FFF2-40B4-BE49-F238E27FC236}">
              <a16:creationId xmlns:a16="http://schemas.microsoft.com/office/drawing/2014/main" id="{975A4453-267C-4261-85BE-5AB9313F66BB}"/>
            </a:ext>
          </a:extLst>
        </xdr:cNvPr>
        <xdr:cNvSpPr txBox="1"/>
      </xdr:nvSpPr>
      <xdr:spPr>
        <a:xfrm>
          <a:off x="20199427" y="18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20654</xdr:rowOff>
    </xdr:from>
    <xdr:ext cx="469744" cy="259045"/>
    <xdr:sp macro="" textlink="">
      <xdr:nvSpPr>
        <xdr:cNvPr id="756" name="n_3aveValue【公民館】&#10;一人当たり面積">
          <a:extLst>
            <a:ext uri="{FF2B5EF4-FFF2-40B4-BE49-F238E27FC236}">
              <a16:creationId xmlns:a16="http://schemas.microsoft.com/office/drawing/2014/main" id="{6C4897BA-C9F6-4489-868B-E30550421764}"/>
            </a:ext>
          </a:extLst>
        </xdr:cNvPr>
        <xdr:cNvSpPr txBox="1"/>
      </xdr:nvSpPr>
      <xdr:spPr>
        <a:xfrm>
          <a:off x="19310427" y="1819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30751</xdr:rowOff>
    </xdr:from>
    <xdr:ext cx="469744" cy="259045"/>
    <xdr:sp macro="" textlink="">
      <xdr:nvSpPr>
        <xdr:cNvPr id="757" name="n_4aveValue【公民館】&#10;一人当たり面積">
          <a:extLst>
            <a:ext uri="{FF2B5EF4-FFF2-40B4-BE49-F238E27FC236}">
              <a16:creationId xmlns:a16="http://schemas.microsoft.com/office/drawing/2014/main" id="{F3DA0F69-C0BC-4283-B2F7-8498981AF7DE}"/>
            </a:ext>
          </a:extLst>
        </xdr:cNvPr>
        <xdr:cNvSpPr txBox="1"/>
      </xdr:nvSpPr>
      <xdr:spPr>
        <a:xfrm>
          <a:off x="18421427" y="182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33417</xdr:rowOff>
    </xdr:from>
    <xdr:ext cx="469744" cy="259045"/>
    <xdr:sp macro="" textlink="">
      <xdr:nvSpPr>
        <xdr:cNvPr id="758" name="n_1mainValue【公民館】&#10;一人当たり面積">
          <a:extLst>
            <a:ext uri="{FF2B5EF4-FFF2-40B4-BE49-F238E27FC236}">
              <a16:creationId xmlns:a16="http://schemas.microsoft.com/office/drawing/2014/main" id="{90E9B0C4-A34B-4587-9BE1-A209FC7597D1}"/>
            </a:ext>
          </a:extLst>
        </xdr:cNvPr>
        <xdr:cNvSpPr txBox="1"/>
      </xdr:nvSpPr>
      <xdr:spPr>
        <a:xfrm>
          <a:off x="21075727" y="18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11637</xdr:rowOff>
    </xdr:from>
    <xdr:ext cx="469744" cy="259045"/>
    <xdr:sp macro="" textlink="">
      <xdr:nvSpPr>
        <xdr:cNvPr id="759" name="n_2mainValue【公民館】&#10;一人当たり面積">
          <a:extLst>
            <a:ext uri="{FF2B5EF4-FFF2-40B4-BE49-F238E27FC236}">
              <a16:creationId xmlns:a16="http://schemas.microsoft.com/office/drawing/2014/main" id="{6639698D-192F-49FF-84FE-1E50BE8C9068}"/>
            </a:ext>
          </a:extLst>
        </xdr:cNvPr>
        <xdr:cNvSpPr txBox="1"/>
      </xdr:nvSpPr>
      <xdr:spPr>
        <a:xfrm>
          <a:off x="20199427" y="1852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18687</xdr:rowOff>
    </xdr:from>
    <xdr:ext cx="469744" cy="259045"/>
    <xdr:sp macro="" textlink="">
      <xdr:nvSpPr>
        <xdr:cNvPr id="760" name="n_3mainValue【公民館】&#10;一人当たり面積">
          <a:extLst>
            <a:ext uri="{FF2B5EF4-FFF2-40B4-BE49-F238E27FC236}">
              <a16:creationId xmlns:a16="http://schemas.microsoft.com/office/drawing/2014/main" id="{0D5856F8-7013-42B8-8F7C-A6AB54E464CF}"/>
            </a:ext>
          </a:extLst>
        </xdr:cNvPr>
        <xdr:cNvSpPr txBox="1"/>
      </xdr:nvSpPr>
      <xdr:spPr>
        <a:xfrm>
          <a:off x="19310427" y="1853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23449</xdr:rowOff>
    </xdr:from>
    <xdr:ext cx="469744" cy="259045"/>
    <xdr:sp macro="" textlink="">
      <xdr:nvSpPr>
        <xdr:cNvPr id="761" name="n_4mainValue【公民館】&#10;一人当たり面積">
          <a:extLst>
            <a:ext uri="{FF2B5EF4-FFF2-40B4-BE49-F238E27FC236}">
              <a16:creationId xmlns:a16="http://schemas.microsoft.com/office/drawing/2014/main" id="{453669BF-8A4B-4BB9-A3A9-5A5E8FA7FCF5}"/>
            </a:ext>
          </a:extLst>
        </xdr:cNvPr>
        <xdr:cNvSpPr txBox="1"/>
      </xdr:nvSpPr>
      <xdr:spPr>
        <a:xfrm>
          <a:off x="18421427" y="1854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A3FDF0A0-E4F7-447C-ACED-731CB4A6CF6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AE25FF01-B76F-41E0-98EE-EFD48A8CFC5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1ECCF814-0660-4BD8-8C4E-63EA999D032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と学校施設である。少子化が進む中で、今後の保育・教育施設の整備について、公共施設等総合管理計画や個別施設計画に沿って計画的に実施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9C3B9F-EF86-403A-9E99-D3EE49AC39D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E9D2339-5ED0-431E-ACB3-1DE7C0EC548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B50590-E495-41E7-94D3-78C650151DB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3CD5499-F9A0-47D8-BC36-B231164E5F7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64C6D18-97CF-4B2F-AA15-2BF6975D72A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9C4A189-4F02-4461-ADE9-0A81AC3882A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A58FD8C-9FE5-4679-9929-4178375D9CB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38B579-5FCF-437E-BA5A-D74548CAFA1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00F2752-4282-4AD5-81D0-FCD9F120DA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024285B-B229-4878-9CAE-C41DD9F53B8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
2,342
58.11
3,255,085
2,831,373
410,537
2,071,689
1,889,196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57CCD88-5963-40EB-A1C3-56267ED39BB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2F28BF7-94E1-4691-8BEA-A739822651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043910-CF8C-4EA1-8279-476DF23ABB9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BCB68D2-EBEE-4F64-98A2-34B8021FDBE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366790B-04D2-483E-9FA0-ADE0E1A2572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3D9DEBB-DB00-40EB-8127-BE053012C4D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2DEC58-1490-4855-86E4-0BCDCA44D15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BC6958-D7EE-407E-8B0F-1D774885D9A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234291D-F116-4549-85B8-577BB2018D4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6711FEE-5396-4629-A171-9A24D95888F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C65619F-E834-4895-A46F-17187CEEC79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5AE315D-48FE-47FB-836C-824E93B132D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34113E-FA86-4C08-A846-065418EC5BC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4DB5420-DB37-479E-BE03-34697D62926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472CAE8-5534-46E6-9060-63DA8026775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D6993F0-6161-4B66-A05C-FCB208DEEA7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6574B0F-AF24-4F78-AD90-BD4D0CFC08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58944C9-C9E6-415D-9BDF-6C2F1736F4F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BAAFB3B-4B1B-4B60-8E0A-27D8AECDD36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395B97E-E1F3-447F-8EF3-12E94F7B275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B8177AD-BB17-4E20-8225-0D7BC967304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78DD624-39A7-4D54-A2D6-B26B73A253C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ADF24F3-249B-48BD-A4F3-1B0C8C67BB3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0726FAA-71EB-4D64-8D67-27B3C7D7D74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22D1F66-2754-417E-B249-BE72992E628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E9254D8-B54B-4878-9B65-3BD9827C20B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2A92EE3-1910-41C3-AC74-2D64C0A02C4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C758916-417A-46AD-987A-AFA1F70DE44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67FE442-F0A6-441C-9D8D-37DA30C217E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39FBB33-45DF-471B-9EC8-6E69761335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193C562-1805-4B1D-8303-9BCCED762F0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2DE6E49-4B9D-491A-B7B0-C05533760E1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47CB54B-129F-4278-9572-B7250AA5FB0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4B8A462-0468-4073-99DD-3C756258907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DEA8491-E7BA-4A1B-AA2B-FE671959355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D4B1D93-D43E-4638-AB0A-15180B66079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D663243-2299-497A-A61B-B1CEEFA0092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053ACF9-3E46-40DF-A3B6-171C6CC379C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195424E-0410-452D-8918-AD5B24597AF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742C772-7549-468A-A778-2879E4B844C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BAE2B5D-88C0-4947-B0CF-F7D4471F215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93A68B3-F7DD-4094-BA01-C8F46D6D9E9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AC8F80F-15C1-4F72-90E9-08241F47F79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E79AE33-8C52-463C-976F-C289685919C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566CC56-E542-4DA2-9E36-C4C038358B2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A14B670-B2C5-4BF9-BB55-39E3A0D749B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6F96B54-47FD-452E-B2FC-F80553E0EB4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0A542F1-187D-4E1C-80AE-26CEF0DEDF5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494154D5-70B1-4D42-9AC0-54A803C64B3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BAC99B23-1EBA-48B0-9FF2-E88ED275116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BF743BA5-7A40-489A-9BA5-3CCAF50A478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D387B768-E458-4B05-A8CE-1056529E871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55FA560-BF5D-43CD-B3B6-356FCBF3B16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83BA5CB3-5A3D-49D0-8F75-76D26DE3D18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E13EC56-EA59-4EDA-82CD-52327A9E9B5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98C21440-B11A-4A12-AEE0-28FA715F586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1989353C-096B-4990-BF1D-36CE6D196A5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5B5B89B0-09F0-4A8B-8B76-F51E4819E78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2FA95CD6-6402-43D9-A86F-E0970DE68C1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55614DE0-F2AE-44F0-9FDF-86AFA0EC9AE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7406599A-7C16-4D34-9A54-6FB888699A6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C4C8C314-3100-48E3-A5BD-7C6BCF3645B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529633A-8E16-4E14-9210-D178D5EF1786}"/>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42FEEA3-F55D-4648-831F-99A67554B08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28F00996-E1EF-429C-A274-145EE387C55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DBA17210-DB80-4E35-8874-E28BE9DFAE63}"/>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a:extLst>
            <a:ext uri="{FF2B5EF4-FFF2-40B4-BE49-F238E27FC236}">
              <a16:creationId xmlns:a16="http://schemas.microsoft.com/office/drawing/2014/main" id="{D854D43F-3DD3-498D-856A-20F0EE66A8D2}"/>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BDD00807-4E37-4146-B235-AAFA42ACB117}"/>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a:extLst>
            <a:ext uri="{FF2B5EF4-FFF2-40B4-BE49-F238E27FC236}">
              <a16:creationId xmlns:a16="http://schemas.microsoft.com/office/drawing/2014/main" id="{70F01EDE-B0F0-4879-90B8-AFBB26D88E4E}"/>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101056</xdr:rowOff>
    </xdr:from>
    <xdr:to>
      <xdr:col>20</xdr:col>
      <xdr:colOff>38100</xdr:colOff>
      <xdr:row>62</xdr:row>
      <xdr:rowOff>31206</xdr:rowOff>
    </xdr:to>
    <xdr:sp macro="" textlink="">
      <xdr:nvSpPr>
        <xdr:cNvPr id="81" name="フローチャート: 判断 80">
          <a:extLst>
            <a:ext uri="{FF2B5EF4-FFF2-40B4-BE49-F238E27FC236}">
              <a16:creationId xmlns:a16="http://schemas.microsoft.com/office/drawing/2014/main" id="{01896F4B-AF3F-4B59-B221-909818B2987D}"/>
            </a:ext>
          </a:extLst>
        </xdr:cNvPr>
        <xdr:cNvSpPr/>
      </xdr:nvSpPr>
      <xdr:spPr>
        <a:xfrm>
          <a:off x="3746500" y="1055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125549</xdr:rowOff>
    </xdr:from>
    <xdr:to>
      <xdr:col>15</xdr:col>
      <xdr:colOff>101600</xdr:colOff>
      <xdr:row>62</xdr:row>
      <xdr:rowOff>55699</xdr:rowOff>
    </xdr:to>
    <xdr:sp macro="" textlink="">
      <xdr:nvSpPr>
        <xdr:cNvPr id="82" name="フローチャート: 判断 81">
          <a:extLst>
            <a:ext uri="{FF2B5EF4-FFF2-40B4-BE49-F238E27FC236}">
              <a16:creationId xmlns:a16="http://schemas.microsoft.com/office/drawing/2014/main" id="{CD945A9B-DDCD-4E3A-A901-8C0C239AFB29}"/>
            </a:ext>
          </a:extLst>
        </xdr:cNvPr>
        <xdr:cNvSpPr/>
      </xdr:nvSpPr>
      <xdr:spPr>
        <a:xfrm>
          <a:off x="2857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87993</xdr:rowOff>
    </xdr:from>
    <xdr:to>
      <xdr:col>10</xdr:col>
      <xdr:colOff>165100</xdr:colOff>
      <xdr:row>62</xdr:row>
      <xdr:rowOff>18143</xdr:rowOff>
    </xdr:to>
    <xdr:sp macro="" textlink="">
      <xdr:nvSpPr>
        <xdr:cNvPr id="83" name="フローチャート: 判断 82">
          <a:extLst>
            <a:ext uri="{FF2B5EF4-FFF2-40B4-BE49-F238E27FC236}">
              <a16:creationId xmlns:a16="http://schemas.microsoft.com/office/drawing/2014/main" id="{B7020B68-A2E3-4C8F-AEBE-439CFB92DB3F}"/>
            </a:ext>
          </a:extLst>
        </xdr:cNvPr>
        <xdr:cNvSpPr/>
      </xdr:nvSpPr>
      <xdr:spPr>
        <a:xfrm>
          <a:off x="1968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37374</xdr:rowOff>
    </xdr:from>
    <xdr:to>
      <xdr:col>6</xdr:col>
      <xdr:colOff>38100</xdr:colOff>
      <xdr:row>61</xdr:row>
      <xdr:rowOff>138974</xdr:rowOff>
    </xdr:to>
    <xdr:sp macro="" textlink="">
      <xdr:nvSpPr>
        <xdr:cNvPr id="84" name="フローチャート: 判断 83">
          <a:extLst>
            <a:ext uri="{FF2B5EF4-FFF2-40B4-BE49-F238E27FC236}">
              <a16:creationId xmlns:a16="http://schemas.microsoft.com/office/drawing/2014/main" id="{9957F35B-FE66-4F2C-8EA3-370D32B69A33}"/>
            </a:ext>
          </a:extLst>
        </xdr:cNvPr>
        <xdr:cNvSpPr/>
      </xdr:nvSpPr>
      <xdr:spPr>
        <a:xfrm>
          <a:off x="1079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D3C49D9-0FC3-46A9-AF85-CC2CA319386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9021621-B030-443E-9075-A2EA2F73BF3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954055C-A085-4FFA-8ACB-F9EEFC69128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E150B43-8829-40A3-9438-AA8A07244E4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B62C0983-06D2-4D74-9358-8FFC58A2DBF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90" name="楕円 89">
          <a:extLst>
            <a:ext uri="{FF2B5EF4-FFF2-40B4-BE49-F238E27FC236}">
              <a16:creationId xmlns:a16="http://schemas.microsoft.com/office/drawing/2014/main" id="{8D7CF98F-439C-4561-9E8C-2BE11C58FCCB}"/>
            </a:ext>
          </a:extLst>
        </xdr:cNvPr>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154957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62858FEF-C2D0-4890-AF3C-D1198F5B5B6F}"/>
            </a:ext>
          </a:extLst>
        </xdr:cNvPr>
        <xdr:cNvSpPr txBox="1"/>
      </xdr:nvSpPr>
      <xdr:spPr>
        <a:xfrm>
          <a:off x="4673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96157</xdr:rowOff>
    </xdr:from>
    <xdr:to>
      <xdr:col>20</xdr:col>
      <xdr:colOff>38100</xdr:colOff>
      <xdr:row>60</xdr:row>
      <xdr:rowOff>26307</xdr:rowOff>
    </xdr:to>
    <xdr:sp macro="" textlink="">
      <xdr:nvSpPr>
        <xdr:cNvPr id="92" name="楕円 91">
          <a:extLst>
            <a:ext uri="{FF2B5EF4-FFF2-40B4-BE49-F238E27FC236}">
              <a16:creationId xmlns:a16="http://schemas.microsoft.com/office/drawing/2014/main" id="{BD996340-9F32-4BB0-8AD9-32138BAE8B3F}"/>
            </a:ext>
          </a:extLst>
        </xdr:cNvPr>
        <xdr:cNvSpPr/>
      </xdr:nvSpPr>
      <xdr:spPr>
        <a:xfrm>
          <a:off x="3746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146957</xdr:rowOff>
    </xdr:from>
    <xdr:to>
      <xdr:col>24</xdr:col>
      <xdr:colOff>63500</xdr:colOff>
      <xdr:row>60</xdr:row>
      <xdr:rowOff>11430</xdr:rowOff>
    </xdr:to>
    <xdr:cxnSp macro="">
      <xdr:nvCxnSpPr>
        <xdr:cNvPr id="93" name="直線コネクタ 92">
          <a:extLst>
            <a:ext uri="{FF2B5EF4-FFF2-40B4-BE49-F238E27FC236}">
              <a16:creationId xmlns:a16="http://schemas.microsoft.com/office/drawing/2014/main" id="{6E1389D1-6859-4561-9B5A-C2F8136DC938}"/>
            </a:ext>
          </a:extLst>
        </xdr:cNvPr>
        <xdr:cNvCxnSpPr/>
      </xdr:nvCxnSpPr>
      <xdr:spPr>
        <a:xfrm>
          <a:off x="3797300" y="102625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60234</xdr:rowOff>
    </xdr:from>
    <xdr:to>
      <xdr:col>15</xdr:col>
      <xdr:colOff>101600</xdr:colOff>
      <xdr:row>59</xdr:row>
      <xdr:rowOff>161834</xdr:rowOff>
    </xdr:to>
    <xdr:sp macro="" textlink="">
      <xdr:nvSpPr>
        <xdr:cNvPr id="94" name="楕円 93">
          <a:extLst>
            <a:ext uri="{FF2B5EF4-FFF2-40B4-BE49-F238E27FC236}">
              <a16:creationId xmlns:a16="http://schemas.microsoft.com/office/drawing/2014/main" id="{04535690-BACD-482D-8B52-261D10F49ABC}"/>
            </a:ext>
          </a:extLst>
        </xdr:cNvPr>
        <xdr:cNvSpPr/>
      </xdr:nvSpPr>
      <xdr:spPr>
        <a:xfrm>
          <a:off x="2857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111034</xdr:rowOff>
    </xdr:from>
    <xdr:to>
      <xdr:col>19</xdr:col>
      <xdr:colOff>177800</xdr:colOff>
      <xdr:row>59</xdr:row>
      <xdr:rowOff>146957</xdr:rowOff>
    </xdr:to>
    <xdr:cxnSp macro="">
      <xdr:nvCxnSpPr>
        <xdr:cNvPr id="95" name="直線コネクタ 94">
          <a:extLst>
            <a:ext uri="{FF2B5EF4-FFF2-40B4-BE49-F238E27FC236}">
              <a16:creationId xmlns:a16="http://schemas.microsoft.com/office/drawing/2014/main" id="{6978DFC0-28FE-49EA-BDF3-5BBDA47176A0}"/>
            </a:ext>
          </a:extLst>
        </xdr:cNvPr>
        <xdr:cNvCxnSpPr/>
      </xdr:nvCxnSpPr>
      <xdr:spPr>
        <a:xfrm>
          <a:off x="2908300" y="102265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24312</xdr:rowOff>
    </xdr:from>
    <xdr:to>
      <xdr:col>10</xdr:col>
      <xdr:colOff>165100</xdr:colOff>
      <xdr:row>59</xdr:row>
      <xdr:rowOff>125912</xdr:rowOff>
    </xdr:to>
    <xdr:sp macro="" textlink="">
      <xdr:nvSpPr>
        <xdr:cNvPr id="96" name="楕円 95">
          <a:extLst>
            <a:ext uri="{FF2B5EF4-FFF2-40B4-BE49-F238E27FC236}">
              <a16:creationId xmlns:a16="http://schemas.microsoft.com/office/drawing/2014/main" id="{CAD2EAE1-E83A-4031-BAE2-B65E77C74217}"/>
            </a:ext>
          </a:extLst>
        </xdr:cNvPr>
        <xdr:cNvSpPr/>
      </xdr:nvSpPr>
      <xdr:spPr>
        <a:xfrm>
          <a:off x="1968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75112</xdr:rowOff>
    </xdr:from>
    <xdr:to>
      <xdr:col>15</xdr:col>
      <xdr:colOff>50800</xdr:colOff>
      <xdr:row>59</xdr:row>
      <xdr:rowOff>111034</xdr:rowOff>
    </xdr:to>
    <xdr:cxnSp macro="">
      <xdr:nvCxnSpPr>
        <xdr:cNvPr id="97" name="直線コネクタ 96">
          <a:extLst>
            <a:ext uri="{FF2B5EF4-FFF2-40B4-BE49-F238E27FC236}">
              <a16:creationId xmlns:a16="http://schemas.microsoft.com/office/drawing/2014/main" id="{C7C6A642-5160-41DE-9FF2-D9BBC0472C98}"/>
            </a:ext>
          </a:extLst>
        </xdr:cNvPr>
        <xdr:cNvCxnSpPr/>
      </xdr:nvCxnSpPr>
      <xdr:spPr>
        <a:xfrm>
          <a:off x="2019300" y="101906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159838</xdr:rowOff>
    </xdr:from>
    <xdr:to>
      <xdr:col>6</xdr:col>
      <xdr:colOff>38100</xdr:colOff>
      <xdr:row>59</xdr:row>
      <xdr:rowOff>89988</xdr:rowOff>
    </xdr:to>
    <xdr:sp macro="" textlink="">
      <xdr:nvSpPr>
        <xdr:cNvPr id="98" name="楕円 97">
          <a:extLst>
            <a:ext uri="{FF2B5EF4-FFF2-40B4-BE49-F238E27FC236}">
              <a16:creationId xmlns:a16="http://schemas.microsoft.com/office/drawing/2014/main" id="{EFFE74C4-E5E7-4E75-BACF-5E73C8AC632E}"/>
            </a:ext>
          </a:extLst>
        </xdr:cNvPr>
        <xdr:cNvSpPr/>
      </xdr:nvSpPr>
      <xdr:spPr>
        <a:xfrm>
          <a:off x="1079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39188</xdr:rowOff>
    </xdr:from>
    <xdr:to>
      <xdr:col>10</xdr:col>
      <xdr:colOff>114300</xdr:colOff>
      <xdr:row>59</xdr:row>
      <xdr:rowOff>75112</xdr:rowOff>
    </xdr:to>
    <xdr:cxnSp macro="">
      <xdr:nvCxnSpPr>
        <xdr:cNvPr id="99" name="直線コネクタ 98">
          <a:extLst>
            <a:ext uri="{FF2B5EF4-FFF2-40B4-BE49-F238E27FC236}">
              <a16:creationId xmlns:a16="http://schemas.microsoft.com/office/drawing/2014/main" id="{0A50CE47-F8EF-4C16-B89A-F053A16110D3}"/>
            </a:ext>
          </a:extLst>
        </xdr:cNvPr>
        <xdr:cNvCxnSpPr/>
      </xdr:nvCxnSpPr>
      <xdr:spPr>
        <a:xfrm>
          <a:off x="1130300" y="101547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22333</xdr:rowOff>
    </xdr:from>
    <xdr:ext cx="405111" cy="259045"/>
    <xdr:sp macro="" textlink="">
      <xdr:nvSpPr>
        <xdr:cNvPr id="100" name="n_1aveValue【体育館・プール】&#10;有形固定資産減価償却率">
          <a:extLst>
            <a:ext uri="{FF2B5EF4-FFF2-40B4-BE49-F238E27FC236}">
              <a16:creationId xmlns:a16="http://schemas.microsoft.com/office/drawing/2014/main" id="{627B0C86-97E0-44B9-839F-AC63E801C9E4}"/>
            </a:ext>
          </a:extLst>
        </xdr:cNvPr>
        <xdr:cNvSpPr txBox="1"/>
      </xdr:nvSpPr>
      <xdr:spPr>
        <a:xfrm>
          <a:off x="35820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46826</xdr:rowOff>
    </xdr:from>
    <xdr:ext cx="405111" cy="259045"/>
    <xdr:sp macro="" textlink="">
      <xdr:nvSpPr>
        <xdr:cNvPr id="101" name="n_2aveValue【体育館・プール】&#10;有形固定資産減価償却率">
          <a:extLst>
            <a:ext uri="{FF2B5EF4-FFF2-40B4-BE49-F238E27FC236}">
              <a16:creationId xmlns:a16="http://schemas.microsoft.com/office/drawing/2014/main" id="{E42D2459-6D1D-42B5-8638-E0C1701D9CA7}"/>
            </a:ext>
          </a:extLst>
        </xdr:cNvPr>
        <xdr:cNvSpPr txBox="1"/>
      </xdr:nvSpPr>
      <xdr:spPr>
        <a:xfrm>
          <a:off x="2705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9270</xdr:rowOff>
    </xdr:from>
    <xdr:ext cx="405111" cy="259045"/>
    <xdr:sp macro="" textlink="">
      <xdr:nvSpPr>
        <xdr:cNvPr id="102" name="n_3aveValue【体育館・プール】&#10;有形固定資産減価償却率">
          <a:extLst>
            <a:ext uri="{FF2B5EF4-FFF2-40B4-BE49-F238E27FC236}">
              <a16:creationId xmlns:a16="http://schemas.microsoft.com/office/drawing/2014/main" id="{FD076A69-375D-4DF5-AC37-298AAEA7D064}"/>
            </a:ext>
          </a:extLst>
        </xdr:cNvPr>
        <xdr:cNvSpPr txBox="1"/>
      </xdr:nvSpPr>
      <xdr:spPr>
        <a:xfrm>
          <a:off x="1816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130101</xdr:rowOff>
    </xdr:from>
    <xdr:ext cx="405111" cy="259045"/>
    <xdr:sp macro="" textlink="">
      <xdr:nvSpPr>
        <xdr:cNvPr id="103" name="n_4aveValue【体育館・プール】&#10;有形固定資産減価償却率">
          <a:extLst>
            <a:ext uri="{FF2B5EF4-FFF2-40B4-BE49-F238E27FC236}">
              <a16:creationId xmlns:a16="http://schemas.microsoft.com/office/drawing/2014/main" id="{70DACEF5-2BF6-4E4F-B8BE-5DB3DFC880A5}"/>
            </a:ext>
          </a:extLst>
        </xdr:cNvPr>
        <xdr:cNvSpPr txBox="1"/>
      </xdr:nvSpPr>
      <xdr:spPr>
        <a:xfrm>
          <a:off x="927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42834</xdr:rowOff>
    </xdr:from>
    <xdr:ext cx="405111" cy="259045"/>
    <xdr:sp macro="" textlink="">
      <xdr:nvSpPr>
        <xdr:cNvPr id="104" name="n_1mainValue【体育館・プール】&#10;有形固定資産減価償却率">
          <a:extLst>
            <a:ext uri="{FF2B5EF4-FFF2-40B4-BE49-F238E27FC236}">
              <a16:creationId xmlns:a16="http://schemas.microsoft.com/office/drawing/2014/main" id="{656B2B9C-B304-40A9-8D91-CB9D338C3A7E}"/>
            </a:ext>
          </a:extLst>
        </xdr:cNvPr>
        <xdr:cNvSpPr txBox="1"/>
      </xdr:nvSpPr>
      <xdr:spPr>
        <a:xfrm>
          <a:off x="35820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6911</xdr:rowOff>
    </xdr:from>
    <xdr:ext cx="405111" cy="259045"/>
    <xdr:sp macro="" textlink="">
      <xdr:nvSpPr>
        <xdr:cNvPr id="105" name="n_2mainValue【体育館・プール】&#10;有形固定資産減価償却率">
          <a:extLst>
            <a:ext uri="{FF2B5EF4-FFF2-40B4-BE49-F238E27FC236}">
              <a16:creationId xmlns:a16="http://schemas.microsoft.com/office/drawing/2014/main" id="{7E50C6EE-1C56-41D7-8010-5E65A8F92CA2}"/>
            </a:ext>
          </a:extLst>
        </xdr:cNvPr>
        <xdr:cNvSpPr txBox="1"/>
      </xdr:nvSpPr>
      <xdr:spPr>
        <a:xfrm>
          <a:off x="2705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142439</xdr:rowOff>
    </xdr:from>
    <xdr:ext cx="405111" cy="259045"/>
    <xdr:sp macro="" textlink="">
      <xdr:nvSpPr>
        <xdr:cNvPr id="106" name="n_3mainValue【体育館・プール】&#10;有形固定資産減価償却率">
          <a:extLst>
            <a:ext uri="{FF2B5EF4-FFF2-40B4-BE49-F238E27FC236}">
              <a16:creationId xmlns:a16="http://schemas.microsoft.com/office/drawing/2014/main" id="{B967E1F4-FCA1-4D52-A405-5331A37CE6CA}"/>
            </a:ext>
          </a:extLst>
        </xdr:cNvPr>
        <xdr:cNvSpPr txBox="1"/>
      </xdr:nvSpPr>
      <xdr:spPr>
        <a:xfrm>
          <a:off x="1816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106515</xdr:rowOff>
    </xdr:from>
    <xdr:ext cx="405111" cy="259045"/>
    <xdr:sp macro="" textlink="">
      <xdr:nvSpPr>
        <xdr:cNvPr id="107" name="n_4mainValue【体育館・プール】&#10;有形固定資産減価償却率">
          <a:extLst>
            <a:ext uri="{FF2B5EF4-FFF2-40B4-BE49-F238E27FC236}">
              <a16:creationId xmlns:a16="http://schemas.microsoft.com/office/drawing/2014/main" id="{66A50F27-A334-4622-B7A4-BE0DD030FE76}"/>
            </a:ext>
          </a:extLst>
        </xdr:cNvPr>
        <xdr:cNvSpPr txBox="1"/>
      </xdr:nvSpPr>
      <xdr:spPr>
        <a:xfrm>
          <a:off x="927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F59063C4-82BD-4E96-B889-42BDEFAEB1F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5BB6240A-4D18-4A4B-89C4-1978F1EB26B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EE335FB7-4D7D-4AC7-8AF0-03AB226049A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70B4C744-0C66-4657-9F0E-03870134BBB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61D3B519-B5B4-4A58-9DC6-83B0BD5234D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CB48BC23-6141-4F9D-B8C3-B1D0B8A61EF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5A7DC144-ED3C-4FDF-9C04-AE12B97DAB0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5C39A469-3FFF-4CAB-BCD7-842992A3D86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B30C606A-D853-45DE-ACE3-C8BB35599AA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2073FB53-0330-435D-B83F-5C8529C6DD2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B8F8827A-AD94-4FBD-AC20-7B4C5A0CEA5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2EF0A0BA-8A0D-44C8-9FB4-DB466A665B3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496FB0A9-DBB6-4259-A2B0-3246852C07A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11981209-05FB-429B-82C1-89345F21387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288929D5-3FAC-4B6A-A407-04A5D9C28A8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2AC5C94D-2A3A-4AC5-99EC-C86A472A3D0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63DE94F1-3D01-4032-A365-74A5E02F1C7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D0E27361-FA7A-4B52-8AAD-37ED12DB556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E2E2F7EF-51F3-4FD3-994A-EB755516DCA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B4742716-8D4E-45E5-85CF-71A79085FC2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9C11EAE7-3B24-4690-AD7E-C6D979B4E1E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8336C3BB-C4A3-42FE-8819-B4385785A13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7A6E532F-6290-438D-9A96-A14FE99FD14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31" name="直線コネクタ 130">
          <a:extLst>
            <a:ext uri="{FF2B5EF4-FFF2-40B4-BE49-F238E27FC236}">
              <a16:creationId xmlns:a16="http://schemas.microsoft.com/office/drawing/2014/main" id="{B5A39CF6-60A4-4104-B102-A34AA47B3643}"/>
            </a:ext>
          </a:extLst>
        </xdr:cNvPr>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32" name="【体育館・プール】&#10;一人当たり面積最小値テキスト">
          <a:extLst>
            <a:ext uri="{FF2B5EF4-FFF2-40B4-BE49-F238E27FC236}">
              <a16:creationId xmlns:a16="http://schemas.microsoft.com/office/drawing/2014/main" id="{568380B2-7A43-46BD-942C-83EB8259B1F8}"/>
            </a:ext>
          </a:extLst>
        </xdr:cNvPr>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33" name="直線コネクタ 132">
          <a:extLst>
            <a:ext uri="{FF2B5EF4-FFF2-40B4-BE49-F238E27FC236}">
              <a16:creationId xmlns:a16="http://schemas.microsoft.com/office/drawing/2014/main" id="{D3049F1C-7BF8-4E32-BBFA-C4A98A1E7B11}"/>
            </a:ext>
          </a:extLst>
        </xdr:cNvPr>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34" name="【体育館・プール】&#10;一人当たり面積最大値テキスト">
          <a:extLst>
            <a:ext uri="{FF2B5EF4-FFF2-40B4-BE49-F238E27FC236}">
              <a16:creationId xmlns:a16="http://schemas.microsoft.com/office/drawing/2014/main" id="{97C4C435-F517-4CE3-B015-8A581CBCAAA2}"/>
            </a:ext>
          </a:extLst>
        </xdr:cNvPr>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5" name="直線コネクタ 134">
          <a:extLst>
            <a:ext uri="{FF2B5EF4-FFF2-40B4-BE49-F238E27FC236}">
              <a16:creationId xmlns:a16="http://schemas.microsoft.com/office/drawing/2014/main" id="{0C992570-88BE-4FFD-AB97-05670EA427B1}"/>
            </a:ext>
          </a:extLst>
        </xdr:cNvPr>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136" name="【体育館・プール】&#10;一人当たり面積平均値テキスト">
          <a:extLst>
            <a:ext uri="{FF2B5EF4-FFF2-40B4-BE49-F238E27FC236}">
              <a16:creationId xmlns:a16="http://schemas.microsoft.com/office/drawing/2014/main" id="{590A6EE2-E56A-43A0-94A8-713A55ED3609}"/>
            </a:ext>
          </a:extLst>
        </xdr:cNvPr>
        <xdr:cNvSpPr txBox="1"/>
      </xdr:nvSpPr>
      <xdr:spPr>
        <a:xfrm>
          <a:off x="10515600" y="10613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37" name="フローチャート: 判断 136">
          <a:extLst>
            <a:ext uri="{FF2B5EF4-FFF2-40B4-BE49-F238E27FC236}">
              <a16:creationId xmlns:a16="http://schemas.microsoft.com/office/drawing/2014/main" id="{312E6490-6788-4F08-AC75-2ABDCB9C9C46}"/>
            </a:ext>
          </a:extLst>
        </xdr:cNvPr>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134366</xdr:rowOff>
    </xdr:from>
    <xdr:to>
      <xdr:col>50</xdr:col>
      <xdr:colOff>165100</xdr:colOff>
      <xdr:row>62</xdr:row>
      <xdr:rowOff>64516</xdr:rowOff>
    </xdr:to>
    <xdr:sp macro="" textlink="">
      <xdr:nvSpPr>
        <xdr:cNvPr id="138" name="フローチャート: 判断 137">
          <a:extLst>
            <a:ext uri="{FF2B5EF4-FFF2-40B4-BE49-F238E27FC236}">
              <a16:creationId xmlns:a16="http://schemas.microsoft.com/office/drawing/2014/main" id="{C4602861-AED5-40D2-A74D-03E20C9DE3D6}"/>
            </a:ext>
          </a:extLst>
        </xdr:cNvPr>
        <xdr:cNvSpPr/>
      </xdr:nvSpPr>
      <xdr:spPr>
        <a:xfrm>
          <a:off x="9588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155702</xdr:rowOff>
    </xdr:from>
    <xdr:to>
      <xdr:col>46</xdr:col>
      <xdr:colOff>38100</xdr:colOff>
      <xdr:row>62</xdr:row>
      <xdr:rowOff>85852</xdr:rowOff>
    </xdr:to>
    <xdr:sp macro="" textlink="">
      <xdr:nvSpPr>
        <xdr:cNvPr id="139" name="フローチャート: 判断 138">
          <a:extLst>
            <a:ext uri="{FF2B5EF4-FFF2-40B4-BE49-F238E27FC236}">
              <a16:creationId xmlns:a16="http://schemas.microsoft.com/office/drawing/2014/main" id="{635DA1A5-2BA6-4885-AB8C-28652CBFF0DA}"/>
            </a:ext>
          </a:extLst>
        </xdr:cNvPr>
        <xdr:cNvSpPr/>
      </xdr:nvSpPr>
      <xdr:spPr>
        <a:xfrm>
          <a:off x="8699500" y="1061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137795</xdr:rowOff>
    </xdr:from>
    <xdr:to>
      <xdr:col>41</xdr:col>
      <xdr:colOff>101600</xdr:colOff>
      <xdr:row>62</xdr:row>
      <xdr:rowOff>67945</xdr:rowOff>
    </xdr:to>
    <xdr:sp macro="" textlink="">
      <xdr:nvSpPr>
        <xdr:cNvPr id="140" name="フローチャート: 判断 139">
          <a:extLst>
            <a:ext uri="{FF2B5EF4-FFF2-40B4-BE49-F238E27FC236}">
              <a16:creationId xmlns:a16="http://schemas.microsoft.com/office/drawing/2014/main" id="{B7D34A1A-7875-48AC-8588-E53C2859EEC8}"/>
            </a:ext>
          </a:extLst>
        </xdr:cNvPr>
        <xdr:cNvSpPr/>
      </xdr:nvSpPr>
      <xdr:spPr>
        <a:xfrm>
          <a:off x="7810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140081</xdr:rowOff>
    </xdr:from>
    <xdr:to>
      <xdr:col>36</xdr:col>
      <xdr:colOff>165100</xdr:colOff>
      <xdr:row>62</xdr:row>
      <xdr:rowOff>70231</xdr:rowOff>
    </xdr:to>
    <xdr:sp macro="" textlink="">
      <xdr:nvSpPr>
        <xdr:cNvPr id="141" name="フローチャート: 判断 140">
          <a:extLst>
            <a:ext uri="{FF2B5EF4-FFF2-40B4-BE49-F238E27FC236}">
              <a16:creationId xmlns:a16="http://schemas.microsoft.com/office/drawing/2014/main" id="{976AC5F6-29DD-4AC0-8A3F-02B8AF7397EC}"/>
            </a:ext>
          </a:extLst>
        </xdr:cNvPr>
        <xdr:cNvSpPr/>
      </xdr:nvSpPr>
      <xdr:spPr>
        <a:xfrm>
          <a:off x="6921500" y="105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C72B023-1C12-47FE-BC99-0DF39470119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D334405A-4CEC-48B5-AD76-05A4E101BA1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9ADCCB6-7A7D-4A42-9BE2-8A4C3AAD493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AF4D1E91-EAFA-41DB-9D82-F0DA9A3077E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283707AA-555F-4D2A-988B-B4CA77FCA1E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166751</xdr:rowOff>
    </xdr:from>
    <xdr:to>
      <xdr:col>55</xdr:col>
      <xdr:colOff>50800</xdr:colOff>
      <xdr:row>60</xdr:row>
      <xdr:rowOff>96901</xdr:rowOff>
    </xdr:to>
    <xdr:sp macro="" textlink="">
      <xdr:nvSpPr>
        <xdr:cNvPr id="147" name="楕円 146">
          <a:extLst>
            <a:ext uri="{FF2B5EF4-FFF2-40B4-BE49-F238E27FC236}">
              <a16:creationId xmlns:a16="http://schemas.microsoft.com/office/drawing/2014/main" id="{1473853D-CBF6-4B0B-8789-06B3D0B48E40}"/>
            </a:ext>
          </a:extLst>
        </xdr:cNvPr>
        <xdr:cNvSpPr/>
      </xdr:nvSpPr>
      <xdr:spPr>
        <a:xfrm>
          <a:off x="10426700" y="1028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18178</xdr:rowOff>
    </xdr:from>
    <xdr:ext cx="469744" cy="259045"/>
    <xdr:sp macro="" textlink="">
      <xdr:nvSpPr>
        <xdr:cNvPr id="148" name="【体育館・プール】&#10;一人当たり面積該当値テキスト">
          <a:extLst>
            <a:ext uri="{FF2B5EF4-FFF2-40B4-BE49-F238E27FC236}">
              <a16:creationId xmlns:a16="http://schemas.microsoft.com/office/drawing/2014/main" id="{16CA4E30-4D00-4510-9C08-8EE9D94E4203}"/>
            </a:ext>
          </a:extLst>
        </xdr:cNvPr>
        <xdr:cNvSpPr txBox="1"/>
      </xdr:nvSpPr>
      <xdr:spPr>
        <a:xfrm>
          <a:off x="10515600" y="1013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5207</xdr:rowOff>
    </xdr:from>
    <xdr:to>
      <xdr:col>50</xdr:col>
      <xdr:colOff>165100</xdr:colOff>
      <xdr:row>60</xdr:row>
      <xdr:rowOff>106807</xdr:rowOff>
    </xdr:to>
    <xdr:sp macro="" textlink="">
      <xdr:nvSpPr>
        <xdr:cNvPr id="149" name="楕円 148">
          <a:extLst>
            <a:ext uri="{FF2B5EF4-FFF2-40B4-BE49-F238E27FC236}">
              <a16:creationId xmlns:a16="http://schemas.microsoft.com/office/drawing/2014/main" id="{3BBF3A40-2EA7-41B6-A765-819DA4624521}"/>
            </a:ext>
          </a:extLst>
        </xdr:cNvPr>
        <xdr:cNvSpPr/>
      </xdr:nvSpPr>
      <xdr:spPr>
        <a:xfrm>
          <a:off x="9588500" y="102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46101</xdr:rowOff>
    </xdr:from>
    <xdr:to>
      <xdr:col>55</xdr:col>
      <xdr:colOff>0</xdr:colOff>
      <xdr:row>60</xdr:row>
      <xdr:rowOff>56007</xdr:rowOff>
    </xdr:to>
    <xdr:cxnSp macro="">
      <xdr:nvCxnSpPr>
        <xdr:cNvPr id="150" name="直線コネクタ 149">
          <a:extLst>
            <a:ext uri="{FF2B5EF4-FFF2-40B4-BE49-F238E27FC236}">
              <a16:creationId xmlns:a16="http://schemas.microsoft.com/office/drawing/2014/main" id="{DCB67544-DE74-4527-83B1-3286CDD968A2}"/>
            </a:ext>
          </a:extLst>
        </xdr:cNvPr>
        <xdr:cNvCxnSpPr/>
      </xdr:nvCxnSpPr>
      <xdr:spPr>
        <a:xfrm flipV="1">
          <a:off x="9639300" y="10333101"/>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18923</xdr:rowOff>
    </xdr:from>
    <xdr:to>
      <xdr:col>46</xdr:col>
      <xdr:colOff>38100</xdr:colOff>
      <xdr:row>60</xdr:row>
      <xdr:rowOff>120523</xdr:rowOff>
    </xdr:to>
    <xdr:sp macro="" textlink="">
      <xdr:nvSpPr>
        <xdr:cNvPr id="151" name="楕円 150">
          <a:extLst>
            <a:ext uri="{FF2B5EF4-FFF2-40B4-BE49-F238E27FC236}">
              <a16:creationId xmlns:a16="http://schemas.microsoft.com/office/drawing/2014/main" id="{D8095B47-32CF-450E-82FA-3824C53DA25E}"/>
            </a:ext>
          </a:extLst>
        </xdr:cNvPr>
        <xdr:cNvSpPr/>
      </xdr:nvSpPr>
      <xdr:spPr>
        <a:xfrm>
          <a:off x="8699500" y="103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56007</xdr:rowOff>
    </xdr:from>
    <xdr:to>
      <xdr:col>50</xdr:col>
      <xdr:colOff>114300</xdr:colOff>
      <xdr:row>60</xdr:row>
      <xdr:rowOff>69723</xdr:rowOff>
    </xdr:to>
    <xdr:cxnSp macro="">
      <xdr:nvCxnSpPr>
        <xdr:cNvPr id="152" name="直線コネクタ 151">
          <a:extLst>
            <a:ext uri="{FF2B5EF4-FFF2-40B4-BE49-F238E27FC236}">
              <a16:creationId xmlns:a16="http://schemas.microsoft.com/office/drawing/2014/main" id="{ECFDC327-97BB-4F92-9696-DE311B74DB5F}"/>
            </a:ext>
          </a:extLst>
        </xdr:cNvPr>
        <xdr:cNvCxnSpPr/>
      </xdr:nvCxnSpPr>
      <xdr:spPr>
        <a:xfrm flipV="1">
          <a:off x="8750300" y="1034300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45974</xdr:rowOff>
    </xdr:from>
    <xdr:to>
      <xdr:col>41</xdr:col>
      <xdr:colOff>101600</xdr:colOff>
      <xdr:row>60</xdr:row>
      <xdr:rowOff>147574</xdr:rowOff>
    </xdr:to>
    <xdr:sp macro="" textlink="">
      <xdr:nvSpPr>
        <xdr:cNvPr id="153" name="楕円 152">
          <a:extLst>
            <a:ext uri="{FF2B5EF4-FFF2-40B4-BE49-F238E27FC236}">
              <a16:creationId xmlns:a16="http://schemas.microsoft.com/office/drawing/2014/main" id="{10C43453-86BE-4155-89E3-CA0714E797EE}"/>
            </a:ext>
          </a:extLst>
        </xdr:cNvPr>
        <xdr:cNvSpPr/>
      </xdr:nvSpPr>
      <xdr:spPr>
        <a:xfrm>
          <a:off x="7810500" y="1033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69723</xdr:rowOff>
    </xdr:from>
    <xdr:to>
      <xdr:col>45</xdr:col>
      <xdr:colOff>177800</xdr:colOff>
      <xdr:row>60</xdr:row>
      <xdr:rowOff>96774</xdr:rowOff>
    </xdr:to>
    <xdr:cxnSp macro="">
      <xdr:nvCxnSpPr>
        <xdr:cNvPr id="154" name="直線コネクタ 153">
          <a:extLst>
            <a:ext uri="{FF2B5EF4-FFF2-40B4-BE49-F238E27FC236}">
              <a16:creationId xmlns:a16="http://schemas.microsoft.com/office/drawing/2014/main" id="{7D660A37-794F-435D-B19F-FEF1008AEA0F}"/>
            </a:ext>
          </a:extLst>
        </xdr:cNvPr>
        <xdr:cNvCxnSpPr/>
      </xdr:nvCxnSpPr>
      <xdr:spPr>
        <a:xfrm flipV="1">
          <a:off x="7861300" y="10356723"/>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63881</xdr:rowOff>
    </xdr:from>
    <xdr:to>
      <xdr:col>36</xdr:col>
      <xdr:colOff>165100</xdr:colOff>
      <xdr:row>60</xdr:row>
      <xdr:rowOff>165481</xdr:rowOff>
    </xdr:to>
    <xdr:sp macro="" textlink="">
      <xdr:nvSpPr>
        <xdr:cNvPr id="155" name="楕円 154">
          <a:extLst>
            <a:ext uri="{FF2B5EF4-FFF2-40B4-BE49-F238E27FC236}">
              <a16:creationId xmlns:a16="http://schemas.microsoft.com/office/drawing/2014/main" id="{AB59785E-7E5C-4791-8937-5C4076284465}"/>
            </a:ext>
          </a:extLst>
        </xdr:cNvPr>
        <xdr:cNvSpPr/>
      </xdr:nvSpPr>
      <xdr:spPr>
        <a:xfrm>
          <a:off x="6921500" y="103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96774</xdr:rowOff>
    </xdr:from>
    <xdr:to>
      <xdr:col>41</xdr:col>
      <xdr:colOff>50800</xdr:colOff>
      <xdr:row>60</xdr:row>
      <xdr:rowOff>114681</xdr:rowOff>
    </xdr:to>
    <xdr:cxnSp macro="">
      <xdr:nvCxnSpPr>
        <xdr:cNvPr id="156" name="直線コネクタ 155">
          <a:extLst>
            <a:ext uri="{FF2B5EF4-FFF2-40B4-BE49-F238E27FC236}">
              <a16:creationId xmlns:a16="http://schemas.microsoft.com/office/drawing/2014/main" id="{E4ECBE67-081E-4C2C-A789-6C7BB311C6B8}"/>
            </a:ext>
          </a:extLst>
        </xdr:cNvPr>
        <xdr:cNvCxnSpPr/>
      </xdr:nvCxnSpPr>
      <xdr:spPr>
        <a:xfrm flipV="1">
          <a:off x="6972300" y="1038377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55643</xdr:rowOff>
    </xdr:from>
    <xdr:ext cx="469744" cy="259045"/>
    <xdr:sp macro="" textlink="">
      <xdr:nvSpPr>
        <xdr:cNvPr id="157" name="n_1aveValue【体育館・プール】&#10;一人当たり面積">
          <a:extLst>
            <a:ext uri="{FF2B5EF4-FFF2-40B4-BE49-F238E27FC236}">
              <a16:creationId xmlns:a16="http://schemas.microsoft.com/office/drawing/2014/main" id="{96F28317-091E-4725-B1BF-A27065440F28}"/>
            </a:ext>
          </a:extLst>
        </xdr:cNvPr>
        <xdr:cNvSpPr txBox="1"/>
      </xdr:nvSpPr>
      <xdr:spPr>
        <a:xfrm>
          <a:off x="9391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76979</xdr:rowOff>
    </xdr:from>
    <xdr:ext cx="469744" cy="259045"/>
    <xdr:sp macro="" textlink="">
      <xdr:nvSpPr>
        <xdr:cNvPr id="158" name="n_2aveValue【体育館・プール】&#10;一人当たり面積">
          <a:extLst>
            <a:ext uri="{FF2B5EF4-FFF2-40B4-BE49-F238E27FC236}">
              <a16:creationId xmlns:a16="http://schemas.microsoft.com/office/drawing/2014/main" id="{7A2D742A-D029-49D4-94FF-8AA4227F021D}"/>
            </a:ext>
          </a:extLst>
        </xdr:cNvPr>
        <xdr:cNvSpPr txBox="1"/>
      </xdr:nvSpPr>
      <xdr:spPr>
        <a:xfrm>
          <a:off x="8515427" y="1070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59072</xdr:rowOff>
    </xdr:from>
    <xdr:ext cx="469744" cy="259045"/>
    <xdr:sp macro="" textlink="">
      <xdr:nvSpPr>
        <xdr:cNvPr id="159" name="n_3aveValue【体育館・プール】&#10;一人当たり面積">
          <a:extLst>
            <a:ext uri="{FF2B5EF4-FFF2-40B4-BE49-F238E27FC236}">
              <a16:creationId xmlns:a16="http://schemas.microsoft.com/office/drawing/2014/main" id="{E7E32255-F0C7-4292-97AE-E51781378BBC}"/>
            </a:ext>
          </a:extLst>
        </xdr:cNvPr>
        <xdr:cNvSpPr txBox="1"/>
      </xdr:nvSpPr>
      <xdr:spPr>
        <a:xfrm>
          <a:off x="7626427" y="106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61358</xdr:rowOff>
    </xdr:from>
    <xdr:ext cx="469744" cy="259045"/>
    <xdr:sp macro="" textlink="">
      <xdr:nvSpPr>
        <xdr:cNvPr id="160" name="n_4aveValue【体育館・プール】&#10;一人当たり面積">
          <a:extLst>
            <a:ext uri="{FF2B5EF4-FFF2-40B4-BE49-F238E27FC236}">
              <a16:creationId xmlns:a16="http://schemas.microsoft.com/office/drawing/2014/main" id="{F6B14119-58B7-4A78-9BF6-1B26FD3A28B7}"/>
            </a:ext>
          </a:extLst>
        </xdr:cNvPr>
        <xdr:cNvSpPr txBox="1"/>
      </xdr:nvSpPr>
      <xdr:spPr>
        <a:xfrm>
          <a:off x="6737427" y="1069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123334</xdr:rowOff>
    </xdr:from>
    <xdr:ext cx="469744" cy="259045"/>
    <xdr:sp macro="" textlink="">
      <xdr:nvSpPr>
        <xdr:cNvPr id="161" name="n_1mainValue【体育館・プール】&#10;一人当たり面積">
          <a:extLst>
            <a:ext uri="{FF2B5EF4-FFF2-40B4-BE49-F238E27FC236}">
              <a16:creationId xmlns:a16="http://schemas.microsoft.com/office/drawing/2014/main" id="{F2EB6441-9649-4C32-A241-786552851C27}"/>
            </a:ext>
          </a:extLst>
        </xdr:cNvPr>
        <xdr:cNvSpPr txBox="1"/>
      </xdr:nvSpPr>
      <xdr:spPr>
        <a:xfrm>
          <a:off x="9391727" y="1006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137050</xdr:rowOff>
    </xdr:from>
    <xdr:ext cx="469744" cy="259045"/>
    <xdr:sp macro="" textlink="">
      <xdr:nvSpPr>
        <xdr:cNvPr id="162" name="n_2mainValue【体育館・プール】&#10;一人当たり面積">
          <a:extLst>
            <a:ext uri="{FF2B5EF4-FFF2-40B4-BE49-F238E27FC236}">
              <a16:creationId xmlns:a16="http://schemas.microsoft.com/office/drawing/2014/main" id="{A9E84438-BB4E-4AF7-B7FA-02198CEA4122}"/>
            </a:ext>
          </a:extLst>
        </xdr:cNvPr>
        <xdr:cNvSpPr txBox="1"/>
      </xdr:nvSpPr>
      <xdr:spPr>
        <a:xfrm>
          <a:off x="8515427" y="100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164101</xdr:rowOff>
    </xdr:from>
    <xdr:ext cx="469744" cy="259045"/>
    <xdr:sp macro="" textlink="">
      <xdr:nvSpPr>
        <xdr:cNvPr id="163" name="n_3mainValue【体育館・プール】&#10;一人当たり面積">
          <a:extLst>
            <a:ext uri="{FF2B5EF4-FFF2-40B4-BE49-F238E27FC236}">
              <a16:creationId xmlns:a16="http://schemas.microsoft.com/office/drawing/2014/main" id="{9ECBE856-EA41-4977-AB18-6269A9DE18C2}"/>
            </a:ext>
          </a:extLst>
        </xdr:cNvPr>
        <xdr:cNvSpPr txBox="1"/>
      </xdr:nvSpPr>
      <xdr:spPr>
        <a:xfrm>
          <a:off x="7626427" y="101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10558</xdr:rowOff>
    </xdr:from>
    <xdr:ext cx="469744" cy="259045"/>
    <xdr:sp macro="" textlink="">
      <xdr:nvSpPr>
        <xdr:cNvPr id="164" name="n_4mainValue【体育館・プール】&#10;一人当たり面積">
          <a:extLst>
            <a:ext uri="{FF2B5EF4-FFF2-40B4-BE49-F238E27FC236}">
              <a16:creationId xmlns:a16="http://schemas.microsoft.com/office/drawing/2014/main" id="{C1701316-47C3-4397-A740-454416797D9B}"/>
            </a:ext>
          </a:extLst>
        </xdr:cNvPr>
        <xdr:cNvSpPr txBox="1"/>
      </xdr:nvSpPr>
      <xdr:spPr>
        <a:xfrm>
          <a:off x="6737427" y="1012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3823C31D-EA19-4197-9ED7-EC63D68BF96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8406016B-3760-4531-A50E-41136F13882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D38E9992-82EF-4BBF-936D-2FB6A0F936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36D629AA-D5B3-4373-801A-2A96CC3AADA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AE056EB4-9C8B-4334-99D3-0CA1C8B25BE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2CAF4837-205D-4AE7-8A32-F0AA94C35EA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9A8F56B1-E14C-4F4C-A677-52CF499A59D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7612F8AF-6D6A-41D7-9700-B86F3DC6846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F10BEB6C-9E78-4568-8031-AF4971B89E4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4B7B3F21-FE32-4660-B0CE-7628B54E1A4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2666E187-9533-45F5-AEC5-B5C4C25CE27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BA86DE93-A89A-4E0E-81CC-F64D839309B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4E14E90B-5500-46E3-8E58-2C2AAB52833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B683D3A7-3EDB-4A78-8149-9F6DFDA43B4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8DE39D7A-A6D5-490F-B683-833CDB99CCB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31AF79C6-3002-46AE-9094-C1F0F89D531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260A4BF2-3EE3-4268-9E4E-E3C69BACFF0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20D514EB-B235-463B-9B58-463617502CB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481FD831-9DE1-4808-9858-27F94A8BDE9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F4A1E202-6EE8-4854-8720-488C7568275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506A3E56-BEA5-4636-A2DF-6D1935D722C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F608838E-4638-43B6-B08D-72BA5F1167F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6F145B20-3326-48D5-B465-56480E6514B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AAD5BBBF-F7C0-4311-AEDB-B6DA81219B7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5D07D8EE-EE7A-4FF3-8BA6-FEBE431B7C8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90" name="直線コネクタ 189">
          <a:extLst>
            <a:ext uri="{FF2B5EF4-FFF2-40B4-BE49-F238E27FC236}">
              <a16:creationId xmlns:a16="http://schemas.microsoft.com/office/drawing/2014/main" id="{BCF3496F-C51F-49BB-81AA-A55D795BD2CD}"/>
            </a:ext>
          </a:extLst>
        </xdr:cNvPr>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91" name="【福祉施設】&#10;有形固定資産減価償却率最小値テキスト">
          <a:extLst>
            <a:ext uri="{FF2B5EF4-FFF2-40B4-BE49-F238E27FC236}">
              <a16:creationId xmlns:a16="http://schemas.microsoft.com/office/drawing/2014/main" id="{C42F7CE5-4EED-48AF-BE82-08E81023FD75}"/>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92" name="直線コネクタ 191">
          <a:extLst>
            <a:ext uri="{FF2B5EF4-FFF2-40B4-BE49-F238E27FC236}">
              <a16:creationId xmlns:a16="http://schemas.microsoft.com/office/drawing/2014/main" id="{60CFC94D-604A-48BA-92C9-AEEE580B0B32}"/>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8837EFA5-5A91-4D74-9CCC-B7AF711FA0CB}"/>
            </a:ext>
          </a:extLst>
        </xdr:cNvPr>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94" name="直線コネクタ 193">
          <a:extLst>
            <a:ext uri="{FF2B5EF4-FFF2-40B4-BE49-F238E27FC236}">
              <a16:creationId xmlns:a16="http://schemas.microsoft.com/office/drawing/2014/main" id="{D0AFAF28-28BE-4E6E-A6DE-FE71A4C9AC62}"/>
            </a:ext>
          </a:extLst>
        </xdr:cNvPr>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165298</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466E1F4A-CD6B-4FD5-9ADA-61ECABE94634}"/>
            </a:ext>
          </a:extLst>
        </xdr:cNvPr>
        <xdr:cNvSpPr txBox="1"/>
      </xdr:nvSpPr>
      <xdr:spPr>
        <a:xfrm>
          <a:off x="4673600" y="13881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96" name="フローチャート: 判断 195">
          <a:extLst>
            <a:ext uri="{FF2B5EF4-FFF2-40B4-BE49-F238E27FC236}">
              <a16:creationId xmlns:a16="http://schemas.microsoft.com/office/drawing/2014/main" id="{4AD69F3E-95C2-4A90-895A-A45AFD6A8333}"/>
            </a:ext>
          </a:extLst>
        </xdr:cNvPr>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7" name="フローチャート: 判断 196">
          <a:extLst>
            <a:ext uri="{FF2B5EF4-FFF2-40B4-BE49-F238E27FC236}">
              <a16:creationId xmlns:a16="http://schemas.microsoft.com/office/drawing/2014/main" id="{CB4413CF-157D-4180-9EF0-6F0B2E7164DA}"/>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8" name="フローチャート: 判断 197">
          <a:extLst>
            <a:ext uri="{FF2B5EF4-FFF2-40B4-BE49-F238E27FC236}">
              <a16:creationId xmlns:a16="http://schemas.microsoft.com/office/drawing/2014/main" id="{73B2576A-C0EC-4D51-A1AC-83069ADCA921}"/>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199" name="フローチャート: 判断 198">
          <a:extLst>
            <a:ext uri="{FF2B5EF4-FFF2-40B4-BE49-F238E27FC236}">
              <a16:creationId xmlns:a16="http://schemas.microsoft.com/office/drawing/2014/main" id="{A15F9F6E-095C-4727-94BD-CD697F957131}"/>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0" name="フローチャート: 判断 199">
          <a:extLst>
            <a:ext uri="{FF2B5EF4-FFF2-40B4-BE49-F238E27FC236}">
              <a16:creationId xmlns:a16="http://schemas.microsoft.com/office/drawing/2014/main" id="{07390FC7-B260-4F86-88F6-3EC99FED3286}"/>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DBCD259E-FCD1-4881-AA66-0FF442C7D2C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8BED4448-18D4-4950-8838-DEF28442C0D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3AADAC8F-8173-4CA7-8DA3-CB0F59C4A18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F2E0E4E9-23EC-4093-A70F-51DA032B461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5E7EE82F-EF5A-4C74-8980-1C0668C5F60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06" name="楕円 205">
          <a:extLst>
            <a:ext uri="{FF2B5EF4-FFF2-40B4-BE49-F238E27FC236}">
              <a16:creationId xmlns:a16="http://schemas.microsoft.com/office/drawing/2014/main" id="{0371AA4C-9C50-4F52-B443-26C1E08B8C97}"/>
            </a:ext>
          </a:extLst>
        </xdr:cNvPr>
        <xdr:cNvSpPr/>
      </xdr:nvSpPr>
      <xdr:spPr>
        <a:xfrm>
          <a:off x="45847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17978</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3F570F7C-C969-44F2-9D02-35237DC4C15A}"/>
            </a:ext>
          </a:extLst>
        </xdr:cNvPr>
        <xdr:cNvSpPr txBox="1"/>
      </xdr:nvSpPr>
      <xdr:spPr>
        <a:xfrm>
          <a:off x="4673600" y="1407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168548</xdr:rowOff>
    </xdr:from>
    <xdr:to>
      <xdr:col>20</xdr:col>
      <xdr:colOff>38100</xdr:colOff>
      <xdr:row>82</xdr:row>
      <xdr:rowOff>98698</xdr:rowOff>
    </xdr:to>
    <xdr:sp macro="" textlink="">
      <xdr:nvSpPr>
        <xdr:cNvPr id="208" name="楕円 207">
          <a:extLst>
            <a:ext uri="{FF2B5EF4-FFF2-40B4-BE49-F238E27FC236}">
              <a16:creationId xmlns:a16="http://schemas.microsoft.com/office/drawing/2014/main" id="{109F5BC8-84D0-4BF9-9861-316E30FCBF0B}"/>
            </a:ext>
          </a:extLst>
        </xdr:cNvPr>
        <xdr:cNvSpPr/>
      </xdr:nvSpPr>
      <xdr:spPr>
        <a:xfrm>
          <a:off x="3746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47898</xdr:rowOff>
    </xdr:from>
    <xdr:to>
      <xdr:col>24</xdr:col>
      <xdr:colOff>63500</xdr:colOff>
      <xdr:row>82</xdr:row>
      <xdr:rowOff>90351</xdr:rowOff>
    </xdr:to>
    <xdr:cxnSp macro="">
      <xdr:nvCxnSpPr>
        <xdr:cNvPr id="209" name="直線コネクタ 208">
          <a:extLst>
            <a:ext uri="{FF2B5EF4-FFF2-40B4-BE49-F238E27FC236}">
              <a16:creationId xmlns:a16="http://schemas.microsoft.com/office/drawing/2014/main" id="{50BDC0D7-D036-43DE-A574-595489D27E48}"/>
            </a:ext>
          </a:extLst>
        </xdr:cNvPr>
        <xdr:cNvCxnSpPr/>
      </xdr:nvCxnSpPr>
      <xdr:spPr>
        <a:xfrm>
          <a:off x="3797300" y="14106798"/>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129358</xdr:rowOff>
    </xdr:from>
    <xdr:to>
      <xdr:col>15</xdr:col>
      <xdr:colOff>101600</xdr:colOff>
      <xdr:row>82</xdr:row>
      <xdr:rowOff>59508</xdr:rowOff>
    </xdr:to>
    <xdr:sp macro="" textlink="">
      <xdr:nvSpPr>
        <xdr:cNvPr id="210" name="楕円 209">
          <a:extLst>
            <a:ext uri="{FF2B5EF4-FFF2-40B4-BE49-F238E27FC236}">
              <a16:creationId xmlns:a16="http://schemas.microsoft.com/office/drawing/2014/main" id="{9F94ADFF-B0FE-410F-B1DF-AA21B6A9003A}"/>
            </a:ext>
          </a:extLst>
        </xdr:cNvPr>
        <xdr:cNvSpPr/>
      </xdr:nvSpPr>
      <xdr:spPr>
        <a:xfrm>
          <a:off x="2857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8708</xdr:rowOff>
    </xdr:from>
    <xdr:to>
      <xdr:col>19</xdr:col>
      <xdr:colOff>177800</xdr:colOff>
      <xdr:row>82</xdr:row>
      <xdr:rowOff>47898</xdr:rowOff>
    </xdr:to>
    <xdr:cxnSp macro="">
      <xdr:nvCxnSpPr>
        <xdr:cNvPr id="211" name="直線コネクタ 210">
          <a:extLst>
            <a:ext uri="{FF2B5EF4-FFF2-40B4-BE49-F238E27FC236}">
              <a16:creationId xmlns:a16="http://schemas.microsoft.com/office/drawing/2014/main" id="{E95DBAA7-B53C-46FA-9FCA-1C792F47E7AD}"/>
            </a:ext>
          </a:extLst>
        </xdr:cNvPr>
        <xdr:cNvCxnSpPr/>
      </xdr:nvCxnSpPr>
      <xdr:spPr>
        <a:xfrm>
          <a:off x="2908300" y="140676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86905</xdr:rowOff>
    </xdr:from>
    <xdr:to>
      <xdr:col>10</xdr:col>
      <xdr:colOff>165100</xdr:colOff>
      <xdr:row>82</xdr:row>
      <xdr:rowOff>17055</xdr:rowOff>
    </xdr:to>
    <xdr:sp macro="" textlink="">
      <xdr:nvSpPr>
        <xdr:cNvPr id="212" name="楕円 211">
          <a:extLst>
            <a:ext uri="{FF2B5EF4-FFF2-40B4-BE49-F238E27FC236}">
              <a16:creationId xmlns:a16="http://schemas.microsoft.com/office/drawing/2014/main" id="{792F739F-5B3F-48D9-9F5F-712A8D82500A}"/>
            </a:ext>
          </a:extLst>
        </xdr:cNvPr>
        <xdr:cNvSpPr/>
      </xdr:nvSpPr>
      <xdr:spPr>
        <a:xfrm>
          <a:off x="1968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137705</xdr:rowOff>
    </xdr:from>
    <xdr:to>
      <xdr:col>15</xdr:col>
      <xdr:colOff>50800</xdr:colOff>
      <xdr:row>82</xdr:row>
      <xdr:rowOff>8708</xdr:rowOff>
    </xdr:to>
    <xdr:cxnSp macro="">
      <xdr:nvCxnSpPr>
        <xdr:cNvPr id="213" name="直線コネクタ 212">
          <a:extLst>
            <a:ext uri="{FF2B5EF4-FFF2-40B4-BE49-F238E27FC236}">
              <a16:creationId xmlns:a16="http://schemas.microsoft.com/office/drawing/2014/main" id="{36EE5BC0-E508-4E2F-837B-2AAEB271B724}"/>
            </a:ext>
          </a:extLst>
        </xdr:cNvPr>
        <xdr:cNvCxnSpPr/>
      </xdr:nvCxnSpPr>
      <xdr:spPr>
        <a:xfrm>
          <a:off x="2019300" y="1402515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42818</xdr:rowOff>
    </xdr:from>
    <xdr:to>
      <xdr:col>6</xdr:col>
      <xdr:colOff>38100</xdr:colOff>
      <xdr:row>81</xdr:row>
      <xdr:rowOff>144418</xdr:rowOff>
    </xdr:to>
    <xdr:sp macro="" textlink="">
      <xdr:nvSpPr>
        <xdr:cNvPr id="214" name="楕円 213">
          <a:extLst>
            <a:ext uri="{FF2B5EF4-FFF2-40B4-BE49-F238E27FC236}">
              <a16:creationId xmlns:a16="http://schemas.microsoft.com/office/drawing/2014/main" id="{03731BF3-4776-41D6-83FF-C513EACB0FAD}"/>
            </a:ext>
          </a:extLst>
        </xdr:cNvPr>
        <xdr:cNvSpPr/>
      </xdr:nvSpPr>
      <xdr:spPr>
        <a:xfrm>
          <a:off x="1079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93618</xdr:rowOff>
    </xdr:from>
    <xdr:to>
      <xdr:col>10</xdr:col>
      <xdr:colOff>114300</xdr:colOff>
      <xdr:row>81</xdr:row>
      <xdr:rowOff>137705</xdr:rowOff>
    </xdr:to>
    <xdr:cxnSp macro="">
      <xdr:nvCxnSpPr>
        <xdr:cNvPr id="215" name="直線コネクタ 214">
          <a:extLst>
            <a:ext uri="{FF2B5EF4-FFF2-40B4-BE49-F238E27FC236}">
              <a16:creationId xmlns:a16="http://schemas.microsoft.com/office/drawing/2014/main" id="{0304B999-FA04-40E9-A8E1-617569B7243D}"/>
            </a:ext>
          </a:extLst>
        </xdr:cNvPr>
        <xdr:cNvCxnSpPr/>
      </xdr:nvCxnSpPr>
      <xdr:spPr>
        <a:xfrm>
          <a:off x="1130300" y="139810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216" name="n_1aveValue【福祉施設】&#10;有形固定資産減価償却率">
          <a:extLst>
            <a:ext uri="{FF2B5EF4-FFF2-40B4-BE49-F238E27FC236}">
              <a16:creationId xmlns:a16="http://schemas.microsoft.com/office/drawing/2014/main" id="{1183B2B3-46BD-4471-A461-5EDD713D2560}"/>
            </a:ext>
          </a:extLst>
        </xdr:cNvPr>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217" name="n_2aveValue【福祉施設】&#10;有形固定資産減価償却率">
          <a:extLst>
            <a:ext uri="{FF2B5EF4-FFF2-40B4-BE49-F238E27FC236}">
              <a16:creationId xmlns:a16="http://schemas.microsoft.com/office/drawing/2014/main" id="{23F6E92E-1C18-4F2B-A34D-DB7FA5629F93}"/>
            </a:ext>
          </a:extLst>
        </xdr:cNvPr>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218" name="n_3aveValue【福祉施設】&#10;有形固定資産減価償却率">
          <a:extLst>
            <a:ext uri="{FF2B5EF4-FFF2-40B4-BE49-F238E27FC236}">
              <a16:creationId xmlns:a16="http://schemas.microsoft.com/office/drawing/2014/main" id="{231B5162-6851-4F25-B952-FB7E2D1A3FD8}"/>
            </a:ext>
          </a:extLst>
        </xdr:cNvPr>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219" name="n_4aveValue【福祉施設】&#10;有形固定資産減価償却率">
          <a:extLst>
            <a:ext uri="{FF2B5EF4-FFF2-40B4-BE49-F238E27FC236}">
              <a16:creationId xmlns:a16="http://schemas.microsoft.com/office/drawing/2014/main" id="{06CB4815-F477-4FAD-BB2A-47518E6EEAAE}"/>
            </a:ext>
          </a:extLst>
        </xdr:cNvPr>
        <xdr:cNvSpPr txBox="1"/>
      </xdr:nvSpPr>
      <xdr:spPr>
        <a:xfrm>
          <a:off x="927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115225</xdr:rowOff>
    </xdr:from>
    <xdr:ext cx="405111" cy="259045"/>
    <xdr:sp macro="" textlink="">
      <xdr:nvSpPr>
        <xdr:cNvPr id="220" name="n_1mainValue【福祉施設】&#10;有形固定資産減価償却率">
          <a:extLst>
            <a:ext uri="{FF2B5EF4-FFF2-40B4-BE49-F238E27FC236}">
              <a16:creationId xmlns:a16="http://schemas.microsoft.com/office/drawing/2014/main" id="{38F1CFE7-8DAC-4B05-B04A-F04E2A69FCC0}"/>
            </a:ext>
          </a:extLst>
        </xdr:cNvPr>
        <xdr:cNvSpPr txBox="1"/>
      </xdr:nvSpPr>
      <xdr:spPr>
        <a:xfrm>
          <a:off x="35820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76035</xdr:rowOff>
    </xdr:from>
    <xdr:ext cx="405111" cy="259045"/>
    <xdr:sp macro="" textlink="">
      <xdr:nvSpPr>
        <xdr:cNvPr id="221" name="n_2mainValue【福祉施設】&#10;有形固定資産減価償却率">
          <a:extLst>
            <a:ext uri="{FF2B5EF4-FFF2-40B4-BE49-F238E27FC236}">
              <a16:creationId xmlns:a16="http://schemas.microsoft.com/office/drawing/2014/main" id="{F7B44D83-AE67-4985-83A8-05E66A9D8B5C}"/>
            </a:ext>
          </a:extLst>
        </xdr:cNvPr>
        <xdr:cNvSpPr txBox="1"/>
      </xdr:nvSpPr>
      <xdr:spPr>
        <a:xfrm>
          <a:off x="2705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33582</xdr:rowOff>
    </xdr:from>
    <xdr:ext cx="405111" cy="259045"/>
    <xdr:sp macro="" textlink="">
      <xdr:nvSpPr>
        <xdr:cNvPr id="222" name="n_3mainValue【福祉施設】&#10;有形固定資産減価償却率">
          <a:extLst>
            <a:ext uri="{FF2B5EF4-FFF2-40B4-BE49-F238E27FC236}">
              <a16:creationId xmlns:a16="http://schemas.microsoft.com/office/drawing/2014/main" id="{233E6E68-935F-4F9F-A8B3-F72F28438034}"/>
            </a:ext>
          </a:extLst>
        </xdr:cNvPr>
        <xdr:cNvSpPr txBox="1"/>
      </xdr:nvSpPr>
      <xdr:spPr>
        <a:xfrm>
          <a:off x="18167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160945</xdr:rowOff>
    </xdr:from>
    <xdr:ext cx="405111" cy="259045"/>
    <xdr:sp macro="" textlink="">
      <xdr:nvSpPr>
        <xdr:cNvPr id="223" name="n_4mainValue【福祉施設】&#10;有形固定資産減価償却率">
          <a:extLst>
            <a:ext uri="{FF2B5EF4-FFF2-40B4-BE49-F238E27FC236}">
              <a16:creationId xmlns:a16="http://schemas.microsoft.com/office/drawing/2014/main" id="{51F10598-D069-4A4A-9F54-88FC15557AE8}"/>
            </a:ext>
          </a:extLst>
        </xdr:cNvPr>
        <xdr:cNvSpPr txBox="1"/>
      </xdr:nvSpPr>
      <xdr:spPr>
        <a:xfrm>
          <a:off x="927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3B74CB89-2F6E-44C9-8C60-678D6E60F12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FEBBB07D-6916-44D9-AB63-101DC3BABD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FDFD88EF-C7F7-4680-BD37-0711E6DE3F6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B733D528-218A-48F7-84C4-C5D84F06CB6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6E5BD48F-45B6-459A-B079-D412AE8DA8F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37F66DC2-8E9F-4075-835A-D6E2F1F3C6A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CF00EE44-05B6-4616-8806-022EE0F85F0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2EFBFFCE-7981-429A-B790-740D6F12DC6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2198F087-DB71-4C60-A802-68328A2408A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96F1E1EB-D5A8-4364-A1C1-151D10F3261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E133CA8E-F14B-4AB9-A1CB-78DEA94AF73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EBC47F4A-23BA-4975-A9DA-080D841469F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BBD4C779-4310-4B91-9989-96FD83F9DC4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EAC4034D-CD9B-41F1-815C-239A264AA42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734D9D2C-1CD8-4F7D-AA53-4A03702407E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5ABC5091-2999-42A1-BDCF-1075EB6C454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B4E907A3-F23E-4974-9513-58AC0C27EE6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B84A3AED-78D0-4031-83DE-F72403B7042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FADF29C9-670C-4101-ACE2-C1C64E46CF9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8580F453-2EEA-4BCE-8E0E-CFD0D040822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339FAD9D-E658-4F07-BC84-5CE2D21A640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45" name="直線コネクタ 244">
          <a:extLst>
            <a:ext uri="{FF2B5EF4-FFF2-40B4-BE49-F238E27FC236}">
              <a16:creationId xmlns:a16="http://schemas.microsoft.com/office/drawing/2014/main" id="{56E3CC8D-E55D-4ECE-B25B-0FFB833CEADE}"/>
            </a:ext>
          </a:extLst>
        </xdr:cNvPr>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46" name="【福祉施設】&#10;一人当たり面積最小値テキスト">
          <a:extLst>
            <a:ext uri="{FF2B5EF4-FFF2-40B4-BE49-F238E27FC236}">
              <a16:creationId xmlns:a16="http://schemas.microsoft.com/office/drawing/2014/main" id="{9CE84BFA-A91B-41D9-ADD3-8A49A5236114}"/>
            </a:ext>
          </a:extLst>
        </xdr:cNvPr>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47" name="直線コネクタ 246">
          <a:extLst>
            <a:ext uri="{FF2B5EF4-FFF2-40B4-BE49-F238E27FC236}">
              <a16:creationId xmlns:a16="http://schemas.microsoft.com/office/drawing/2014/main" id="{9411AC41-33A8-4554-9D91-759286BA850E}"/>
            </a:ext>
          </a:extLst>
        </xdr:cNvPr>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48" name="【福祉施設】&#10;一人当たり面積最大値テキスト">
          <a:extLst>
            <a:ext uri="{FF2B5EF4-FFF2-40B4-BE49-F238E27FC236}">
              <a16:creationId xmlns:a16="http://schemas.microsoft.com/office/drawing/2014/main" id="{F6D47877-BC7C-4252-B459-C11F745B8687}"/>
            </a:ext>
          </a:extLst>
        </xdr:cNvPr>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49" name="直線コネクタ 248">
          <a:extLst>
            <a:ext uri="{FF2B5EF4-FFF2-40B4-BE49-F238E27FC236}">
              <a16:creationId xmlns:a16="http://schemas.microsoft.com/office/drawing/2014/main" id="{7FE984FD-9B76-4073-AA1F-3B266AE9F08F}"/>
            </a:ext>
          </a:extLst>
        </xdr:cNvPr>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111574</xdr:rowOff>
    </xdr:from>
    <xdr:ext cx="469744" cy="259045"/>
    <xdr:sp macro="" textlink="">
      <xdr:nvSpPr>
        <xdr:cNvPr id="250" name="【福祉施設】&#10;一人当たり面積平均値テキスト">
          <a:extLst>
            <a:ext uri="{FF2B5EF4-FFF2-40B4-BE49-F238E27FC236}">
              <a16:creationId xmlns:a16="http://schemas.microsoft.com/office/drawing/2014/main" id="{D1CBE1FD-B8DC-4850-A9C1-EE5A6EA9688F}"/>
            </a:ext>
          </a:extLst>
        </xdr:cNvPr>
        <xdr:cNvSpPr txBox="1"/>
      </xdr:nvSpPr>
      <xdr:spPr>
        <a:xfrm>
          <a:off x="10515600" y="14513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51" name="フローチャート: 判断 250">
          <a:extLst>
            <a:ext uri="{FF2B5EF4-FFF2-40B4-BE49-F238E27FC236}">
              <a16:creationId xmlns:a16="http://schemas.microsoft.com/office/drawing/2014/main" id="{FEA0242F-FE8E-47BF-BF16-0F57C8C4888C}"/>
            </a:ext>
          </a:extLst>
        </xdr:cNvPr>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152121</xdr:rowOff>
    </xdr:from>
    <xdr:to>
      <xdr:col>50</xdr:col>
      <xdr:colOff>165100</xdr:colOff>
      <xdr:row>85</xdr:row>
      <xdr:rowOff>82271</xdr:rowOff>
    </xdr:to>
    <xdr:sp macro="" textlink="">
      <xdr:nvSpPr>
        <xdr:cNvPr id="252" name="フローチャート: 判断 251">
          <a:extLst>
            <a:ext uri="{FF2B5EF4-FFF2-40B4-BE49-F238E27FC236}">
              <a16:creationId xmlns:a16="http://schemas.microsoft.com/office/drawing/2014/main" id="{EC23E35F-B884-496C-A89C-E7110FA9A194}"/>
            </a:ext>
          </a:extLst>
        </xdr:cNvPr>
        <xdr:cNvSpPr/>
      </xdr:nvSpPr>
      <xdr:spPr>
        <a:xfrm>
          <a:off x="9588500" y="1455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128118</xdr:rowOff>
    </xdr:from>
    <xdr:to>
      <xdr:col>46</xdr:col>
      <xdr:colOff>38100</xdr:colOff>
      <xdr:row>85</xdr:row>
      <xdr:rowOff>58268</xdr:rowOff>
    </xdr:to>
    <xdr:sp macro="" textlink="">
      <xdr:nvSpPr>
        <xdr:cNvPr id="253" name="フローチャート: 判断 252">
          <a:extLst>
            <a:ext uri="{FF2B5EF4-FFF2-40B4-BE49-F238E27FC236}">
              <a16:creationId xmlns:a16="http://schemas.microsoft.com/office/drawing/2014/main" id="{BA09AEFC-9F04-4590-8A96-491CBCC84FA6}"/>
            </a:ext>
          </a:extLst>
        </xdr:cNvPr>
        <xdr:cNvSpPr/>
      </xdr:nvSpPr>
      <xdr:spPr>
        <a:xfrm>
          <a:off x="8699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114402</xdr:rowOff>
    </xdr:from>
    <xdr:to>
      <xdr:col>41</xdr:col>
      <xdr:colOff>101600</xdr:colOff>
      <xdr:row>85</xdr:row>
      <xdr:rowOff>44552</xdr:rowOff>
    </xdr:to>
    <xdr:sp macro="" textlink="">
      <xdr:nvSpPr>
        <xdr:cNvPr id="254" name="フローチャート: 判断 253">
          <a:extLst>
            <a:ext uri="{FF2B5EF4-FFF2-40B4-BE49-F238E27FC236}">
              <a16:creationId xmlns:a16="http://schemas.microsoft.com/office/drawing/2014/main" id="{2D336CDA-8253-4EFD-917E-543E276AC8A7}"/>
            </a:ext>
          </a:extLst>
        </xdr:cNvPr>
        <xdr:cNvSpPr/>
      </xdr:nvSpPr>
      <xdr:spPr>
        <a:xfrm>
          <a:off x="7810500" y="1451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128118</xdr:rowOff>
    </xdr:from>
    <xdr:to>
      <xdr:col>36</xdr:col>
      <xdr:colOff>165100</xdr:colOff>
      <xdr:row>85</xdr:row>
      <xdr:rowOff>58268</xdr:rowOff>
    </xdr:to>
    <xdr:sp macro="" textlink="">
      <xdr:nvSpPr>
        <xdr:cNvPr id="255" name="フローチャート: 判断 254">
          <a:extLst>
            <a:ext uri="{FF2B5EF4-FFF2-40B4-BE49-F238E27FC236}">
              <a16:creationId xmlns:a16="http://schemas.microsoft.com/office/drawing/2014/main" id="{4ECC3FBB-9385-44C0-8F37-55A57096DB1A}"/>
            </a:ext>
          </a:extLst>
        </xdr:cNvPr>
        <xdr:cNvSpPr/>
      </xdr:nvSpPr>
      <xdr:spPr>
        <a:xfrm>
          <a:off x="6921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E8172A66-5B43-4626-8AA4-3BEE195DD5A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65D6FC2D-E892-41C1-8347-81438FA9B89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5AD24EB6-E320-4C9B-B337-F5BE01633FF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851D60BF-4DFE-4F97-B564-3903850BB4A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3820FD37-D220-443A-BC94-997135D6F59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55651</xdr:rowOff>
    </xdr:from>
    <xdr:to>
      <xdr:col>55</xdr:col>
      <xdr:colOff>50800</xdr:colOff>
      <xdr:row>83</xdr:row>
      <xdr:rowOff>157251</xdr:rowOff>
    </xdr:to>
    <xdr:sp macro="" textlink="">
      <xdr:nvSpPr>
        <xdr:cNvPr id="261" name="楕円 260">
          <a:extLst>
            <a:ext uri="{FF2B5EF4-FFF2-40B4-BE49-F238E27FC236}">
              <a16:creationId xmlns:a16="http://schemas.microsoft.com/office/drawing/2014/main" id="{F83CBB35-9D00-4AF8-827B-C6AA4CB4EFD5}"/>
            </a:ext>
          </a:extLst>
        </xdr:cNvPr>
        <xdr:cNvSpPr/>
      </xdr:nvSpPr>
      <xdr:spPr>
        <a:xfrm>
          <a:off x="10426700" y="1428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78528</xdr:rowOff>
    </xdr:from>
    <xdr:ext cx="469744" cy="259045"/>
    <xdr:sp macro="" textlink="">
      <xdr:nvSpPr>
        <xdr:cNvPr id="262" name="【福祉施設】&#10;一人当たり面積該当値テキスト">
          <a:extLst>
            <a:ext uri="{FF2B5EF4-FFF2-40B4-BE49-F238E27FC236}">
              <a16:creationId xmlns:a16="http://schemas.microsoft.com/office/drawing/2014/main" id="{8919AE36-6D09-45EA-9E2C-979CB16F4889}"/>
            </a:ext>
          </a:extLst>
        </xdr:cNvPr>
        <xdr:cNvSpPr txBox="1"/>
      </xdr:nvSpPr>
      <xdr:spPr>
        <a:xfrm>
          <a:off x="10515600" y="1413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61824</xdr:rowOff>
    </xdr:from>
    <xdr:to>
      <xdr:col>50</xdr:col>
      <xdr:colOff>165100</xdr:colOff>
      <xdr:row>83</xdr:row>
      <xdr:rowOff>163424</xdr:rowOff>
    </xdr:to>
    <xdr:sp macro="" textlink="">
      <xdr:nvSpPr>
        <xdr:cNvPr id="263" name="楕円 262">
          <a:extLst>
            <a:ext uri="{FF2B5EF4-FFF2-40B4-BE49-F238E27FC236}">
              <a16:creationId xmlns:a16="http://schemas.microsoft.com/office/drawing/2014/main" id="{864AF3D8-0CB6-4F2A-8C0C-36F1FF64DF34}"/>
            </a:ext>
          </a:extLst>
        </xdr:cNvPr>
        <xdr:cNvSpPr/>
      </xdr:nvSpPr>
      <xdr:spPr>
        <a:xfrm>
          <a:off x="9588500" y="142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106451</xdr:rowOff>
    </xdr:from>
    <xdr:to>
      <xdr:col>55</xdr:col>
      <xdr:colOff>0</xdr:colOff>
      <xdr:row>83</xdr:row>
      <xdr:rowOff>112624</xdr:rowOff>
    </xdr:to>
    <xdr:cxnSp macro="">
      <xdr:nvCxnSpPr>
        <xdr:cNvPr id="264" name="直線コネクタ 263">
          <a:extLst>
            <a:ext uri="{FF2B5EF4-FFF2-40B4-BE49-F238E27FC236}">
              <a16:creationId xmlns:a16="http://schemas.microsoft.com/office/drawing/2014/main" id="{79A50B6F-7B36-4EBC-B5D3-DE9BEBDCE242}"/>
            </a:ext>
          </a:extLst>
        </xdr:cNvPr>
        <xdr:cNvCxnSpPr/>
      </xdr:nvCxnSpPr>
      <xdr:spPr>
        <a:xfrm flipV="1">
          <a:off x="9639300" y="14336801"/>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111430</xdr:rowOff>
    </xdr:from>
    <xdr:to>
      <xdr:col>46</xdr:col>
      <xdr:colOff>38100</xdr:colOff>
      <xdr:row>84</xdr:row>
      <xdr:rowOff>41580</xdr:rowOff>
    </xdr:to>
    <xdr:sp macro="" textlink="">
      <xdr:nvSpPr>
        <xdr:cNvPr id="265" name="楕円 264">
          <a:extLst>
            <a:ext uri="{FF2B5EF4-FFF2-40B4-BE49-F238E27FC236}">
              <a16:creationId xmlns:a16="http://schemas.microsoft.com/office/drawing/2014/main" id="{99AC1ED7-F69A-400F-87D1-97FD5BC55DEA}"/>
            </a:ext>
          </a:extLst>
        </xdr:cNvPr>
        <xdr:cNvSpPr/>
      </xdr:nvSpPr>
      <xdr:spPr>
        <a:xfrm>
          <a:off x="8699500" y="1434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112624</xdr:rowOff>
    </xdr:from>
    <xdr:to>
      <xdr:col>50</xdr:col>
      <xdr:colOff>114300</xdr:colOff>
      <xdr:row>83</xdr:row>
      <xdr:rowOff>162230</xdr:rowOff>
    </xdr:to>
    <xdr:cxnSp macro="">
      <xdr:nvCxnSpPr>
        <xdr:cNvPr id="266" name="直線コネクタ 265">
          <a:extLst>
            <a:ext uri="{FF2B5EF4-FFF2-40B4-BE49-F238E27FC236}">
              <a16:creationId xmlns:a16="http://schemas.microsoft.com/office/drawing/2014/main" id="{1F04041E-E6CD-409B-8A2E-43726C367B43}"/>
            </a:ext>
          </a:extLst>
        </xdr:cNvPr>
        <xdr:cNvCxnSpPr/>
      </xdr:nvCxnSpPr>
      <xdr:spPr>
        <a:xfrm flipV="1">
          <a:off x="8750300" y="14342974"/>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126518</xdr:rowOff>
    </xdr:from>
    <xdr:to>
      <xdr:col>41</xdr:col>
      <xdr:colOff>101600</xdr:colOff>
      <xdr:row>84</xdr:row>
      <xdr:rowOff>56668</xdr:rowOff>
    </xdr:to>
    <xdr:sp macro="" textlink="">
      <xdr:nvSpPr>
        <xdr:cNvPr id="267" name="楕円 266">
          <a:extLst>
            <a:ext uri="{FF2B5EF4-FFF2-40B4-BE49-F238E27FC236}">
              <a16:creationId xmlns:a16="http://schemas.microsoft.com/office/drawing/2014/main" id="{8DD61CE2-B96D-41FA-8C85-E858944DC389}"/>
            </a:ext>
          </a:extLst>
        </xdr:cNvPr>
        <xdr:cNvSpPr/>
      </xdr:nvSpPr>
      <xdr:spPr>
        <a:xfrm>
          <a:off x="7810500" y="143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162230</xdr:rowOff>
    </xdr:from>
    <xdr:to>
      <xdr:col>45</xdr:col>
      <xdr:colOff>177800</xdr:colOff>
      <xdr:row>84</xdr:row>
      <xdr:rowOff>5868</xdr:rowOff>
    </xdr:to>
    <xdr:cxnSp macro="">
      <xdr:nvCxnSpPr>
        <xdr:cNvPr id="268" name="直線コネクタ 267">
          <a:extLst>
            <a:ext uri="{FF2B5EF4-FFF2-40B4-BE49-F238E27FC236}">
              <a16:creationId xmlns:a16="http://schemas.microsoft.com/office/drawing/2014/main" id="{0DBD132C-618F-4A15-868D-7CF61982EDD5}"/>
            </a:ext>
          </a:extLst>
        </xdr:cNvPr>
        <xdr:cNvCxnSpPr/>
      </xdr:nvCxnSpPr>
      <xdr:spPr>
        <a:xfrm flipV="1">
          <a:off x="7861300" y="14392580"/>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136804</xdr:rowOff>
    </xdr:from>
    <xdr:to>
      <xdr:col>36</xdr:col>
      <xdr:colOff>165100</xdr:colOff>
      <xdr:row>84</xdr:row>
      <xdr:rowOff>66954</xdr:rowOff>
    </xdr:to>
    <xdr:sp macro="" textlink="">
      <xdr:nvSpPr>
        <xdr:cNvPr id="269" name="楕円 268">
          <a:extLst>
            <a:ext uri="{FF2B5EF4-FFF2-40B4-BE49-F238E27FC236}">
              <a16:creationId xmlns:a16="http://schemas.microsoft.com/office/drawing/2014/main" id="{8E566669-3F79-44E7-A530-6142235AEA3B}"/>
            </a:ext>
          </a:extLst>
        </xdr:cNvPr>
        <xdr:cNvSpPr/>
      </xdr:nvSpPr>
      <xdr:spPr>
        <a:xfrm>
          <a:off x="6921500" y="1436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5868</xdr:rowOff>
    </xdr:from>
    <xdr:to>
      <xdr:col>41</xdr:col>
      <xdr:colOff>50800</xdr:colOff>
      <xdr:row>84</xdr:row>
      <xdr:rowOff>16154</xdr:rowOff>
    </xdr:to>
    <xdr:cxnSp macro="">
      <xdr:nvCxnSpPr>
        <xdr:cNvPr id="270" name="直線コネクタ 269">
          <a:extLst>
            <a:ext uri="{FF2B5EF4-FFF2-40B4-BE49-F238E27FC236}">
              <a16:creationId xmlns:a16="http://schemas.microsoft.com/office/drawing/2014/main" id="{3D68B461-BAF0-4E76-9750-90FF5723EBC7}"/>
            </a:ext>
          </a:extLst>
        </xdr:cNvPr>
        <xdr:cNvCxnSpPr/>
      </xdr:nvCxnSpPr>
      <xdr:spPr>
        <a:xfrm flipV="1">
          <a:off x="6972300" y="14407668"/>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73398</xdr:rowOff>
    </xdr:from>
    <xdr:ext cx="469744" cy="259045"/>
    <xdr:sp macro="" textlink="">
      <xdr:nvSpPr>
        <xdr:cNvPr id="271" name="n_1aveValue【福祉施設】&#10;一人当たり面積">
          <a:extLst>
            <a:ext uri="{FF2B5EF4-FFF2-40B4-BE49-F238E27FC236}">
              <a16:creationId xmlns:a16="http://schemas.microsoft.com/office/drawing/2014/main" id="{9812DC42-332F-4BA7-AD7B-14876EF87E4B}"/>
            </a:ext>
          </a:extLst>
        </xdr:cNvPr>
        <xdr:cNvSpPr txBox="1"/>
      </xdr:nvSpPr>
      <xdr:spPr>
        <a:xfrm>
          <a:off x="9391727" y="1464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49395</xdr:rowOff>
    </xdr:from>
    <xdr:ext cx="469744" cy="259045"/>
    <xdr:sp macro="" textlink="">
      <xdr:nvSpPr>
        <xdr:cNvPr id="272" name="n_2aveValue【福祉施設】&#10;一人当たり面積">
          <a:extLst>
            <a:ext uri="{FF2B5EF4-FFF2-40B4-BE49-F238E27FC236}">
              <a16:creationId xmlns:a16="http://schemas.microsoft.com/office/drawing/2014/main" id="{15BA0910-0305-414F-AF0D-8BC9466310E4}"/>
            </a:ext>
          </a:extLst>
        </xdr:cNvPr>
        <xdr:cNvSpPr txBox="1"/>
      </xdr:nvSpPr>
      <xdr:spPr>
        <a:xfrm>
          <a:off x="8515427" y="146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35679</xdr:rowOff>
    </xdr:from>
    <xdr:ext cx="469744" cy="259045"/>
    <xdr:sp macro="" textlink="">
      <xdr:nvSpPr>
        <xdr:cNvPr id="273" name="n_3aveValue【福祉施設】&#10;一人当たり面積">
          <a:extLst>
            <a:ext uri="{FF2B5EF4-FFF2-40B4-BE49-F238E27FC236}">
              <a16:creationId xmlns:a16="http://schemas.microsoft.com/office/drawing/2014/main" id="{B077E832-16BB-402D-BFD1-56483CEF3B52}"/>
            </a:ext>
          </a:extLst>
        </xdr:cNvPr>
        <xdr:cNvSpPr txBox="1"/>
      </xdr:nvSpPr>
      <xdr:spPr>
        <a:xfrm>
          <a:off x="7626427"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49395</xdr:rowOff>
    </xdr:from>
    <xdr:ext cx="469744" cy="259045"/>
    <xdr:sp macro="" textlink="">
      <xdr:nvSpPr>
        <xdr:cNvPr id="274" name="n_4aveValue【福祉施設】&#10;一人当たり面積">
          <a:extLst>
            <a:ext uri="{FF2B5EF4-FFF2-40B4-BE49-F238E27FC236}">
              <a16:creationId xmlns:a16="http://schemas.microsoft.com/office/drawing/2014/main" id="{4B629475-32E7-4B88-8499-D6C78C6B811E}"/>
            </a:ext>
          </a:extLst>
        </xdr:cNvPr>
        <xdr:cNvSpPr txBox="1"/>
      </xdr:nvSpPr>
      <xdr:spPr>
        <a:xfrm>
          <a:off x="6737427" y="146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8501</xdr:rowOff>
    </xdr:from>
    <xdr:ext cx="469744" cy="259045"/>
    <xdr:sp macro="" textlink="">
      <xdr:nvSpPr>
        <xdr:cNvPr id="275" name="n_1mainValue【福祉施設】&#10;一人当たり面積">
          <a:extLst>
            <a:ext uri="{FF2B5EF4-FFF2-40B4-BE49-F238E27FC236}">
              <a16:creationId xmlns:a16="http://schemas.microsoft.com/office/drawing/2014/main" id="{A2F5F5C1-6A5C-42AD-A3EE-708106D09EB9}"/>
            </a:ext>
          </a:extLst>
        </xdr:cNvPr>
        <xdr:cNvSpPr txBox="1"/>
      </xdr:nvSpPr>
      <xdr:spPr>
        <a:xfrm>
          <a:off x="9391727" y="14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58107</xdr:rowOff>
    </xdr:from>
    <xdr:ext cx="469744" cy="259045"/>
    <xdr:sp macro="" textlink="">
      <xdr:nvSpPr>
        <xdr:cNvPr id="276" name="n_2mainValue【福祉施設】&#10;一人当たり面積">
          <a:extLst>
            <a:ext uri="{FF2B5EF4-FFF2-40B4-BE49-F238E27FC236}">
              <a16:creationId xmlns:a16="http://schemas.microsoft.com/office/drawing/2014/main" id="{82A9F444-292B-442B-80D7-FAB4851AC3E7}"/>
            </a:ext>
          </a:extLst>
        </xdr:cNvPr>
        <xdr:cNvSpPr txBox="1"/>
      </xdr:nvSpPr>
      <xdr:spPr>
        <a:xfrm>
          <a:off x="8515427" y="1411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73195</xdr:rowOff>
    </xdr:from>
    <xdr:ext cx="469744" cy="259045"/>
    <xdr:sp macro="" textlink="">
      <xdr:nvSpPr>
        <xdr:cNvPr id="277" name="n_3mainValue【福祉施設】&#10;一人当たり面積">
          <a:extLst>
            <a:ext uri="{FF2B5EF4-FFF2-40B4-BE49-F238E27FC236}">
              <a16:creationId xmlns:a16="http://schemas.microsoft.com/office/drawing/2014/main" id="{413567D1-476F-47BB-9046-A0EBA3C039EA}"/>
            </a:ext>
          </a:extLst>
        </xdr:cNvPr>
        <xdr:cNvSpPr txBox="1"/>
      </xdr:nvSpPr>
      <xdr:spPr>
        <a:xfrm>
          <a:off x="7626427" y="1413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83481</xdr:rowOff>
    </xdr:from>
    <xdr:ext cx="469744" cy="259045"/>
    <xdr:sp macro="" textlink="">
      <xdr:nvSpPr>
        <xdr:cNvPr id="278" name="n_4mainValue【福祉施設】&#10;一人当たり面積">
          <a:extLst>
            <a:ext uri="{FF2B5EF4-FFF2-40B4-BE49-F238E27FC236}">
              <a16:creationId xmlns:a16="http://schemas.microsoft.com/office/drawing/2014/main" id="{77A66EBB-586E-4BB6-B40F-225B13FE7938}"/>
            </a:ext>
          </a:extLst>
        </xdr:cNvPr>
        <xdr:cNvSpPr txBox="1"/>
      </xdr:nvSpPr>
      <xdr:spPr>
        <a:xfrm>
          <a:off x="67374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B592428C-0CE8-4390-8A9A-79516ED2483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1E6FADDE-A159-4974-B978-3500A9EC83D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325F19D9-792B-45B5-A865-385E071F647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607AC8F-A859-4597-B4E6-25BF883E85A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828083D2-0CFC-40FB-8841-41B4CE3F3E6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3C5EBB81-DF59-4E4B-B128-B3CF005F79D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7CEEF4EC-C108-41F6-B583-785373EE733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9BB19916-8479-47CB-9B2F-5A7FD0DF1E5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FE49B04D-8ED5-49E3-AE37-4EDE954DEF7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E6106956-657D-44B7-AFE3-C2AFF16E023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AD54AAB7-1540-4808-B261-7E712469BE9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D69FE78D-7E46-4590-A6FE-FF71D73688E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2D524B37-D1C3-4DCB-A620-23328067EE5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759EB588-10FA-4237-8E3F-F7C58C3FDD3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7C3832BD-3F5F-47CD-AB2C-1E5F766C800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2A7237F1-DB3B-4EE2-A9A1-EC6100425DE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494E7291-19B4-4002-B17C-7DAB10AF5D3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C8B23B46-065D-4004-9317-4AA2455EF0C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BCD2B2C2-F553-467F-9E38-658AD60A2AB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FBA042FC-9380-4B96-AB0C-92C9798458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CE7B53C1-D7E7-48F6-A700-94CCC5DE696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542FCAD1-58DD-4D7C-B18C-0558E4565DB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AB101E8A-0350-4DB4-B9D3-E6238A516B1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BF143C80-47D4-424A-BB1C-DCABCCBA7D3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75CE0E43-A0CB-4FC9-80BC-CC89F2A222D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29780E0D-1767-4FAC-9B5E-59BB63835C5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50365E4B-66DE-488F-B88B-375011132F2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25313B0A-4D92-49BA-8901-4B158A9D2D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F016C77F-FD87-49C6-8A7E-84C68D88BE0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4310716F-E156-4212-B53A-F5236AFB932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657AF032-10A5-4871-9A10-5532DE57C7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0578581D-726D-45DC-88E4-64BFDFBCEF6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193684AE-4F27-4FFB-BA45-480102161E6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FA5AB80A-EE12-4224-8470-ECF2008F7DD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66BF44A1-2C3D-4056-A3CF-1783124FD59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32638119-3657-4146-A546-06434B3C438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4F8B9476-B715-483B-AAF9-E6182E47D25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5282805F-E2F3-4B34-8875-ED4AD37A8F8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ADF2A746-A263-42FB-BBE6-B4A1D8C8566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0238676B-4301-4F04-B8AD-2C7F2811FC9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id="{9BD02857-DD4B-457D-A763-BDC1710DF43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id="{C15B3B07-3CFA-45D1-ABC2-B1E9E53C03F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a:extLst>
            <a:ext uri="{FF2B5EF4-FFF2-40B4-BE49-F238E27FC236}">
              <a16:creationId xmlns:a16="http://schemas.microsoft.com/office/drawing/2014/main" id="{25FA3691-03D3-4C47-827E-1FFFF125135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322" name="直線コネクタ 321">
          <a:extLst>
            <a:ext uri="{FF2B5EF4-FFF2-40B4-BE49-F238E27FC236}">
              <a16:creationId xmlns:a16="http://schemas.microsoft.com/office/drawing/2014/main" id="{09680BCB-F2F6-4F4B-A49A-3C04E3AA6B5C}"/>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323" name="テキスト ボックス 322">
          <a:extLst>
            <a:ext uri="{FF2B5EF4-FFF2-40B4-BE49-F238E27FC236}">
              <a16:creationId xmlns:a16="http://schemas.microsoft.com/office/drawing/2014/main" id="{79FE9913-976C-4C5D-9D98-A3C05343440A}"/>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324" name="直線コネクタ 323">
          <a:extLst>
            <a:ext uri="{FF2B5EF4-FFF2-40B4-BE49-F238E27FC236}">
              <a16:creationId xmlns:a16="http://schemas.microsoft.com/office/drawing/2014/main" id="{956D12D6-3952-4CE4-8DC4-A4074AF3165B}"/>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325" name="テキスト ボックス 324">
          <a:extLst>
            <a:ext uri="{FF2B5EF4-FFF2-40B4-BE49-F238E27FC236}">
              <a16:creationId xmlns:a16="http://schemas.microsoft.com/office/drawing/2014/main" id="{8DFB82AC-6EEF-4EC7-BCA6-77722A0A94D4}"/>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326" name="直線コネクタ 325">
          <a:extLst>
            <a:ext uri="{FF2B5EF4-FFF2-40B4-BE49-F238E27FC236}">
              <a16:creationId xmlns:a16="http://schemas.microsoft.com/office/drawing/2014/main" id="{5752D735-117D-4450-8339-6A6CF75A24CC}"/>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327" name="テキスト ボックス 326">
          <a:extLst>
            <a:ext uri="{FF2B5EF4-FFF2-40B4-BE49-F238E27FC236}">
              <a16:creationId xmlns:a16="http://schemas.microsoft.com/office/drawing/2014/main" id="{8CD49E2D-8904-40BA-85E9-9EA3B7CD472D}"/>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8" name="直線コネクタ 327">
          <a:extLst>
            <a:ext uri="{FF2B5EF4-FFF2-40B4-BE49-F238E27FC236}">
              <a16:creationId xmlns:a16="http://schemas.microsoft.com/office/drawing/2014/main" id="{5F95C16C-9B5A-4B77-A13E-6970C0A991F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9" name="テキスト ボックス 328">
          <a:extLst>
            <a:ext uri="{FF2B5EF4-FFF2-40B4-BE49-F238E27FC236}">
              <a16:creationId xmlns:a16="http://schemas.microsoft.com/office/drawing/2014/main" id="{19C126B7-9C1D-4986-9AD5-A17BAA6D446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330" name="直線コネクタ 329">
          <a:extLst>
            <a:ext uri="{FF2B5EF4-FFF2-40B4-BE49-F238E27FC236}">
              <a16:creationId xmlns:a16="http://schemas.microsoft.com/office/drawing/2014/main" id="{9062ED81-8312-4990-A675-62156E88637A}"/>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331" name="テキスト ボックス 330">
          <a:extLst>
            <a:ext uri="{FF2B5EF4-FFF2-40B4-BE49-F238E27FC236}">
              <a16:creationId xmlns:a16="http://schemas.microsoft.com/office/drawing/2014/main" id="{E6968011-B652-4061-B11A-FBF621160893}"/>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332" name="直線コネクタ 331">
          <a:extLst>
            <a:ext uri="{FF2B5EF4-FFF2-40B4-BE49-F238E27FC236}">
              <a16:creationId xmlns:a16="http://schemas.microsoft.com/office/drawing/2014/main" id="{7D1A17EB-7A85-4A93-ADF7-8713E20EE765}"/>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333" name="テキスト ボックス 332">
          <a:extLst>
            <a:ext uri="{FF2B5EF4-FFF2-40B4-BE49-F238E27FC236}">
              <a16:creationId xmlns:a16="http://schemas.microsoft.com/office/drawing/2014/main" id="{8227AFBF-8A60-4E76-92D6-6EBC54CDB7B4}"/>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334" name="直線コネクタ 333">
          <a:extLst>
            <a:ext uri="{FF2B5EF4-FFF2-40B4-BE49-F238E27FC236}">
              <a16:creationId xmlns:a16="http://schemas.microsoft.com/office/drawing/2014/main" id="{088B90D3-6EAC-4162-B74F-CB38924C4BE4}"/>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335" name="テキスト ボックス 334">
          <a:extLst>
            <a:ext uri="{FF2B5EF4-FFF2-40B4-BE49-F238E27FC236}">
              <a16:creationId xmlns:a16="http://schemas.microsoft.com/office/drawing/2014/main" id="{76C1A225-1607-4167-AED4-4A16664C889D}"/>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6" name="直線コネクタ 335">
          <a:extLst>
            <a:ext uri="{FF2B5EF4-FFF2-40B4-BE49-F238E27FC236}">
              <a16:creationId xmlns:a16="http://schemas.microsoft.com/office/drawing/2014/main" id="{1AB28EB8-F50D-4AF6-9196-F343D146077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7" name="テキスト ボックス 336">
          <a:extLst>
            <a:ext uri="{FF2B5EF4-FFF2-40B4-BE49-F238E27FC236}">
              <a16:creationId xmlns:a16="http://schemas.microsoft.com/office/drawing/2014/main" id="{7B2268D3-2DCF-4F13-A6A7-1923212E727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8" name="【保健センター・保健所】&#10;有形固定資産減価償却率グラフ枠">
          <a:extLst>
            <a:ext uri="{FF2B5EF4-FFF2-40B4-BE49-F238E27FC236}">
              <a16:creationId xmlns:a16="http://schemas.microsoft.com/office/drawing/2014/main" id="{7B772ED1-6A19-4900-8E74-ABD6EDBF3A5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339" name="直線コネクタ 338">
          <a:extLst>
            <a:ext uri="{FF2B5EF4-FFF2-40B4-BE49-F238E27FC236}">
              <a16:creationId xmlns:a16="http://schemas.microsoft.com/office/drawing/2014/main" id="{630B5085-6A97-4262-B401-900E7D790694}"/>
            </a:ext>
          </a:extLst>
        </xdr:cNvPr>
        <xdr:cNvCxnSpPr/>
      </xdr:nvCxnSpPr>
      <xdr:spPr>
        <a:xfrm flipV="1">
          <a:off x="16318864" y="956119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340" name="【保健センター・保健所】&#10;有形固定資産減価償却率最小値テキスト">
          <a:extLst>
            <a:ext uri="{FF2B5EF4-FFF2-40B4-BE49-F238E27FC236}">
              <a16:creationId xmlns:a16="http://schemas.microsoft.com/office/drawing/2014/main" id="{27BF939E-2ED6-4C19-B374-5DACD6DB57E4}"/>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341" name="直線コネクタ 340">
          <a:extLst>
            <a:ext uri="{FF2B5EF4-FFF2-40B4-BE49-F238E27FC236}">
              <a16:creationId xmlns:a16="http://schemas.microsoft.com/office/drawing/2014/main" id="{CE175590-9507-4426-A1EE-879D6CDEB2BB}"/>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342" name="【保健センター・保健所】&#10;有形固定資産減価償却率最大値テキスト">
          <a:extLst>
            <a:ext uri="{FF2B5EF4-FFF2-40B4-BE49-F238E27FC236}">
              <a16:creationId xmlns:a16="http://schemas.microsoft.com/office/drawing/2014/main" id="{461F8772-736F-49AD-8137-6809BFE46B7A}"/>
            </a:ext>
          </a:extLst>
        </xdr:cNvPr>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343" name="直線コネクタ 342">
          <a:extLst>
            <a:ext uri="{FF2B5EF4-FFF2-40B4-BE49-F238E27FC236}">
              <a16:creationId xmlns:a16="http://schemas.microsoft.com/office/drawing/2014/main" id="{A99D0784-4E5D-4028-9750-837446CF73CD}"/>
            </a:ext>
          </a:extLst>
        </xdr:cNvPr>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9224</xdr:rowOff>
    </xdr:from>
    <xdr:ext cx="405111" cy="259045"/>
    <xdr:sp macro="" textlink="">
      <xdr:nvSpPr>
        <xdr:cNvPr id="344" name="【保健センター・保健所】&#10;有形固定資産減価償却率平均値テキスト">
          <a:extLst>
            <a:ext uri="{FF2B5EF4-FFF2-40B4-BE49-F238E27FC236}">
              <a16:creationId xmlns:a16="http://schemas.microsoft.com/office/drawing/2014/main" id="{B381260A-95E1-48C4-9BB1-AC6139E33C17}"/>
            </a:ext>
          </a:extLst>
        </xdr:cNvPr>
        <xdr:cNvSpPr txBox="1"/>
      </xdr:nvSpPr>
      <xdr:spPr>
        <a:xfrm>
          <a:off x="16357600" y="10124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345" name="フローチャート: 判断 344">
          <a:extLst>
            <a:ext uri="{FF2B5EF4-FFF2-40B4-BE49-F238E27FC236}">
              <a16:creationId xmlns:a16="http://schemas.microsoft.com/office/drawing/2014/main" id="{027C7969-9092-4A83-9364-90C69AF6D4BA}"/>
            </a:ext>
          </a:extLst>
        </xdr:cNvPr>
        <xdr:cNvSpPr/>
      </xdr:nvSpPr>
      <xdr:spPr>
        <a:xfrm>
          <a:off x="16268700" y="102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103505</xdr:rowOff>
    </xdr:from>
    <xdr:to>
      <xdr:col>81</xdr:col>
      <xdr:colOff>101600</xdr:colOff>
      <xdr:row>59</xdr:row>
      <xdr:rowOff>33655</xdr:rowOff>
    </xdr:to>
    <xdr:sp macro="" textlink="">
      <xdr:nvSpPr>
        <xdr:cNvPr id="346" name="フローチャート: 判断 345">
          <a:extLst>
            <a:ext uri="{FF2B5EF4-FFF2-40B4-BE49-F238E27FC236}">
              <a16:creationId xmlns:a16="http://schemas.microsoft.com/office/drawing/2014/main" id="{01456D86-AA9C-4748-903D-AD2F558F8F66}"/>
            </a:ext>
          </a:extLst>
        </xdr:cNvPr>
        <xdr:cNvSpPr/>
      </xdr:nvSpPr>
      <xdr:spPr>
        <a:xfrm>
          <a:off x="15430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54928</xdr:rowOff>
    </xdr:from>
    <xdr:to>
      <xdr:col>76</xdr:col>
      <xdr:colOff>165100</xdr:colOff>
      <xdr:row>58</xdr:row>
      <xdr:rowOff>156528</xdr:rowOff>
    </xdr:to>
    <xdr:sp macro="" textlink="">
      <xdr:nvSpPr>
        <xdr:cNvPr id="347" name="フローチャート: 判断 346">
          <a:extLst>
            <a:ext uri="{FF2B5EF4-FFF2-40B4-BE49-F238E27FC236}">
              <a16:creationId xmlns:a16="http://schemas.microsoft.com/office/drawing/2014/main" id="{7ADFC6B2-32BA-49A0-BAFD-558250EDF722}"/>
            </a:ext>
          </a:extLst>
        </xdr:cNvPr>
        <xdr:cNvSpPr/>
      </xdr:nvSpPr>
      <xdr:spPr>
        <a:xfrm>
          <a:off x="14541500" y="999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9207</xdr:rowOff>
    </xdr:from>
    <xdr:to>
      <xdr:col>72</xdr:col>
      <xdr:colOff>38100</xdr:colOff>
      <xdr:row>58</xdr:row>
      <xdr:rowOff>110807</xdr:rowOff>
    </xdr:to>
    <xdr:sp macro="" textlink="">
      <xdr:nvSpPr>
        <xdr:cNvPr id="348" name="フローチャート: 判断 347">
          <a:extLst>
            <a:ext uri="{FF2B5EF4-FFF2-40B4-BE49-F238E27FC236}">
              <a16:creationId xmlns:a16="http://schemas.microsoft.com/office/drawing/2014/main" id="{9A44E39A-817B-48BE-8827-4E106627A3D2}"/>
            </a:ext>
          </a:extLst>
        </xdr:cNvPr>
        <xdr:cNvSpPr/>
      </xdr:nvSpPr>
      <xdr:spPr>
        <a:xfrm>
          <a:off x="13652500" y="995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80645</xdr:rowOff>
    </xdr:from>
    <xdr:to>
      <xdr:col>67</xdr:col>
      <xdr:colOff>101600</xdr:colOff>
      <xdr:row>58</xdr:row>
      <xdr:rowOff>10795</xdr:rowOff>
    </xdr:to>
    <xdr:sp macro="" textlink="">
      <xdr:nvSpPr>
        <xdr:cNvPr id="349" name="フローチャート: 判断 348">
          <a:extLst>
            <a:ext uri="{FF2B5EF4-FFF2-40B4-BE49-F238E27FC236}">
              <a16:creationId xmlns:a16="http://schemas.microsoft.com/office/drawing/2014/main" id="{E2E65594-BA1D-4A3B-BFA2-C2FEDEC1165D}"/>
            </a:ext>
          </a:extLst>
        </xdr:cNvPr>
        <xdr:cNvSpPr/>
      </xdr:nvSpPr>
      <xdr:spPr>
        <a:xfrm>
          <a:off x="12763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E3B06C9C-F4FC-4AF5-A0B6-DDAC8A262F7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C95772EF-FE77-49F4-930E-66AFB864053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AABC9531-C1C7-499D-9916-D159721EA6E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8C612720-8BFC-4369-B615-8BEC2CAE8BA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1E4D3400-31FF-4910-ADE5-19BD2916B3C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49213</xdr:rowOff>
    </xdr:from>
    <xdr:to>
      <xdr:col>85</xdr:col>
      <xdr:colOff>177800</xdr:colOff>
      <xdr:row>63</xdr:row>
      <xdr:rowOff>150813</xdr:rowOff>
    </xdr:to>
    <xdr:sp macro="" textlink="">
      <xdr:nvSpPr>
        <xdr:cNvPr id="355" name="楕円 354">
          <a:extLst>
            <a:ext uri="{FF2B5EF4-FFF2-40B4-BE49-F238E27FC236}">
              <a16:creationId xmlns:a16="http://schemas.microsoft.com/office/drawing/2014/main" id="{0EC19DE3-9331-4C01-BEA6-6472B4F5BEE6}"/>
            </a:ext>
          </a:extLst>
        </xdr:cNvPr>
        <xdr:cNvSpPr/>
      </xdr:nvSpPr>
      <xdr:spPr>
        <a:xfrm>
          <a:off x="16268700" y="108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135590</xdr:rowOff>
    </xdr:from>
    <xdr:ext cx="405111" cy="259045"/>
    <xdr:sp macro="" textlink="">
      <xdr:nvSpPr>
        <xdr:cNvPr id="356" name="【保健センター・保健所】&#10;有形固定資産減価償却率該当値テキスト">
          <a:extLst>
            <a:ext uri="{FF2B5EF4-FFF2-40B4-BE49-F238E27FC236}">
              <a16:creationId xmlns:a16="http://schemas.microsoft.com/office/drawing/2014/main" id="{AB7A3972-18D7-445A-956D-D70CB8E77684}"/>
            </a:ext>
          </a:extLst>
        </xdr:cNvPr>
        <xdr:cNvSpPr txBox="1"/>
      </xdr:nvSpPr>
      <xdr:spPr>
        <a:xfrm>
          <a:off x="16357600" y="1076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34925</xdr:rowOff>
    </xdr:from>
    <xdr:to>
      <xdr:col>81</xdr:col>
      <xdr:colOff>101600</xdr:colOff>
      <xdr:row>63</xdr:row>
      <xdr:rowOff>136525</xdr:rowOff>
    </xdr:to>
    <xdr:sp macro="" textlink="">
      <xdr:nvSpPr>
        <xdr:cNvPr id="357" name="楕円 356">
          <a:extLst>
            <a:ext uri="{FF2B5EF4-FFF2-40B4-BE49-F238E27FC236}">
              <a16:creationId xmlns:a16="http://schemas.microsoft.com/office/drawing/2014/main" id="{2F2EAF65-68D6-43CD-95C8-95851E69699E}"/>
            </a:ext>
          </a:extLst>
        </xdr:cNvPr>
        <xdr:cNvSpPr/>
      </xdr:nvSpPr>
      <xdr:spPr>
        <a:xfrm>
          <a:off x="15430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85725</xdr:rowOff>
    </xdr:from>
    <xdr:to>
      <xdr:col>85</xdr:col>
      <xdr:colOff>127000</xdr:colOff>
      <xdr:row>63</xdr:row>
      <xdr:rowOff>100013</xdr:rowOff>
    </xdr:to>
    <xdr:cxnSp macro="">
      <xdr:nvCxnSpPr>
        <xdr:cNvPr id="358" name="直線コネクタ 357">
          <a:extLst>
            <a:ext uri="{FF2B5EF4-FFF2-40B4-BE49-F238E27FC236}">
              <a16:creationId xmlns:a16="http://schemas.microsoft.com/office/drawing/2014/main" id="{9A00CFA8-8166-417F-8AAA-C5BC11DC0A75}"/>
            </a:ext>
          </a:extLst>
        </xdr:cNvPr>
        <xdr:cNvCxnSpPr/>
      </xdr:nvCxnSpPr>
      <xdr:spPr>
        <a:xfrm>
          <a:off x="15481300" y="1088707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123507</xdr:rowOff>
    </xdr:from>
    <xdr:to>
      <xdr:col>76</xdr:col>
      <xdr:colOff>165100</xdr:colOff>
      <xdr:row>63</xdr:row>
      <xdr:rowOff>53657</xdr:rowOff>
    </xdr:to>
    <xdr:sp macro="" textlink="">
      <xdr:nvSpPr>
        <xdr:cNvPr id="359" name="楕円 358">
          <a:extLst>
            <a:ext uri="{FF2B5EF4-FFF2-40B4-BE49-F238E27FC236}">
              <a16:creationId xmlns:a16="http://schemas.microsoft.com/office/drawing/2014/main" id="{17BA5264-4578-4CAD-8393-C29C820160E6}"/>
            </a:ext>
          </a:extLst>
        </xdr:cNvPr>
        <xdr:cNvSpPr/>
      </xdr:nvSpPr>
      <xdr:spPr>
        <a:xfrm>
          <a:off x="14541500" y="107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2857</xdr:rowOff>
    </xdr:from>
    <xdr:to>
      <xdr:col>81</xdr:col>
      <xdr:colOff>50800</xdr:colOff>
      <xdr:row>63</xdr:row>
      <xdr:rowOff>85725</xdr:rowOff>
    </xdr:to>
    <xdr:cxnSp macro="">
      <xdr:nvCxnSpPr>
        <xdr:cNvPr id="360" name="直線コネクタ 359">
          <a:extLst>
            <a:ext uri="{FF2B5EF4-FFF2-40B4-BE49-F238E27FC236}">
              <a16:creationId xmlns:a16="http://schemas.microsoft.com/office/drawing/2014/main" id="{D5B1BA67-FDEA-43E3-B949-B5D5C2BC61FE}"/>
            </a:ext>
          </a:extLst>
        </xdr:cNvPr>
        <xdr:cNvCxnSpPr/>
      </xdr:nvCxnSpPr>
      <xdr:spPr>
        <a:xfrm>
          <a:off x="14592300" y="10804207"/>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66357</xdr:rowOff>
    </xdr:from>
    <xdr:to>
      <xdr:col>72</xdr:col>
      <xdr:colOff>38100</xdr:colOff>
      <xdr:row>62</xdr:row>
      <xdr:rowOff>167957</xdr:rowOff>
    </xdr:to>
    <xdr:sp macro="" textlink="">
      <xdr:nvSpPr>
        <xdr:cNvPr id="361" name="楕円 360">
          <a:extLst>
            <a:ext uri="{FF2B5EF4-FFF2-40B4-BE49-F238E27FC236}">
              <a16:creationId xmlns:a16="http://schemas.microsoft.com/office/drawing/2014/main" id="{817AB5E1-E2AA-452B-8CA6-256284D130C7}"/>
            </a:ext>
          </a:extLst>
        </xdr:cNvPr>
        <xdr:cNvSpPr/>
      </xdr:nvSpPr>
      <xdr:spPr>
        <a:xfrm>
          <a:off x="13652500" y="106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117157</xdr:rowOff>
    </xdr:from>
    <xdr:to>
      <xdr:col>76</xdr:col>
      <xdr:colOff>114300</xdr:colOff>
      <xdr:row>63</xdr:row>
      <xdr:rowOff>2857</xdr:rowOff>
    </xdr:to>
    <xdr:cxnSp macro="">
      <xdr:nvCxnSpPr>
        <xdr:cNvPr id="362" name="直線コネクタ 361">
          <a:extLst>
            <a:ext uri="{FF2B5EF4-FFF2-40B4-BE49-F238E27FC236}">
              <a16:creationId xmlns:a16="http://schemas.microsoft.com/office/drawing/2014/main" id="{C71C22CF-E269-410B-8449-383BE1ECA8A7}"/>
            </a:ext>
          </a:extLst>
        </xdr:cNvPr>
        <xdr:cNvCxnSpPr/>
      </xdr:nvCxnSpPr>
      <xdr:spPr>
        <a:xfrm>
          <a:off x="13703300" y="1074705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xdr:rowOff>
    </xdr:from>
    <xdr:to>
      <xdr:col>67</xdr:col>
      <xdr:colOff>101600</xdr:colOff>
      <xdr:row>62</xdr:row>
      <xdr:rowOff>107950</xdr:rowOff>
    </xdr:to>
    <xdr:sp macro="" textlink="">
      <xdr:nvSpPr>
        <xdr:cNvPr id="363" name="楕円 362">
          <a:extLst>
            <a:ext uri="{FF2B5EF4-FFF2-40B4-BE49-F238E27FC236}">
              <a16:creationId xmlns:a16="http://schemas.microsoft.com/office/drawing/2014/main" id="{0C63E9D4-95C3-4CA0-8A9A-22C42D78E0EF}"/>
            </a:ext>
          </a:extLst>
        </xdr:cNvPr>
        <xdr:cNvSpPr/>
      </xdr:nvSpPr>
      <xdr:spPr>
        <a:xfrm>
          <a:off x="12763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57150</xdr:rowOff>
    </xdr:from>
    <xdr:to>
      <xdr:col>71</xdr:col>
      <xdr:colOff>177800</xdr:colOff>
      <xdr:row>62</xdr:row>
      <xdr:rowOff>117157</xdr:rowOff>
    </xdr:to>
    <xdr:cxnSp macro="">
      <xdr:nvCxnSpPr>
        <xdr:cNvPr id="364" name="直線コネクタ 363">
          <a:extLst>
            <a:ext uri="{FF2B5EF4-FFF2-40B4-BE49-F238E27FC236}">
              <a16:creationId xmlns:a16="http://schemas.microsoft.com/office/drawing/2014/main" id="{5F84160E-E4D0-4125-BEEE-E719F1B342FA}"/>
            </a:ext>
          </a:extLst>
        </xdr:cNvPr>
        <xdr:cNvCxnSpPr/>
      </xdr:nvCxnSpPr>
      <xdr:spPr>
        <a:xfrm>
          <a:off x="12814300" y="10687050"/>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50182</xdr:rowOff>
    </xdr:from>
    <xdr:ext cx="405111" cy="259045"/>
    <xdr:sp macro="" textlink="">
      <xdr:nvSpPr>
        <xdr:cNvPr id="365" name="n_1aveValue【保健センター・保健所】&#10;有形固定資産減価償却率">
          <a:extLst>
            <a:ext uri="{FF2B5EF4-FFF2-40B4-BE49-F238E27FC236}">
              <a16:creationId xmlns:a16="http://schemas.microsoft.com/office/drawing/2014/main" id="{61F093A3-CFE8-426A-BBC5-F3EE62D63E54}"/>
            </a:ext>
          </a:extLst>
        </xdr:cNvPr>
        <xdr:cNvSpPr txBox="1"/>
      </xdr:nvSpPr>
      <xdr:spPr>
        <a:xfrm>
          <a:off x="152660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1605</xdr:rowOff>
    </xdr:from>
    <xdr:ext cx="405111" cy="259045"/>
    <xdr:sp macro="" textlink="">
      <xdr:nvSpPr>
        <xdr:cNvPr id="366" name="n_2aveValue【保健センター・保健所】&#10;有形固定資産減価償却率">
          <a:extLst>
            <a:ext uri="{FF2B5EF4-FFF2-40B4-BE49-F238E27FC236}">
              <a16:creationId xmlns:a16="http://schemas.microsoft.com/office/drawing/2014/main" id="{94EA3280-8821-4E80-9131-6AAB3B37CDAF}"/>
            </a:ext>
          </a:extLst>
        </xdr:cNvPr>
        <xdr:cNvSpPr txBox="1"/>
      </xdr:nvSpPr>
      <xdr:spPr>
        <a:xfrm>
          <a:off x="14389744" y="9774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127334</xdr:rowOff>
    </xdr:from>
    <xdr:ext cx="405111" cy="259045"/>
    <xdr:sp macro="" textlink="">
      <xdr:nvSpPr>
        <xdr:cNvPr id="367" name="n_3aveValue【保健センター・保健所】&#10;有形固定資産減価償却率">
          <a:extLst>
            <a:ext uri="{FF2B5EF4-FFF2-40B4-BE49-F238E27FC236}">
              <a16:creationId xmlns:a16="http://schemas.microsoft.com/office/drawing/2014/main" id="{0B28FD67-4455-47A2-A457-EC2C05E4D682}"/>
            </a:ext>
          </a:extLst>
        </xdr:cNvPr>
        <xdr:cNvSpPr txBox="1"/>
      </xdr:nvSpPr>
      <xdr:spPr>
        <a:xfrm>
          <a:off x="13500744" y="9728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27322</xdr:rowOff>
    </xdr:from>
    <xdr:ext cx="405111" cy="259045"/>
    <xdr:sp macro="" textlink="">
      <xdr:nvSpPr>
        <xdr:cNvPr id="368" name="n_4aveValue【保健センター・保健所】&#10;有形固定資産減価償却率">
          <a:extLst>
            <a:ext uri="{FF2B5EF4-FFF2-40B4-BE49-F238E27FC236}">
              <a16:creationId xmlns:a16="http://schemas.microsoft.com/office/drawing/2014/main" id="{5DAB8395-5283-4B96-9B5F-0A4EE5E7F6FA}"/>
            </a:ext>
          </a:extLst>
        </xdr:cNvPr>
        <xdr:cNvSpPr txBox="1"/>
      </xdr:nvSpPr>
      <xdr:spPr>
        <a:xfrm>
          <a:off x="126117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127652</xdr:rowOff>
    </xdr:from>
    <xdr:ext cx="405111" cy="259045"/>
    <xdr:sp macro="" textlink="">
      <xdr:nvSpPr>
        <xdr:cNvPr id="369" name="n_1mainValue【保健センター・保健所】&#10;有形固定資産減価償却率">
          <a:extLst>
            <a:ext uri="{FF2B5EF4-FFF2-40B4-BE49-F238E27FC236}">
              <a16:creationId xmlns:a16="http://schemas.microsoft.com/office/drawing/2014/main" id="{B69B0383-F3C9-4480-91DA-4D6E38CE448A}"/>
            </a:ext>
          </a:extLst>
        </xdr:cNvPr>
        <xdr:cNvSpPr txBox="1"/>
      </xdr:nvSpPr>
      <xdr:spPr>
        <a:xfrm>
          <a:off x="15266044"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44784</xdr:rowOff>
    </xdr:from>
    <xdr:ext cx="405111" cy="259045"/>
    <xdr:sp macro="" textlink="">
      <xdr:nvSpPr>
        <xdr:cNvPr id="370" name="n_2mainValue【保健センター・保健所】&#10;有形固定資産減価償却率">
          <a:extLst>
            <a:ext uri="{FF2B5EF4-FFF2-40B4-BE49-F238E27FC236}">
              <a16:creationId xmlns:a16="http://schemas.microsoft.com/office/drawing/2014/main" id="{ACA360E7-7773-4C30-84DA-2755A2DA08C6}"/>
            </a:ext>
          </a:extLst>
        </xdr:cNvPr>
        <xdr:cNvSpPr txBox="1"/>
      </xdr:nvSpPr>
      <xdr:spPr>
        <a:xfrm>
          <a:off x="14389744" y="10846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159084</xdr:rowOff>
    </xdr:from>
    <xdr:ext cx="405111" cy="259045"/>
    <xdr:sp macro="" textlink="">
      <xdr:nvSpPr>
        <xdr:cNvPr id="371" name="n_3mainValue【保健センター・保健所】&#10;有形固定資産減価償却率">
          <a:extLst>
            <a:ext uri="{FF2B5EF4-FFF2-40B4-BE49-F238E27FC236}">
              <a16:creationId xmlns:a16="http://schemas.microsoft.com/office/drawing/2014/main" id="{135EA8A2-8891-4AEF-90AA-28B4DD8C3385}"/>
            </a:ext>
          </a:extLst>
        </xdr:cNvPr>
        <xdr:cNvSpPr txBox="1"/>
      </xdr:nvSpPr>
      <xdr:spPr>
        <a:xfrm>
          <a:off x="13500744" y="10788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99077</xdr:rowOff>
    </xdr:from>
    <xdr:ext cx="405111" cy="259045"/>
    <xdr:sp macro="" textlink="">
      <xdr:nvSpPr>
        <xdr:cNvPr id="372" name="n_4mainValue【保健センター・保健所】&#10;有形固定資産減価償却率">
          <a:extLst>
            <a:ext uri="{FF2B5EF4-FFF2-40B4-BE49-F238E27FC236}">
              <a16:creationId xmlns:a16="http://schemas.microsoft.com/office/drawing/2014/main" id="{C120E346-8578-45CA-8BD8-3AECF0B1B6CF}"/>
            </a:ext>
          </a:extLst>
        </xdr:cNvPr>
        <xdr:cNvSpPr txBox="1"/>
      </xdr:nvSpPr>
      <xdr:spPr>
        <a:xfrm>
          <a:off x="12611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3" name="正方形/長方形 372">
          <a:extLst>
            <a:ext uri="{FF2B5EF4-FFF2-40B4-BE49-F238E27FC236}">
              <a16:creationId xmlns:a16="http://schemas.microsoft.com/office/drawing/2014/main" id="{424D662E-BC57-4A34-9CA9-F3122110525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4" name="正方形/長方形 373">
          <a:extLst>
            <a:ext uri="{FF2B5EF4-FFF2-40B4-BE49-F238E27FC236}">
              <a16:creationId xmlns:a16="http://schemas.microsoft.com/office/drawing/2014/main" id="{99F757F5-9CCC-402D-A756-81BF5C7205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5" name="正方形/長方形 374">
          <a:extLst>
            <a:ext uri="{FF2B5EF4-FFF2-40B4-BE49-F238E27FC236}">
              <a16:creationId xmlns:a16="http://schemas.microsoft.com/office/drawing/2014/main" id="{621092FE-E1B3-4F62-8EE6-FD13893616C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6" name="正方形/長方形 375">
          <a:extLst>
            <a:ext uri="{FF2B5EF4-FFF2-40B4-BE49-F238E27FC236}">
              <a16:creationId xmlns:a16="http://schemas.microsoft.com/office/drawing/2014/main" id="{63237EDA-ABDB-46BC-8037-513224A1D33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7" name="正方形/長方形 376">
          <a:extLst>
            <a:ext uri="{FF2B5EF4-FFF2-40B4-BE49-F238E27FC236}">
              <a16:creationId xmlns:a16="http://schemas.microsoft.com/office/drawing/2014/main" id="{6CB643EA-D9FA-43D3-9124-50F22339089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8" name="正方形/長方形 377">
          <a:extLst>
            <a:ext uri="{FF2B5EF4-FFF2-40B4-BE49-F238E27FC236}">
              <a16:creationId xmlns:a16="http://schemas.microsoft.com/office/drawing/2014/main" id="{4D27661C-77E3-4E29-95F7-E08999FA00E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9" name="正方形/長方形 378">
          <a:extLst>
            <a:ext uri="{FF2B5EF4-FFF2-40B4-BE49-F238E27FC236}">
              <a16:creationId xmlns:a16="http://schemas.microsoft.com/office/drawing/2014/main" id="{0BC6CA13-266D-43D3-A50F-4607436DABA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0" name="正方形/長方形 379">
          <a:extLst>
            <a:ext uri="{FF2B5EF4-FFF2-40B4-BE49-F238E27FC236}">
              <a16:creationId xmlns:a16="http://schemas.microsoft.com/office/drawing/2014/main" id="{43F01843-68FD-4229-8456-AB73DF5F2CB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1" name="テキスト ボックス 380">
          <a:extLst>
            <a:ext uri="{FF2B5EF4-FFF2-40B4-BE49-F238E27FC236}">
              <a16:creationId xmlns:a16="http://schemas.microsoft.com/office/drawing/2014/main" id="{63C7C901-72AB-432B-9E90-8F465EB1F75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2" name="直線コネクタ 381">
          <a:extLst>
            <a:ext uri="{FF2B5EF4-FFF2-40B4-BE49-F238E27FC236}">
              <a16:creationId xmlns:a16="http://schemas.microsoft.com/office/drawing/2014/main" id="{560E784A-7BC6-4BE8-8841-BC36E909F59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3" name="直線コネクタ 382">
          <a:extLst>
            <a:ext uri="{FF2B5EF4-FFF2-40B4-BE49-F238E27FC236}">
              <a16:creationId xmlns:a16="http://schemas.microsoft.com/office/drawing/2014/main" id="{B47E798B-32E3-4011-A654-0257B0C403A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4" name="テキスト ボックス 383">
          <a:extLst>
            <a:ext uri="{FF2B5EF4-FFF2-40B4-BE49-F238E27FC236}">
              <a16:creationId xmlns:a16="http://schemas.microsoft.com/office/drawing/2014/main" id="{0D4F016C-6421-40D3-AAE4-61783E1ABDB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5" name="直線コネクタ 384">
          <a:extLst>
            <a:ext uri="{FF2B5EF4-FFF2-40B4-BE49-F238E27FC236}">
              <a16:creationId xmlns:a16="http://schemas.microsoft.com/office/drawing/2014/main" id="{929A5CF9-92B5-4A73-B7F9-4C88FE0FB8E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6" name="テキスト ボックス 385">
          <a:extLst>
            <a:ext uri="{FF2B5EF4-FFF2-40B4-BE49-F238E27FC236}">
              <a16:creationId xmlns:a16="http://schemas.microsoft.com/office/drawing/2014/main" id="{2EC4294E-EACE-4B31-9C79-251D34F28F8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7" name="直線コネクタ 386">
          <a:extLst>
            <a:ext uri="{FF2B5EF4-FFF2-40B4-BE49-F238E27FC236}">
              <a16:creationId xmlns:a16="http://schemas.microsoft.com/office/drawing/2014/main" id="{CCFDC50F-B90F-4B67-9ECF-9E91C846FF6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8" name="テキスト ボックス 387">
          <a:extLst>
            <a:ext uri="{FF2B5EF4-FFF2-40B4-BE49-F238E27FC236}">
              <a16:creationId xmlns:a16="http://schemas.microsoft.com/office/drawing/2014/main" id="{9DE41204-D4CF-4B0B-BA8D-10935278CB4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9" name="直線コネクタ 388">
          <a:extLst>
            <a:ext uri="{FF2B5EF4-FFF2-40B4-BE49-F238E27FC236}">
              <a16:creationId xmlns:a16="http://schemas.microsoft.com/office/drawing/2014/main" id="{001738A2-81BB-417E-80D8-15F19B34A82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0" name="テキスト ボックス 389">
          <a:extLst>
            <a:ext uri="{FF2B5EF4-FFF2-40B4-BE49-F238E27FC236}">
              <a16:creationId xmlns:a16="http://schemas.microsoft.com/office/drawing/2014/main" id="{CE7EA2B2-CC6F-47D2-B5EF-0C91754CE5C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1" name="直線コネクタ 390">
          <a:extLst>
            <a:ext uri="{FF2B5EF4-FFF2-40B4-BE49-F238E27FC236}">
              <a16:creationId xmlns:a16="http://schemas.microsoft.com/office/drawing/2014/main" id="{3E40E6BE-8D14-4831-92CB-95D851AC131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2" name="テキスト ボックス 391">
          <a:extLst>
            <a:ext uri="{FF2B5EF4-FFF2-40B4-BE49-F238E27FC236}">
              <a16:creationId xmlns:a16="http://schemas.microsoft.com/office/drawing/2014/main" id="{131E98EF-4E77-43BA-AFE7-84802EFF450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3" name="【保健センター・保健所】&#10;一人当たり面積グラフ枠">
          <a:extLst>
            <a:ext uri="{FF2B5EF4-FFF2-40B4-BE49-F238E27FC236}">
              <a16:creationId xmlns:a16="http://schemas.microsoft.com/office/drawing/2014/main" id="{4463375A-269A-4EB9-9E43-DC3948F7FB0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394" name="直線コネクタ 393">
          <a:extLst>
            <a:ext uri="{FF2B5EF4-FFF2-40B4-BE49-F238E27FC236}">
              <a16:creationId xmlns:a16="http://schemas.microsoft.com/office/drawing/2014/main" id="{7C74B95F-7A1E-4AC1-B482-DA74E9F2999E}"/>
            </a:ext>
          </a:extLst>
        </xdr:cNvPr>
        <xdr:cNvCxnSpPr/>
      </xdr:nvCxnSpPr>
      <xdr:spPr>
        <a:xfrm flipV="1">
          <a:off x="22160864" y="9485071"/>
          <a:ext cx="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395" name="【保健センター・保健所】&#10;一人当たり面積最小値テキスト">
          <a:extLst>
            <a:ext uri="{FF2B5EF4-FFF2-40B4-BE49-F238E27FC236}">
              <a16:creationId xmlns:a16="http://schemas.microsoft.com/office/drawing/2014/main" id="{EC4C2922-891F-4D7D-A16B-1385780486CE}"/>
            </a:ext>
          </a:extLst>
        </xdr:cNvPr>
        <xdr:cNvSpPr txBox="1"/>
      </xdr:nvSpPr>
      <xdr:spPr>
        <a:xfrm>
          <a:off x="22199600"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396" name="直線コネクタ 395">
          <a:extLst>
            <a:ext uri="{FF2B5EF4-FFF2-40B4-BE49-F238E27FC236}">
              <a16:creationId xmlns:a16="http://schemas.microsoft.com/office/drawing/2014/main" id="{2FD3C33E-5FEF-468A-9FA0-D77E625E8E6E}"/>
            </a:ext>
          </a:extLst>
        </xdr:cNvPr>
        <xdr:cNvCxnSpPr/>
      </xdr:nvCxnSpPr>
      <xdr:spPr>
        <a:xfrm>
          <a:off x="22072600" y="1091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397" name="【保健センター・保健所】&#10;一人当たり面積最大値テキスト">
          <a:extLst>
            <a:ext uri="{FF2B5EF4-FFF2-40B4-BE49-F238E27FC236}">
              <a16:creationId xmlns:a16="http://schemas.microsoft.com/office/drawing/2014/main" id="{20C1EF34-23B6-4F33-BA88-C3B217511B84}"/>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398" name="直線コネクタ 397">
          <a:extLst>
            <a:ext uri="{FF2B5EF4-FFF2-40B4-BE49-F238E27FC236}">
              <a16:creationId xmlns:a16="http://schemas.microsoft.com/office/drawing/2014/main" id="{F37BA7E6-F834-49A1-8C55-27F8AEB81607}"/>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160900</xdr:rowOff>
    </xdr:from>
    <xdr:ext cx="469744" cy="259045"/>
    <xdr:sp macro="" textlink="">
      <xdr:nvSpPr>
        <xdr:cNvPr id="399" name="【保健センター・保健所】&#10;一人当たり面積平均値テキスト">
          <a:extLst>
            <a:ext uri="{FF2B5EF4-FFF2-40B4-BE49-F238E27FC236}">
              <a16:creationId xmlns:a16="http://schemas.microsoft.com/office/drawing/2014/main" id="{4BFBC98E-5519-4F80-9E9F-90A3A6680CD9}"/>
            </a:ext>
          </a:extLst>
        </xdr:cNvPr>
        <xdr:cNvSpPr txBox="1"/>
      </xdr:nvSpPr>
      <xdr:spPr>
        <a:xfrm>
          <a:off x="22199600" y="10447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400" name="フローチャート: 判断 399">
          <a:extLst>
            <a:ext uri="{FF2B5EF4-FFF2-40B4-BE49-F238E27FC236}">
              <a16:creationId xmlns:a16="http://schemas.microsoft.com/office/drawing/2014/main" id="{04EF4794-9E44-4928-A9B7-D876F4415BB1}"/>
            </a:ext>
          </a:extLst>
        </xdr:cNvPr>
        <xdr:cNvSpPr/>
      </xdr:nvSpPr>
      <xdr:spPr>
        <a:xfrm>
          <a:off x="221107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76759</xdr:rowOff>
    </xdr:from>
    <xdr:to>
      <xdr:col>112</xdr:col>
      <xdr:colOff>38100</xdr:colOff>
      <xdr:row>62</xdr:row>
      <xdr:rowOff>6909</xdr:rowOff>
    </xdr:to>
    <xdr:sp macro="" textlink="">
      <xdr:nvSpPr>
        <xdr:cNvPr id="401" name="フローチャート: 判断 400">
          <a:extLst>
            <a:ext uri="{FF2B5EF4-FFF2-40B4-BE49-F238E27FC236}">
              <a16:creationId xmlns:a16="http://schemas.microsoft.com/office/drawing/2014/main" id="{E63FB448-BFA6-4343-B554-278E0A4CCFB2}"/>
            </a:ext>
          </a:extLst>
        </xdr:cNvPr>
        <xdr:cNvSpPr/>
      </xdr:nvSpPr>
      <xdr:spPr>
        <a:xfrm>
          <a:off x="21272500" y="10535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113335</xdr:rowOff>
    </xdr:from>
    <xdr:to>
      <xdr:col>107</xdr:col>
      <xdr:colOff>101600</xdr:colOff>
      <xdr:row>62</xdr:row>
      <xdr:rowOff>43485</xdr:rowOff>
    </xdr:to>
    <xdr:sp macro="" textlink="">
      <xdr:nvSpPr>
        <xdr:cNvPr id="402" name="フローチャート: 判断 401">
          <a:extLst>
            <a:ext uri="{FF2B5EF4-FFF2-40B4-BE49-F238E27FC236}">
              <a16:creationId xmlns:a16="http://schemas.microsoft.com/office/drawing/2014/main" id="{A68D3D8A-C3F2-49A9-8DC5-57A253962E6B}"/>
            </a:ext>
          </a:extLst>
        </xdr:cNvPr>
        <xdr:cNvSpPr/>
      </xdr:nvSpPr>
      <xdr:spPr>
        <a:xfrm>
          <a:off x="20383500" y="105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83159</xdr:rowOff>
    </xdr:from>
    <xdr:to>
      <xdr:col>102</xdr:col>
      <xdr:colOff>165100</xdr:colOff>
      <xdr:row>62</xdr:row>
      <xdr:rowOff>13309</xdr:rowOff>
    </xdr:to>
    <xdr:sp macro="" textlink="">
      <xdr:nvSpPr>
        <xdr:cNvPr id="403" name="フローチャート: 判断 402">
          <a:extLst>
            <a:ext uri="{FF2B5EF4-FFF2-40B4-BE49-F238E27FC236}">
              <a16:creationId xmlns:a16="http://schemas.microsoft.com/office/drawing/2014/main" id="{7A18FA0F-F1C9-4DDF-84A1-2E784C3A7233}"/>
            </a:ext>
          </a:extLst>
        </xdr:cNvPr>
        <xdr:cNvSpPr/>
      </xdr:nvSpPr>
      <xdr:spPr>
        <a:xfrm>
          <a:off x="19494500" y="1054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90475</xdr:rowOff>
    </xdr:from>
    <xdr:to>
      <xdr:col>98</xdr:col>
      <xdr:colOff>38100</xdr:colOff>
      <xdr:row>62</xdr:row>
      <xdr:rowOff>20625</xdr:rowOff>
    </xdr:to>
    <xdr:sp macro="" textlink="">
      <xdr:nvSpPr>
        <xdr:cNvPr id="404" name="フローチャート: 判断 403">
          <a:extLst>
            <a:ext uri="{FF2B5EF4-FFF2-40B4-BE49-F238E27FC236}">
              <a16:creationId xmlns:a16="http://schemas.microsoft.com/office/drawing/2014/main" id="{0C42A9C0-47B9-4DEC-828D-8FBC8B1CCCEA}"/>
            </a:ext>
          </a:extLst>
        </xdr:cNvPr>
        <xdr:cNvSpPr/>
      </xdr:nvSpPr>
      <xdr:spPr>
        <a:xfrm>
          <a:off x="18605500" y="105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D0ED5EA9-396D-4017-8089-A6DAF7BD03A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C6D29AFB-8A20-4130-AFB6-F1F2A51AC53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81427AF7-9935-4567-B8A4-56F4BFAB35C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604F4D06-39E4-404C-A139-792CF382ECF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551F28D1-9324-490D-94A0-71FD033235C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164541</xdr:rowOff>
    </xdr:from>
    <xdr:to>
      <xdr:col>116</xdr:col>
      <xdr:colOff>114300</xdr:colOff>
      <xdr:row>62</xdr:row>
      <xdr:rowOff>94691</xdr:rowOff>
    </xdr:to>
    <xdr:sp macro="" textlink="">
      <xdr:nvSpPr>
        <xdr:cNvPr id="410" name="楕円 409">
          <a:extLst>
            <a:ext uri="{FF2B5EF4-FFF2-40B4-BE49-F238E27FC236}">
              <a16:creationId xmlns:a16="http://schemas.microsoft.com/office/drawing/2014/main" id="{B3CDB466-8432-4D3D-9CE7-F2FFB6E103A5}"/>
            </a:ext>
          </a:extLst>
        </xdr:cNvPr>
        <xdr:cNvSpPr/>
      </xdr:nvSpPr>
      <xdr:spPr>
        <a:xfrm>
          <a:off x="22110700" y="1062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142968</xdr:rowOff>
    </xdr:from>
    <xdr:ext cx="469744" cy="259045"/>
    <xdr:sp macro="" textlink="">
      <xdr:nvSpPr>
        <xdr:cNvPr id="411" name="【保健センター・保健所】&#10;一人当たり面積該当値テキスト">
          <a:extLst>
            <a:ext uri="{FF2B5EF4-FFF2-40B4-BE49-F238E27FC236}">
              <a16:creationId xmlns:a16="http://schemas.microsoft.com/office/drawing/2014/main" id="{DFE249D0-4492-48D7-9823-3982AFEEDD9E}"/>
            </a:ext>
          </a:extLst>
        </xdr:cNvPr>
        <xdr:cNvSpPr txBox="1"/>
      </xdr:nvSpPr>
      <xdr:spPr>
        <a:xfrm>
          <a:off x="22199600"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168199</xdr:rowOff>
    </xdr:from>
    <xdr:to>
      <xdr:col>112</xdr:col>
      <xdr:colOff>38100</xdr:colOff>
      <xdr:row>62</xdr:row>
      <xdr:rowOff>98349</xdr:rowOff>
    </xdr:to>
    <xdr:sp macro="" textlink="">
      <xdr:nvSpPr>
        <xdr:cNvPr id="412" name="楕円 411">
          <a:extLst>
            <a:ext uri="{FF2B5EF4-FFF2-40B4-BE49-F238E27FC236}">
              <a16:creationId xmlns:a16="http://schemas.microsoft.com/office/drawing/2014/main" id="{252D484A-5EA0-4C11-A5AB-1839F92CC000}"/>
            </a:ext>
          </a:extLst>
        </xdr:cNvPr>
        <xdr:cNvSpPr/>
      </xdr:nvSpPr>
      <xdr:spPr>
        <a:xfrm>
          <a:off x="21272500" y="106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43891</xdr:rowOff>
    </xdr:from>
    <xdr:to>
      <xdr:col>116</xdr:col>
      <xdr:colOff>63500</xdr:colOff>
      <xdr:row>62</xdr:row>
      <xdr:rowOff>47549</xdr:rowOff>
    </xdr:to>
    <xdr:cxnSp macro="">
      <xdr:nvCxnSpPr>
        <xdr:cNvPr id="413" name="直線コネクタ 412">
          <a:extLst>
            <a:ext uri="{FF2B5EF4-FFF2-40B4-BE49-F238E27FC236}">
              <a16:creationId xmlns:a16="http://schemas.microsoft.com/office/drawing/2014/main" id="{7EE86493-28A4-4AED-A102-00D6AA29AD0A}"/>
            </a:ext>
          </a:extLst>
        </xdr:cNvPr>
        <xdr:cNvCxnSpPr/>
      </xdr:nvCxnSpPr>
      <xdr:spPr>
        <a:xfrm flipV="1">
          <a:off x="21323300" y="10673791"/>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3149</xdr:rowOff>
    </xdr:from>
    <xdr:to>
      <xdr:col>107</xdr:col>
      <xdr:colOff>101600</xdr:colOff>
      <xdr:row>62</xdr:row>
      <xdr:rowOff>104749</xdr:rowOff>
    </xdr:to>
    <xdr:sp macro="" textlink="">
      <xdr:nvSpPr>
        <xdr:cNvPr id="414" name="楕円 413">
          <a:extLst>
            <a:ext uri="{FF2B5EF4-FFF2-40B4-BE49-F238E27FC236}">
              <a16:creationId xmlns:a16="http://schemas.microsoft.com/office/drawing/2014/main" id="{87B31CA1-AD87-4C25-A19B-02275D33034E}"/>
            </a:ext>
          </a:extLst>
        </xdr:cNvPr>
        <xdr:cNvSpPr/>
      </xdr:nvSpPr>
      <xdr:spPr>
        <a:xfrm>
          <a:off x="20383500" y="106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47549</xdr:rowOff>
    </xdr:from>
    <xdr:to>
      <xdr:col>111</xdr:col>
      <xdr:colOff>177800</xdr:colOff>
      <xdr:row>62</xdr:row>
      <xdr:rowOff>53949</xdr:rowOff>
    </xdr:to>
    <xdr:cxnSp macro="">
      <xdr:nvCxnSpPr>
        <xdr:cNvPr id="415" name="直線コネクタ 414">
          <a:extLst>
            <a:ext uri="{FF2B5EF4-FFF2-40B4-BE49-F238E27FC236}">
              <a16:creationId xmlns:a16="http://schemas.microsoft.com/office/drawing/2014/main" id="{D4613390-8596-4223-BBD3-8D75D5580BE9}"/>
            </a:ext>
          </a:extLst>
        </xdr:cNvPr>
        <xdr:cNvCxnSpPr/>
      </xdr:nvCxnSpPr>
      <xdr:spPr>
        <a:xfrm flipV="1">
          <a:off x="20434300" y="10677449"/>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xdr:rowOff>
    </xdr:from>
    <xdr:to>
      <xdr:col>102</xdr:col>
      <xdr:colOff>165100</xdr:colOff>
      <xdr:row>62</xdr:row>
      <xdr:rowOff>115722</xdr:rowOff>
    </xdr:to>
    <xdr:sp macro="" textlink="">
      <xdr:nvSpPr>
        <xdr:cNvPr id="416" name="楕円 415">
          <a:extLst>
            <a:ext uri="{FF2B5EF4-FFF2-40B4-BE49-F238E27FC236}">
              <a16:creationId xmlns:a16="http://schemas.microsoft.com/office/drawing/2014/main" id="{12A61C40-52C6-400B-BF24-C85F319894F2}"/>
            </a:ext>
          </a:extLst>
        </xdr:cNvPr>
        <xdr:cNvSpPr/>
      </xdr:nvSpPr>
      <xdr:spPr>
        <a:xfrm>
          <a:off x="19494500" y="106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53949</xdr:rowOff>
    </xdr:from>
    <xdr:to>
      <xdr:col>107</xdr:col>
      <xdr:colOff>50800</xdr:colOff>
      <xdr:row>62</xdr:row>
      <xdr:rowOff>64922</xdr:rowOff>
    </xdr:to>
    <xdr:cxnSp macro="">
      <xdr:nvCxnSpPr>
        <xdr:cNvPr id="417" name="直線コネクタ 416">
          <a:extLst>
            <a:ext uri="{FF2B5EF4-FFF2-40B4-BE49-F238E27FC236}">
              <a16:creationId xmlns:a16="http://schemas.microsoft.com/office/drawing/2014/main" id="{1208F527-F128-4ED8-A646-52D3C955604E}"/>
            </a:ext>
          </a:extLst>
        </xdr:cNvPr>
        <xdr:cNvCxnSpPr/>
      </xdr:nvCxnSpPr>
      <xdr:spPr>
        <a:xfrm flipV="1">
          <a:off x="19545300" y="1068384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21437</xdr:rowOff>
    </xdr:from>
    <xdr:to>
      <xdr:col>98</xdr:col>
      <xdr:colOff>38100</xdr:colOff>
      <xdr:row>62</xdr:row>
      <xdr:rowOff>123037</xdr:rowOff>
    </xdr:to>
    <xdr:sp macro="" textlink="">
      <xdr:nvSpPr>
        <xdr:cNvPr id="418" name="楕円 417">
          <a:extLst>
            <a:ext uri="{FF2B5EF4-FFF2-40B4-BE49-F238E27FC236}">
              <a16:creationId xmlns:a16="http://schemas.microsoft.com/office/drawing/2014/main" id="{9A42A2C3-D9CA-4481-A266-1F447A4F9110}"/>
            </a:ext>
          </a:extLst>
        </xdr:cNvPr>
        <xdr:cNvSpPr/>
      </xdr:nvSpPr>
      <xdr:spPr>
        <a:xfrm>
          <a:off x="18605500" y="106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64922</xdr:rowOff>
    </xdr:from>
    <xdr:to>
      <xdr:col>102</xdr:col>
      <xdr:colOff>114300</xdr:colOff>
      <xdr:row>62</xdr:row>
      <xdr:rowOff>72237</xdr:rowOff>
    </xdr:to>
    <xdr:cxnSp macro="">
      <xdr:nvCxnSpPr>
        <xdr:cNvPr id="419" name="直線コネクタ 418">
          <a:extLst>
            <a:ext uri="{FF2B5EF4-FFF2-40B4-BE49-F238E27FC236}">
              <a16:creationId xmlns:a16="http://schemas.microsoft.com/office/drawing/2014/main" id="{A3BFEE22-BFDA-4ACD-BAB0-B184AC0AF7E7}"/>
            </a:ext>
          </a:extLst>
        </xdr:cNvPr>
        <xdr:cNvCxnSpPr/>
      </xdr:nvCxnSpPr>
      <xdr:spPr>
        <a:xfrm flipV="1">
          <a:off x="18656300" y="1069482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23436</xdr:rowOff>
    </xdr:from>
    <xdr:ext cx="469744" cy="259045"/>
    <xdr:sp macro="" textlink="">
      <xdr:nvSpPr>
        <xdr:cNvPr id="420" name="n_1aveValue【保健センター・保健所】&#10;一人当たり面積">
          <a:extLst>
            <a:ext uri="{FF2B5EF4-FFF2-40B4-BE49-F238E27FC236}">
              <a16:creationId xmlns:a16="http://schemas.microsoft.com/office/drawing/2014/main" id="{3FDE2AD7-D383-4284-B9DD-D08E1DF3656A}"/>
            </a:ext>
          </a:extLst>
        </xdr:cNvPr>
        <xdr:cNvSpPr txBox="1"/>
      </xdr:nvSpPr>
      <xdr:spPr>
        <a:xfrm>
          <a:off x="21075727" y="1031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60012</xdr:rowOff>
    </xdr:from>
    <xdr:ext cx="469744" cy="259045"/>
    <xdr:sp macro="" textlink="">
      <xdr:nvSpPr>
        <xdr:cNvPr id="421" name="n_2aveValue【保健センター・保健所】&#10;一人当たり面積">
          <a:extLst>
            <a:ext uri="{FF2B5EF4-FFF2-40B4-BE49-F238E27FC236}">
              <a16:creationId xmlns:a16="http://schemas.microsoft.com/office/drawing/2014/main" id="{6DD5B531-7426-4945-8544-04FB62C6B060}"/>
            </a:ext>
          </a:extLst>
        </xdr:cNvPr>
        <xdr:cNvSpPr txBox="1"/>
      </xdr:nvSpPr>
      <xdr:spPr>
        <a:xfrm>
          <a:off x="20199427" y="1034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29836</xdr:rowOff>
    </xdr:from>
    <xdr:ext cx="469744" cy="259045"/>
    <xdr:sp macro="" textlink="">
      <xdr:nvSpPr>
        <xdr:cNvPr id="422" name="n_3aveValue【保健センター・保健所】&#10;一人当たり面積">
          <a:extLst>
            <a:ext uri="{FF2B5EF4-FFF2-40B4-BE49-F238E27FC236}">
              <a16:creationId xmlns:a16="http://schemas.microsoft.com/office/drawing/2014/main" id="{3B40420D-1731-4FBF-B7D9-49730944BBC5}"/>
            </a:ext>
          </a:extLst>
        </xdr:cNvPr>
        <xdr:cNvSpPr txBox="1"/>
      </xdr:nvSpPr>
      <xdr:spPr>
        <a:xfrm>
          <a:off x="19310427" y="103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37152</xdr:rowOff>
    </xdr:from>
    <xdr:ext cx="469744" cy="259045"/>
    <xdr:sp macro="" textlink="">
      <xdr:nvSpPr>
        <xdr:cNvPr id="423" name="n_4aveValue【保健センター・保健所】&#10;一人当たり面積">
          <a:extLst>
            <a:ext uri="{FF2B5EF4-FFF2-40B4-BE49-F238E27FC236}">
              <a16:creationId xmlns:a16="http://schemas.microsoft.com/office/drawing/2014/main" id="{D1E790B8-9B72-4CA4-A256-1A6510FBE4D7}"/>
            </a:ext>
          </a:extLst>
        </xdr:cNvPr>
        <xdr:cNvSpPr txBox="1"/>
      </xdr:nvSpPr>
      <xdr:spPr>
        <a:xfrm>
          <a:off x="18421427" y="103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89476</xdr:rowOff>
    </xdr:from>
    <xdr:ext cx="469744" cy="259045"/>
    <xdr:sp macro="" textlink="">
      <xdr:nvSpPr>
        <xdr:cNvPr id="424" name="n_1mainValue【保健センター・保健所】&#10;一人当たり面積">
          <a:extLst>
            <a:ext uri="{FF2B5EF4-FFF2-40B4-BE49-F238E27FC236}">
              <a16:creationId xmlns:a16="http://schemas.microsoft.com/office/drawing/2014/main" id="{F1609A42-FC2D-4402-B8D4-B6C88C3220DC}"/>
            </a:ext>
          </a:extLst>
        </xdr:cNvPr>
        <xdr:cNvSpPr txBox="1"/>
      </xdr:nvSpPr>
      <xdr:spPr>
        <a:xfrm>
          <a:off x="21075727" y="107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95876</xdr:rowOff>
    </xdr:from>
    <xdr:ext cx="469744" cy="259045"/>
    <xdr:sp macro="" textlink="">
      <xdr:nvSpPr>
        <xdr:cNvPr id="425" name="n_2mainValue【保健センター・保健所】&#10;一人当たり面積">
          <a:extLst>
            <a:ext uri="{FF2B5EF4-FFF2-40B4-BE49-F238E27FC236}">
              <a16:creationId xmlns:a16="http://schemas.microsoft.com/office/drawing/2014/main" id="{9DED0012-450B-4645-8F65-A83E25F8D81B}"/>
            </a:ext>
          </a:extLst>
        </xdr:cNvPr>
        <xdr:cNvSpPr txBox="1"/>
      </xdr:nvSpPr>
      <xdr:spPr>
        <a:xfrm>
          <a:off x="201994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106849</xdr:rowOff>
    </xdr:from>
    <xdr:ext cx="469744" cy="259045"/>
    <xdr:sp macro="" textlink="">
      <xdr:nvSpPr>
        <xdr:cNvPr id="426" name="n_3mainValue【保健センター・保健所】&#10;一人当たり面積">
          <a:extLst>
            <a:ext uri="{FF2B5EF4-FFF2-40B4-BE49-F238E27FC236}">
              <a16:creationId xmlns:a16="http://schemas.microsoft.com/office/drawing/2014/main" id="{C08FE0C8-F5FD-44FF-84DF-D34E74476397}"/>
            </a:ext>
          </a:extLst>
        </xdr:cNvPr>
        <xdr:cNvSpPr txBox="1"/>
      </xdr:nvSpPr>
      <xdr:spPr>
        <a:xfrm>
          <a:off x="19310427" y="1073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114164</xdr:rowOff>
    </xdr:from>
    <xdr:ext cx="469744" cy="259045"/>
    <xdr:sp macro="" textlink="">
      <xdr:nvSpPr>
        <xdr:cNvPr id="427" name="n_4mainValue【保健センター・保健所】&#10;一人当たり面積">
          <a:extLst>
            <a:ext uri="{FF2B5EF4-FFF2-40B4-BE49-F238E27FC236}">
              <a16:creationId xmlns:a16="http://schemas.microsoft.com/office/drawing/2014/main" id="{4F1AEDA4-BD09-4D34-9EB9-1B008984C2DD}"/>
            </a:ext>
          </a:extLst>
        </xdr:cNvPr>
        <xdr:cNvSpPr txBox="1"/>
      </xdr:nvSpPr>
      <xdr:spPr>
        <a:xfrm>
          <a:off x="18421427" y="10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a:extLst>
            <a:ext uri="{FF2B5EF4-FFF2-40B4-BE49-F238E27FC236}">
              <a16:creationId xmlns:a16="http://schemas.microsoft.com/office/drawing/2014/main" id="{CFB001EB-E5A1-4F53-8F3E-D033224FB4E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a:extLst>
            <a:ext uri="{FF2B5EF4-FFF2-40B4-BE49-F238E27FC236}">
              <a16:creationId xmlns:a16="http://schemas.microsoft.com/office/drawing/2014/main" id="{4D7F0068-2BDF-4F2F-81CB-4DECC4AC9A5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a:extLst>
            <a:ext uri="{FF2B5EF4-FFF2-40B4-BE49-F238E27FC236}">
              <a16:creationId xmlns:a16="http://schemas.microsoft.com/office/drawing/2014/main" id="{E0413826-8F21-4D46-8B90-352472AB263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a:extLst>
            <a:ext uri="{FF2B5EF4-FFF2-40B4-BE49-F238E27FC236}">
              <a16:creationId xmlns:a16="http://schemas.microsoft.com/office/drawing/2014/main" id="{C5BC2C00-DE50-4C91-9866-299A0DCDD06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a:extLst>
            <a:ext uri="{FF2B5EF4-FFF2-40B4-BE49-F238E27FC236}">
              <a16:creationId xmlns:a16="http://schemas.microsoft.com/office/drawing/2014/main" id="{D6AB811F-609F-4042-A4BD-29F23A512E8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a:extLst>
            <a:ext uri="{FF2B5EF4-FFF2-40B4-BE49-F238E27FC236}">
              <a16:creationId xmlns:a16="http://schemas.microsoft.com/office/drawing/2014/main" id="{968CAD1B-D293-49F0-8D77-22A6E638955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a:extLst>
            <a:ext uri="{FF2B5EF4-FFF2-40B4-BE49-F238E27FC236}">
              <a16:creationId xmlns:a16="http://schemas.microsoft.com/office/drawing/2014/main" id="{61A52BAF-B043-4280-94BA-E775257875E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a:extLst>
            <a:ext uri="{FF2B5EF4-FFF2-40B4-BE49-F238E27FC236}">
              <a16:creationId xmlns:a16="http://schemas.microsoft.com/office/drawing/2014/main" id="{0EF3C0BF-F612-49A7-9A00-E3A1B149884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6" name="テキスト ボックス 435">
          <a:extLst>
            <a:ext uri="{FF2B5EF4-FFF2-40B4-BE49-F238E27FC236}">
              <a16:creationId xmlns:a16="http://schemas.microsoft.com/office/drawing/2014/main" id="{95FD38EA-04EF-4345-AF79-94B37CD2AA5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7" name="直線コネクタ 436">
          <a:extLst>
            <a:ext uri="{FF2B5EF4-FFF2-40B4-BE49-F238E27FC236}">
              <a16:creationId xmlns:a16="http://schemas.microsoft.com/office/drawing/2014/main" id="{F59D3093-491F-460B-9D78-494C5036BEE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8" name="テキスト ボックス 437">
          <a:extLst>
            <a:ext uri="{FF2B5EF4-FFF2-40B4-BE49-F238E27FC236}">
              <a16:creationId xmlns:a16="http://schemas.microsoft.com/office/drawing/2014/main" id="{0DC6F993-9F70-4A16-979B-E5C798F121A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9" name="直線コネクタ 438">
          <a:extLst>
            <a:ext uri="{FF2B5EF4-FFF2-40B4-BE49-F238E27FC236}">
              <a16:creationId xmlns:a16="http://schemas.microsoft.com/office/drawing/2014/main" id="{11C95882-A00D-4899-AEB0-40D69667D20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0" name="テキスト ボックス 439">
          <a:extLst>
            <a:ext uri="{FF2B5EF4-FFF2-40B4-BE49-F238E27FC236}">
              <a16:creationId xmlns:a16="http://schemas.microsoft.com/office/drawing/2014/main" id="{601EB954-EBA7-43E1-ABD9-6B6947C43A2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1" name="直線コネクタ 440">
          <a:extLst>
            <a:ext uri="{FF2B5EF4-FFF2-40B4-BE49-F238E27FC236}">
              <a16:creationId xmlns:a16="http://schemas.microsoft.com/office/drawing/2014/main" id="{B5E0F48B-5BA0-4DE2-86A1-0ED507D1E65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2" name="テキスト ボックス 441">
          <a:extLst>
            <a:ext uri="{FF2B5EF4-FFF2-40B4-BE49-F238E27FC236}">
              <a16:creationId xmlns:a16="http://schemas.microsoft.com/office/drawing/2014/main" id="{7600CD41-0539-4E42-9D72-9FD5C4AE860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3" name="直線コネクタ 442">
          <a:extLst>
            <a:ext uri="{FF2B5EF4-FFF2-40B4-BE49-F238E27FC236}">
              <a16:creationId xmlns:a16="http://schemas.microsoft.com/office/drawing/2014/main" id="{0B15E3BA-CCB6-436B-B82F-C5CC236CE2E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4" name="テキスト ボックス 443">
          <a:extLst>
            <a:ext uri="{FF2B5EF4-FFF2-40B4-BE49-F238E27FC236}">
              <a16:creationId xmlns:a16="http://schemas.microsoft.com/office/drawing/2014/main" id="{B7DF2009-02B6-48AF-A9C9-1FF1F3B417F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5" name="直線コネクタ 444">
          <a:extLst>
            <a:ext uri="{FF2B5EF4-FFF2-40B4-BE49-F238E27FC236}">
              <a16:creationId xmlns:a16="http://schemas.microsoft.com/office/drawing/2014/main" id="{A20C1B70-08BC-4311-B814-0B0705521D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6" name="テキスト ボックス 445">
          <a:extLst>
            <a:ext uri="{FF2B5EF4-FFF2-40B4-BE49-F238E27FC236}">
              <a16:creationId xmlns:a16="http://schemas.microsoft.com/office/drawing/2014/main" id="{C6F2FBB2-2252-4397-A423-B2DBB67621B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7" name="直線コネクタ 446">
          <a:extLst>
            <a:ext uri="{FF2B5EF4-FFF2-40B4-BE49-F238E27FC236}">
              <a16:creationId xmlns:a16="http://schemas.microsoft.com/office/drawing/2014/main" id="{4AB8BE66-E102-4841-88A2-AAFF7BF2397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8" name="テキスト ボックス 447">
          <a:extLst>
            <a:ext uri="{FF2B5EF4-FFF2-40B4-BE49-F238E27FC236}">
              <a16:creationId xmlns:a16="http://schemas.microsoft.com/office/drawing/2014/main" id="{F30778D8-3D9E-4227-BF0A-81401DFBE7F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9" name="直線コネクタ 448">
          <a:extLst>
            <a:ext uri="{FF2B5EF4-FFF2-40B4-BE49-F238E27FC236}">
              <a16:creationId xmlns:a16="http://schemas.microsoft.com/office/drawing/2014/main" id="{0AB77110-A66F-42A7-998D-F81B71BBE30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0" name="テキスト ボックス 449">
          <a:extLst>
            <a:ext uri="{FF2B5EF4-FFF2-40B4-BE49-F238E27FC236}">
              <a16:creationId xmlns:a16="http://schemas.microsoft.com/office/drawing/2014/main" id="{858EC096-8BB2-4F27-840A-D043B40B56A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1" name="直線コネクタ 450">
          <a:extLst>
            <a:ext uri="{FF2B5EF4-FFF2-40B4-BE49-F238E27FC236}">
              <a16:creationId xmlns:a16="http://schemas.microsoft.com/office/drawing/2014/main" id="{05EBAFA3-C726-40AD-8671-00822566535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消防施設】&#10;有形固定資産減価償却率グラフ枠">
          <a:extLst>
            <a:ext uri="{FF2B5EF4-FFF2-40B4-BE49-F238E27FC236}">
              <a16:creationId xmlns:a16="http://schemas.microsoft.com/office/drawing/2014/main" id="{31AD024A-18C7-467A-8AD0-547E1CF1EE1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453" name="直線コネクタ 452">
          <a:extLst>
            <a:ext uri="{FF2B5EF4-FFF2-40B4-BE49-F238E27FC236}">
              <a16:creationId xmlns:a16="http://schemas.microsoft.com/office/drawing/2014/main" id="{09DD822B-0C26-4B3B-ABBB-74254C63E9F0}"/>
            </a:ext>
          </a:extLst>
        </xdr:cNvPr>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4" name="【消防施設】&#10;有形固定資産減価償却率最小値テキスト">
          <a:extLst>
            <a:ext uri="{FF2B5EF4-FFF2-40B4-BE49-F238E27FC236}">
              <a16:creationId xmlns:a16="http://schemas.microsoft.com/office/drawing/2014/main" id="{84E5E475-B9EE-4111-9C18-1B29BE5F807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5" name="直線コネクタ 454">
          <a:extLst>
            <a:ext uri="{FF2B5EF4-FFF2-40B4-BE49-F238E27FC236}">
              <a16:creationId xmlns:a16="http://schemas.microsoft.com/office/drawing/2014/main" id="{A2EE4CA2-27EA-4E98-92BC-F1E2FF6C589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456" name="【消防施設】&#10;有形固定資産減価償却率最大値テキスト">
          <a:extLst>
            <a:ext uri="{FF2B5EF4-FFF2-40B4-BE49-F238E27FC236}">
              <a16:creationId xmlns:a16="http://schemas.microsoft.com/office/drawing/2014/main" id="{27699C5B-4676-4820-8A2C-9ED7C1CE7A87}"/>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457" name="直線コネクタ 456">
          <a:extLst>
            <a:ext uri="{FF2B5EF4-FFF2-40B4-BE49-F238E27FC236}">
              <a16:creationId xmlns:a16="http://schemas.microsoft.com/office/drawing/2014/main" id="{5D75CC50-A07A-4663-8325-B172DBE1887F}"/>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134275</xdr:rowOff>
    </xdr:from>
    <xdr:ext cx="405111" cy="259045"/>
    <xdr:sp macro="" textlink="">
      <xdr:nvSpPr>
        <xdr:cNvPr id="458" name="【消防施設】&#10;有形固定資産減価償却率平均値テキスト">
          <a:extLst>
            <a:ext uri="{FF2B5EF4-FFF2-40B4-BE49-F238E27FC236}">
              <a16:creationId xmlns:a16="http://schemas.microsoft.com/office/drawing/2014/main" id="{F959C156-B128-4936-BE0E-E82E71A7A27A}"/>
            </a:ext>
          </a:extLst>
        </xdr:cNvPr>
        <xdr:cNvSpPr txBox="1"/>
      </xdr:nvSpPr>
      <xdr:spPr>
        <a:xfrm>
          <a:off x="16357600" y="14193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459" name="フローチャート: 判断 458">
          <a:extLst>
            <a:ext uri="{FF2B5EF4-FFF2-40B4-BE49-F238E27FC236}">
              <a16:creationId xmlns:a16="http://schemas.microsoft.com/office/drawing/2014/main" id="{BF7AC9EF-2BE6-4296-AFF0-156D03A9DB20}"/>
            </a:ext>
          </a:extLst>
        </xdr:cNvPr>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460" name="フローチャート: 判断 459">
          <a:extLst>
            <a:ext uri="{FF2B5EF4-FFF2-40B4-BE49-F238E27FC236}">
              <a16:creationId xmlns:a16="http://schemas.microsoft.com/office/drawing/2014/main" id="{AA4BA4F6-4990-4B55-ACF9-0B504E8A3284}"/>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461" name="フローチャート: 判断 460">
          <a:extLst>
            <a:ext uri="{FF2B5EF4-FFF2-40B4-BE49-F238E27FC236}">
              <a16:creationId xmlns:a16="http://schemas.microsoft.com/office/drawing/2014/main" id="{DDD78ECD-CF5C-4063-A327-5D0FAE00FDDE}"/>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5262</xdr:rowOff>
    </xdr:from>
    <xdr:to>
      <xdr:col>72</xdr:col>
      <xdr:colOff>38100</xdr:colOff>
      <xdr:row>83</xdr:row>
      <xdr:rowOff>106862</xdr:rowOff>
    </xdr:to>
    <xdr:sp macro="" textlink="">
      <xdr:nvSpPr>
        <xdr:cNvPr id="462" name="フローチャート: 判断 461">
          <a:extLst>
            <a:ext uri="{FF2B5EF4-FFF2-40B4-BE49-F238E27FC236}">
              <a16:creationId xmlns:a16="http://schemas.microsoft.com/office/drawing/2014/main" id="{3D731D2C-FCD4-4A85-96C1-2097FBBC7218}"/>
            </a:ext>
          </a:extLst>
        </xdr:cNvPr>
        <xdr:cNvSpPr/>
      </xdr:nvSpPr>
      <xdr:spPr>
        <a:xfrm>
          <a:off x="13652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117929</xdr:rowOff>
    </xdr:from>
    <xdr:to>
      <xdr:col>67</xdr:col>
      <xdr:colOff>101600</xdr:colOff>
      <xdr:row>83</xdr:row>
      <xdr:rowOff>48079</xdr:rowOff>
    </xdr:to>
    <xdr:sp macro="" textlink="">
      <xdr:nvSpPr>
        <xdr:cNvPr id="463" name="フローチャート: 判断 462">
          <a:extLst>
            <a:ext uri="{FF2B5EF4-FFF2-40B4-BE49-F238E27FC236}">
              <a16:creationId xmlns:a16="http://schemas.microsoft.com/office/drawing/2014/main" id="{2FBE52C0-AAA7-450C-9C6F-D6B4E7DD26C3}"/>
            </a:ext>
          </a:extLst>
        </xdr:cNvPr>
        <xdr:cNvSpPr/>
      </xdr:nvSpPr>
      <xdr:spPr>
        <a:xfrm>
          <a:off x="1276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FAE5F190-5366-4D29-B8BC-CE24E1613F9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D0D652F0-CA93-47D4-BB85-0518E9003B2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7BAF58B9-77F1-47BE-9FAB-8C41687C437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28FD957B-B8B0-4241-B1C7-C8B6B6A53ED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D723C5C9-52E4-455F-846B-A9654F24B38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60779</xdr:rowOff>
    </xdr:from>
    <xdr:to>
      <xdr:col>85</xdr:col>
      <xdr:colOff>177800</xdr:colOff>
      <xdr:row>84</xdr:row>
      <xdr:rowOff>162379</xdr:rowOff>
    </xdr:to>
    <xdr:sp macro="" textlink="">
      <xdr:nvSpPr>
        <xdr:cNvPr id="469" name="楕円 468">
          <a:extLst>
            <a:ext uri="{FF2B5EF4-FFF2-40B4-BE49-F238E27FC236}">
              <a16:creationId xmlns:a16="http://schemas.microsoft.com/office/drawing/2014/main" id="{FA66AE65-C4C5-481E-8BF8-5F7B9C8D95E4}"/>
            </a:ext>
          </a:extLst>
        </xdr:cNvPr>
        <xdr:cNvSpPr/>
      </xdr:nvSpPr>
      <xdr:spPr>
        <a:xfrm>
          <a:off x="162687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39206</xdr:rowOff>
    </xdr:from>
    <xdr:ext cx="405111" cy="259045"/>
    <xdr:sp macro="" textlink="">
      <xdr:nvSpPr>
        <xdr:cNvPr id="470" name="【消防施設】&#10;有形固定資産減価償却率該当値テキスト">
          <a:extLst>
            <a:ext uri="{FF2B5EF4-FFF2-40B4-BE49-F238E27FC236}">
              <a16:creationId xmlns:a16="http://schemas.microsoft.com/office/drawing/2014/main" id="{585A7910-92D4-4D8F-A281-CFF77DA507D3}"/>
            </a:ext>
          </a:extLst>
        </xdr:cNvPr>
        <xdr:cNvSpPr txBox="1"/>
      </xdr:nvSpPr>
      <xdr:spPr>
        <a:xfrm>
          <a:off x="16357600"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34652</xdr:rowOff>
    </xdr:from>
    <xdr:to>
      <xdr:col>81</xdr:col>
      <xdr:colOff>101600</xdr:colOff>
      <xdr:row>84</xdr:row>
      <xdr:rowOff>136252</xdr:rowOff>
    </xdr:to>
    <xdr:sp macro="" textlink="">
      <xdr:nvSpPr>
        <xdr:cNvPr id="471" name="楕円 470">
          <a:extLst>
            <a:ext uri="{FF2B5EF4-FFF2-40B4-BE49-F238E27FC236}">
              <a16:creationId xmlns:a16="http://schemas.microsoft.com/office/drawing/2014/main" id="{9EFD8B70-90F6-435E-ABAB-39DACD434F78}"/>
            </a:ext>
          </a:extLst>
        </xdr:cNvPr>
        <xdr:cNvSpPr/>
      </xdr:nvSpPr>
      <xdr:spPr>
        <a:xfrm>
          <a:off x="15430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85452</xdr:rowOff>
    </xdr:from>
    <xdr:to>
      <xdr:col>85</xdr:col>
      <xdr:colOff>127000</xdr:colOff>
      <xdr:row>84</xdr:row>
      <xdr:rowOff>111579</xdr:rowOff>
    </xdr:to>
    <xdr:cxnSp macro="">
      <xdr:nvCxnSpPr>
        <xdr:cNvPr id="472" name="直線コネクタ 471">
          <a:extLst>
            <a:ext uri="{FF2B5EF4-FFF2-40B4-BE49-F238E27FC236}">
              <a16:creationId xmlns:a16="http://schemas.microsoft.com/office/drawing/2014/main" id="{2564C810-6206-43FF-9F58-4BF2BAE83CFE}"/>
            </a:ext>
          </a:extLst>
        </xdr:cNvPr>
        <xdr:cNvCxnSpPr/>
      </xdr:nvCxnSpPr>
      <xdr:spPr>
        <a:xfrm>
          <a:off x="15481300" y="14487252"/>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24856</xdr:rowOff>
    </xdr:from>
    <xdr:to>
      <xdr:col>76</xdr:col>
      <xdr:colOff>165100</xdr:colOff>
      <xdr:row>84</xdr:row>
      <xdr:rowOff>126456</xdr:rowOff>
    </xdr:to>
    <xdr:sp macro="" textlink="">
      <xdr:nvSpPr>
        <xdr:cNvPr id="473" name="楕円 472">
          <a:extLst>
            <a:ext uri="{FF2B5EF4-FFF2-40B4-BE49-F238E27FC236}">
              <a16:creationId xmlns:a16="http://schemas.microsoft.com/office/drawing/2014/main" id="{71537FD8-4562-4645-8E4B-FBAA384F2E9D}"/>
            </a:ext>
          </a:extLst>
        </xdr:cNvPr>
        <xdr:cNvSpPr/>
      </xdr:nvSpPr>
      <xdr:spPr>
        <a:xfrm>
          <a:off x="14541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75656</xdr:rowOff>
    </xdr:from>
    <xdr:to>
      <xdr:col>81</xdr:col>
      <xdr:colOff>50800</xdr:colOff>
      <xdr:row>84</xdr:row>
      <xdr:rowOff>85452</xdr:rowOff>
    </xdr:to>
    <xdr:cxnSp macro="">
      <xdr:nvCxnSpPr>
        <xdr:cNvPr id="474" name="直線コネクタ 473">
          <a:extLst>
            <a:ext uri="{FF2B5EF4-FFF2-40B4-BE49-F238E27FC236}">
              <a16:creationId xmlns:a16="http://schemas.microsoft.com/office/drawing/2014/main" id="{5F2FE6D3-0D20-4354-8CA4-1B5B8D93A3F9}"/>
            </a:ext>
          </a:extLst>
        </xdr:cNvPr>
        <xdr:cNvCxnSpPr/>
      </xdr:nvCxnSpPr>
      <xdr:spPr>
        <a:xfrm>
          <a:off x="14592300" y="1447745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153851</xdr:rowOff>
    </xdr:from>
    <xdr:to>
      <xdr:col>72</xdr:col>
      <xdr:colOff>38100</xdr:colOff>
      <xdr:row>84</xdr:row>
      <xdr:rowOff>84001</xdr:rowOff>
    </xdr:to>
    <xdr:sp macro="" textlink="">
      <xdr:nvSpPr>
        <xdr:cNvPr id="475" name="楕円 474">
          <a:extLst>
            <a:ext uri="{FF2B5EF4-FFF2-40B4-BE49-F238E27FC236}">
              <a16:creationId xmlns:a16="http://schemas.microsoft.com/office/drawing/2014/main" id="{85B5E2E1-5716-496A-A6CD-C50E0FDF8F54}"/>
            </a:ext>
          </a:extLst>
        </xdr:cNvPr>
        <xdr:cNvSpPr/>
      </xdr:nvSpPr>
      <xdr:spPr>
        <a:xfrm>
          <a:off x="13652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33201</xdr:rowOff>
    </xdr:from>
    <xdr:to>
      <xdr:col>76</xdr:col>
      <xdr:colOff>114300</xdr:colOff>
      <xdr:row>84</xdr:row>
      <xdr:rowOff>75656</xdr:rowOff>
    </xdr:to>
    <xdr:cxnSp macro="">
      <xdr:nvCxnSpPr>
        <xdr:cNvPr id="476" name="直線コネクタ 475">
          <a:extLst>
            <a:ext uri="{FF2B5EF4-FFF2-40B4-BE49-F238E27FC236}">
              <a16:creationId xmlns:a16="http://schemas.microsoft.com/office/drawing/2014/main" id="{B976E697-18DD-4A6C-823B-16508CA71D8F}"/>
            </a:ext>
          </a:extLst>
        </xdr:cNvPr>
        <xdr:cNvCxnSpPr/>
      </xdr:nvCxnSpPr>
      <xdr:spPr>
        <a:xfrm>
          <a:off x="13703300" y="144350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103232</xdr:rowOff>
    </xdr:from>
    <xdr:to>
      <xdr:col>67</xdr:col>
      <xdr:colOff>101600</xdr:colOff>
      <xdr:row>84</xdr:row>
      <xdr:rowOff>33382</xdr:rowOff>
    </xdr:to>
    <xdr:sp macro="" textlink="">
      <xdr:nvSpPr>
        <xdr:cNvPr id="477" name="楕円 476">
          <a:extLst>
            <a:ext uri="{FF2B5EF4-FFF2-40B4-BE49-F238E27FC236}">
              <a16:creationId xmlns:a16="http://schemas.microsoft.com/office/drawing/2014/main" id="{D2B32420-54D4-4FD7-BEA0-A14CBED72456}"/>
            </a:ext>
          </a:extLst>
        </xdr:cNvPr>
        <xdr:cNvSpPr/>
      </xdr:nvSpPr>
      <xdr:spPr>
        <a:xfrm>
          <a:off x="12763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154032</xdr:rowOff>
    </xdr:from>
    <xdr:to>
      <xdr:col>71</xdr:col>
      <xdr:colOff>177800</xdr:colOff>
      <xdr:row>84</xdr:row>
      <xdr:rowOff>33201</xdr:rowOff>
    </xdr:to>
    <xdr:cxnSp macro="">
      <xdr:nvCxnSpPr>
        <xdr:cNvPr id="478" name="直線コネクタ 477">
          <a:extLst>
            <a:ext uri="{FF2B5EF4-FFF2-40B4-BE49-F238E27FC236}">
              <a16:creationId xmlns:a16="http://schemas.microsoft.com/office/drawing/2014/main" id="{73BE5B61-6308-4AF1-9651-9E12C70BAF67}"/>
            </a:ext>
          </a:extLst>
        </xdr:cNvPr>
        <xdr:cNvCxnSpPr/>
      </xdr:nvCxnSpPr>
      <xdr:spPr>
        <a:xfrm>
          <a:off x="12814300" y="1438438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479" name="n_1aveValue【消防施設】&#10;有形固定資産減価償却率">
          <a:extLst>
            <a:ext uri="{FF2B5EF4-FFF2-40B4-BE49-F238E27FC236}">
              <a16:creationId xmlns:a16="http://schemas.microsoft.com/office/drawing/2014/main" id="{4D19F4E6-4761-4154-8DAA-FC765D037358}"/>
            </a:ext>
          </a:extLst>
        </xdr:cNvPr>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480" name="n_2aveValue【消防施設】&#10;有形固定資産減価償却率">
          <a:extLst>
            <a:ext uri="{FF2B5EF4-FFF2-40B4-BE49-F238E27FC236}">
              <a16:creationId xmlns:a16="http://schemas.microsoft.com/office/drawing/2014/main" id="{A5C6F057-BAED-4A1B-A149-41F45A3E2453}"/>
            </a:ext>
          </a:extLst>
        </xdr:cNvPr>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123389</xdr:rowOff>
    </xdr:from>
    <xdr:ext cx="405111" cy="259045"/>
    <xdr:sp macro="" textlink="">
      <xdr:nvSpPr>
        <xdr:cNvPr id="481" name="n_3aveValue【消防施設】&#10;有形固定資産減価償却率">
          <a:extLst>
            <a:ext uri="{FF2B5EF4-FFF2-40B4-BE49-F238E27FC236}">
              <a16:creationId xmlns:a16="http://schemas.microsoft.com/office/drawing/2014/main" id="{F63BB830-1E65-4FBB-B27E-E7EA754504E8}"/>
            </a:ext>
          </a:extLst>
        </xdr:cNvPr>
        <xdr:cNvSpPr txBox="1"/>
      </xdr:nvSpPr>
      <xdr:spPr>
        <a:xfrm>
          <a:off x="13500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64606</xdr:rowOff>
    </xdr:from>
    <xdr:ext cx="405111" cy="259045"/>
    <xdr:sp macro="" textlink="">
      <xdr:nvSpPr>
        <xdr:cNvPr id="482" name="n_4aveValue【消防施設】&#10;有形固定資産減価償却率">
          <a:extLst>
            <a:ext uri="{FF2B5EF4-FFF2-40B4-BE49-F238E27FC236}">
              <a16:creationId xmlns:a16="http://schemas.microsoft.com/office/drawing/2014/main" id="{01E0F5A3-847E-400A-B575-F14D9565BD67}"/>
            </a:ext>
          </a:extLst>
        </xdr:cNvPr>
        <xdr:cNvSpPr txBox="1"/>
      </xdr:nvSpPr>
      <xdr:spPr>
        <a:xfrm>
          <a:off x="12611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127379</xdr:rowOff>
    </xdr:from>
    <xdr:ext cx="405111" cy="259045"/>
    <xdr:sp macro="" textlink="">
      <xdr:nvSpPr>
        <xdr:cNvPr id="483" name="n_1mainValue【消防施設】&#10;有形固定資産減価償却率">
          <a:extLst>
            <a:ext uri="{FF2B5EF4-FFF2-40B4-BE49-F238E27FC236}">
              <a16:creationId xmlns:a16="http://schemas.microsoft.com/office/drawing/2014/main" id="{A610B361-6916-416C-99DA-26C9D564BC76}"/>
            </a:ext>
          </a:extLst>
        </xdr:cNvPr>
        <xdr:cNvSpPr txBox="1"/>
      </xdr:nvSpPr>
      <xdr:spPr>
        <a:xfrm>
          <a:off x="152660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117583</xdr:rowOff>
    </xdr:from>
    <xdr:ext cx="405111" cy="259045"/>
    <xdr:sp macro="" textlink="">
      <xdr:nvSpPr>
        <xdr:cNvPr id="484" name="n_2mainValue【消防施設】&#10;有形固定資産減価償却率">
          <a:extLst>
            <a:ext uri="{FF2B5EF4-FFF2-40B4-BE49-F238E27FC236}">
              <a16:creationId xmlns:a16="http://schemas.microsoft.com/office/drawing/2014/main" id="{05601B3D-741A-446F-8EE9-20592118D2B7}"/>
            </a:ext>
          </a:extLst>
        </xdr:cNvPr>
        <xdr:cNvSpPr txBox="1"/>
      </xdr:nvSpPr>
      <xdr:spPr>
        <a:xfrm>
          <a:off x="14389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75128</xdr:rowOff>
    </xdr:from>
    <xdr:ext cx="405111" cy="259045"/>
    <xdr:sp macro="" textlink="">
      <xdr:nvSpPr>
        <xdr:cNvPr id="485" name="n_3mainValue【消防施設】&#10;有形固定資産減価償却率">
          <a:extLst>
            <a:ext uri="{FF2B5EF4-FFF2-40B4-BE49-F238E27FC236}">
              <a16:creationId xmlns:a16="http://schemas.microsoft.com/office/drawing/2014/main" id="{4F4FE67F-C82B-4AB8-BC7E-58492B71BB16}"/>
            </a:ext>
          </a:extLst>
        </xdr:cNvPr>
        <xdr:cNvSpPr txBox="1"/>
      </xdr:nvSpPr>
      <xdr:spPr>
        <a:xfrm>
          <a:off x="13500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24509</xdr:rowOff>
    </xdr:from>
    <xdr:ext cx="405111" cy="259045"/>
    <xdr:sp macro="" textlink="">
      <xdr:nvSpPr>
        <xdr:cNvPr id="486" name="n_4mainValue【消防施設】&#10;有形固定資産減価償却率">
          <a:extLst>
            <a:ext uri="{FF2B5EF4-FFF2-40B4-BE49-F238E27FC236}">
              <a16:creationId xmlns:a16="http://schemas.microsoft.com/office/drawing/2014/main" id="{99994F41-6705-4127-B6F3-8BD16E016E78}"/>
            </a:ext>
          </a:extLst>
        </xdr:cNvPr>
        <xdr:cNvSpPr txBox="1"/>
      </xdr:nvSpPr>
      <xdr:spPr>
        <a:xfrm>
          <a:off x="12611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a:extLst>
            <a:ext uri="{FF2B5EF4-FFF2-40B4-BE49-F238E27FC236}">
              <a16:creationId xmlns:a16="http://schemas.microsoft.com/office/drawing/2014/main" id="{17EA5578-0F56-46BD-B336-19087F3761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a:extLst>
            <a:ext uri="{FF2B5EF4-FFF2-40B4-BE49-F238E27FC236}">
              <a16:creationId xmlns:a16="http://schemas.microsoft.com/office/drawing/2014/main" id="{508CD8EE-A9FA-4AC9-8CB6-A9214C311EC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a:extLst>
            <a:ext uri="{FF2B5EF4-FFF2-40B4-BE49-F238E27FC236}">
              <a16:creationId xmlns:a16="http://schemas.microsoft.com/office/drawing/2014/main" id="{6D8EE492-60B2-4427-AA8C-360586C9F15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a:extLst>
            <a:ext uri="{FF2B5EF4-FFF2-40B4-BE49-F238E27FC236}">
              <a16:creationId xmlns:a16="http://schemas.microsoft.com/office/drawing/2014/main" id="{10F9CAC5-47FC-42F6-A422-9B08928BCF6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a:extLst>
            <a:ext uri="{FF2B5EF4-FFF2-40B4-BE49-F238E27FC236}">
              <a16:creationId xmlns:a16="http://schemas.microsoft.com/office/drawing/2014/main" id="{3BB528E2-F330-4B4F-A766-9D6B1D5123A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a:extLst>
            <a:ext uri="{FF2B5EF4-FFF2-40B4-BE49-F238E27FC236}">
              <a16:creationId xmlns:a16="http://schemas.microsoft.com/office/drawing/2014/main" id="{3942AC3B-4BF8-47FA-984B-4CF2801CF90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a:extLst>
            <a:ext uri="{FF2B5EF4-FFF2-40B4-BE49-F238E27FC236}">
              <a16:creationId xmlns:a16="http://schemas.microsoft.com/office/drawing/2014/main" id="{AAA6E060-585C-4CBD-A533-E28997C5448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a:extLst>
            <a:ext uri="{FF2B5EF4-FFF2-40B4-BE49-F238E27FC236}">
              <a16:creationId xmlns:a16="http://schemas.microsoft.com/office/drawing/2014/main" id="{7F0C23F4-8089-4533-AD99-BAB29910A01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a:extLst>
            <a:ext uri="{FF2B5EF4-FFF2-40B4-BE49-F238E27FC236}">
              <a16:creationId xmlns:a16="http://schemas.microsoft.com/office/drawing/2014/main" id="{F614E20F-EB6F-4E93-89A8-8304CFDFF0C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a:extLst>
            <a:ext uri="{FF2B5EF4-FFF2-40B4-BE49-F238E27FC236}">
              <a16:creationId xmlns:a16="http://schemas.microsoft.com/office/drawing/2014/main" id="{30EDC46D-0F6B-40CF-A757-B6C54942AC7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7" name="直線コネクタ 496">
          <a:extLst>
            <a:ext uri="{FF2B5EF4-FFF2-40B4-BE49-F238E27FC236}">
              <a16:creationId xmlns:a16="http://schemas.microsoft.com/office/drawing/2014/main" id="{32C705F8-0BC9-417B-9E8D-E3E97C2E4A5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8" name="テキスト ボックス 497">
          <a:extLst>
            <a:ext uri="{FF2B5EF4-FFF2-40B4-BE49-F238E27FC236}">
              <a16:creationId xmlns:a16="http://schemas.microsoft.com/office/drawing/2014/main" id="{504499D7-9292-4F32-AE15-F896754C8A8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9" name="直線コネクタ 498">
          <a:extLst>
            <a:ext uri="{FF2B5EF4-FFF2-40B4-BE49-F238E27FC236}">
              <a16:creationId xmlns:a16="http://schemas.microsoft.com/office/drawing/2014/main" id="{D6487B61-D3FF-46AE-9C0F-97C8CB01547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00" name="テキスト ボックス 499">
          <a:extLst>
            <a:ext uri="{FF2B5EF4-FFF2-40B4-BE49-F238E27FC236}">
              <a16:creationId xmlns:a16="http://schemas.microsoft.com/office/drawing/2014/main" id="{750123CA-5924-4C82-B630-5E10A01CB89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01" name="直線コネクタ 500">
          <a:extLst>
            <a:ext uri="{FF2B5EF4-FFF2-40B4-BE49-F238E27FC236}">
              <a16:creationId xmlns:a16="http://schemas.microsoft.com/office/drawing/2014/main" id="{63D3510A-9A24-4C8E-B505-E58CDB33AAEC}"/>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2" name="テキスト ボックス 501">
          <a:extLst>
            <a:ext uri="{FF2B5EF4-FFF2-40B4-BE49-F238E27FC236}">
              <a16:creationId xmlns:a16="http://schemas.microsoft.com/office/drawing/2014/main" id="{23B71850-4D04-427D-AA11-A8409221FA8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3" name="直線コネクタ 502">
          <a:extLst>
            <a:ext uri="{FF2B5EF4-FFF2-40B4-BE49-F238E27FC236}">
              <a16:creationId xmlns:a16="http://schemas.microsoft.com/office/drawing/2014/main" id="{00FE1D2A-A498-4069-9E29-AF000E0D896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4" name="テキスト ボックス 503">
          <a:extLst>
            <a:ext uri="{FF2B5EF4-FFF2-40B4-BE49-F238E27FC236}">
              <a16:creationId xmlns:a16="http://schemas.microsoft.com/office/drawing/2014/main" id="{24F40E70-79EC-42E2-B40A-E1EE93B4CE2D}"/>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5" name="直線コネクタ 504">
          <a:extLst>
            <a:ext uri="{FF2B5EF4-FFF2-40B4-BE49-F238E27FC236}">
              <a16:creationId xmlns:a16="http://schemas.microsoft.com/office/drawing/2014/main" id="{B8330665-25D7-4FFC-8458-3FC1FCA6506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6" name="テキスト ボックス 505">
          <a:extLst>
            <a:ext uri="{FF2B5EF4-FFF2-40B4-BE49-F238E27FC236}">
              <a16:creationId xmlns:a16="http://schemas.microsoft.com/office/drawing/2014/main" id="{D5D02B7E-F778-4FDC-B72B-5091831C3EC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7" name="直線コネクタ 506">
          <a:extLst>
            <a:ext uri="{FF2B5EF4-FFF2-40B4-BE49-F238E27FC236}">
              <a16:creationId xmlns:a16="http://schemas.microsoft.com/office/drawing/2014/main" id="{8781A2D2-1D83-40E3-844C-6A428FB76E0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8" name="テキスト ボックス 507">
          <a:extLst>
            <a:ext uri="{FF2B5EF4-FFF2-40B4-BE49-F238E27FC236}">
              <a16:creationId xmlns:a16="http://schemas.microsoft.com/office/drawing/2014/main" id="{A48AA0F1-436F-485D-B57F-1803044C9D7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9" name="直線コネクタ 508">
          <a:extLst>
            <a:ext uri="{FF2B5EF4-FFF2-40B4-BE49-F238E27FC236}">
              <a16:creationId xmlns:a16="http://schemas.microsoft.com/office/drawing/2014/main" id="{7ED0000A-0B36-4051-AC54-6BBFF888F33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0" name="テキスト ボックス 509">
          <a:extLst>
            <a:ext uri="{FF2B5EF4-FFF2-40B4-BE49-F238E27FC236}">
              <a16:creationId xmlns:a16="http://schemas.microsoft.com/office/drawing/2014/main" id="{48FF7A28-614D-4774-A0F6-0F3D466C628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1" name="【消防施設】&#10;一人当たり面積グラフ枠">
          <a:extLst>
            <a:ext uri="{FF2B5EF4-FFF2-40B4-BE49-F238E27FC236}">
              <a16:creationId xmlns:a16="http://schemas.microsoft.com/office/drawing/2014/main" id="{4D131B9E-F6DB-4CB5-B595-750CAA0F770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512" name="直線コネクタ 511">
          <a:extLst>
            <a:ext uri="{FF2B5EF4-FFF2-40B4-BE49-F238E27FC236}">
              <a16:creationId xmlns:a16="http://schemas.microsoft.com/office/drawing/2014/main" id="{580813FC-7C40-4C04-B128-EB4C32111DD7}"/>
            </a:ext>
          </a:extLst>
        </xdr:cNvPr>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13" name="【消防施設】&#10;一人当たり面積最小値テキスト">
          <a:extLst>
            <a:ext uri="{FF2B5EF4-FFF2-40B4-BE49-F238E27FC236}">
              <a16:creationId xmlns:a16="http://schemas.microsoft.com/office/drawing/2014/main" id="{84F320DF-75A5-46DB-A916-56EB38298220}"/>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14" name="直線コネクタ 513">
          <a:extLst>
            <a:ext uri="{FF2B5EF4-FFF2-40B4-BE49-F238E27FC236}">
              <a16:creationId xmlns:a16="http://schemas.microsoft.com/office/drawing/2014/main" id="{BF7B40F3-2FB5-4883-86DB-1D1303335DF3}"/>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515" name="【消防施設】&#10;一人当たり面積最大値テキスト">
          <a:extLst>
            <a:ext uri="{FF2B5EF4-FFF2-40B4-BE49-F238E27FC236}">
              <a16:creationId xmlns:a16="http://schemas.microsoft.com/office/drawing/2014/main" id="{B92F1A2B-6D6D-4A54-8247-491446872657}"/>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516" name="直線コネクタ 515">
          <a:extLst>
            <a:ext uri="{FF2B5EF4-FFF2-40B4-BE49-F238E27FC236}">
              <a16:creationId xmlns:a16="http://schemas.microsoft.com/office/drawing/2014/main" id="{ED28DF87-35A7-45B8-AA6B-92DBF4A9EE26}"/>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4915</xdr:rowOff>
    </xdr:from>
    <xdr:ext cx="469744" cy="259045"/>
    <xdr:sp macro="" textlink="">
      <xdr:nvSpPr>
        <xdr:cNvPr id="517" name="【消防施設】&#10;一人当たり面積平均値テキスト">
          <a:extLst>
            <a:ext uri="{FF2B5EF4-FFF2-40B4-BE49-F238E27FC236}">
              <a16:creationId xmlns:a16="http://schemas.microsoft.com/office/drawing/2014/main" id="{8B85BD43-F70C-4127-B15D-91FEB54E3CEA}"/>
            </a:ext>
          </a:extLst>
        </xdr:cNvPr>
        <xdr:cNvSpPr txBox="1"/>
      </xdr:nvSpPr>
      <xdr:spPr>
        <a:xfrm>
          <a:off x="22199600" y="1440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518" name="フローチャート: 判断 517">
          <a:extLst>
            <a:ext uri="{FF2B5EF4-FFF2-40B4-BE49-F238E27FC236}">
              <a16:creationId xmlns:a16="http://schemas.microsoft.com/office/drawing/2014/main" id="{8343293C-62A0-43A2-BB90-0EE286645485}"/>
            </a:ext>
          </a:extLst>
        </xdr:cNvPr>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155484</xdr:rowOff>
    </xdr:from>
    <xdr:to>
      <xdr:col>112</xdr:col>
      <xdr:colOff>38100</xdr:colOff>
      <xdr:row>84</xdr:row>
      <xdr:rowOff>85634</xdr:rowOff>
    </xdr:to>
    <xdr:sp macro="" textlink="">
      <xdr:nvSpPr>
        <xdr:cNvPr id="519" name="フローチャート: 判断 518">
          <a:extLst>
            <a:ext uri="{FF2B5EF4-FFF2-40B4-BE49-F238E27FC236}">
              <a16:creationId xmlns:a16="http://schemas.microsoft.com/office/drawing/2014/main" id="{32E0052E-95D2-4F8D-BAE6-5A02F500F190}"/>
            </a:ext>
          </a:extLst>
        </xdr:cNvPr>
        <xdr:cNvSpPr/>
      </xdr:nvSpPr>
      <xdr:spPr>
        <a:xfrm>
          <a:off x="2127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144055</xdr:rowOff>
    </xdr:from>
    <xdr:to>
      <xdr:col>107</xdr:col>
      <xdr:colOff>101600</xdr:colOff>
      <xdr:row>84</xdr:row>
      <xdr:rowOff>74205</xdr:rowOff>
    </xdr:to>
    <xdr:sp macro="" textlink="">
      <xdr:nvSpPr>
        <xdr:cNvPr id="520" name="フローチャート: 判断 519">
          <a:extLst>
            <a:ext uri="{FF2B5EF4-FFF2-40B4-BE49-F238E27FC236}">
              <a16:creationId xmlns:a16="http://schemas.microsoft.com/office/drawing/2014/main" id="{9DFC3CD4-3F48-4A42-9AE4-2E74B5A2D8D7}"/>
            </a:ext>
          </a:extLst>
        </xdr:cNvPr>
        <xdr:cNvSpPr/>
      </xdr:nvSpPr>
      <xdr:spPr>
        <a:xfrm>
          <a:off x="20383500" y="1437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140788</xdr:rowOff>
    </xdr:from>
    <xdr:to>
      <xdr:col>102</xdr:col>
      <xdr:colOff>165100</xdr:colOff>
      <xdr:row>84</xdr:row>
      <xdr:rowOff>70938</xdr:rowOff>
    </xdr:to>
    <xdr:sp macro="" textlink="">
      <xdr:nvSpPr>
        <xdr:cNvPr id="521" name="フローチャート: 判断 520">
          <a:extLst>
            <a:ext uri="{FF2B5EF4-FFF2-40B4-BE49-F238E27FC236}">
              <a16:creationId xmlns:a16="http://schemas.microsoft.com/office/drawing/2014/main" id="{AD52F976-CB4E-4A8A-9D34-345C73B3F013}"/>
            </a:ext>
          </a:extLst>
        </xdr:cNvPr>
        <xdr:cNvSpPr/>
      </xdr:nvSpPr>
      <xdr:spPr>
        <a:xfrm>
          <a:off x="19494500" y="1437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33020</xdr:rowOff>
    </xdr:from>
    <xdr:to>
      <xdr:col>98</xdr:col>
      <xdr:colOff>38100</xdr:colOff>
      <xdr:row>83</xdr:row>
      <xdr:rowOff>134620</xdr:rowOff>
    </xdr:to>
    <xdr:sp macro="" textlink="">
      <xdr:nvSpPr>
        <xdr:cNvPr id="522" name="フローチャート: 判断 521">
          <a:extLst>
            <a:ext uri="{FF2B5EF4-FFF2-40B4-BE49-F238E27FC236}">
              <a16:creationId xmlns:a16="http://schemas.microsoft.com/office/drawing/2014/main" id="{5A57056E-B742-49D5-B002-70C0C386249B}"/>
            </a:ext>
          </a:extLst>
        </xdr:cNvPr>
        <xdr:cNvSpPr/>
      </xdr:nvSpPr>
      <xdr:spPr>
        <a:xfrm>
          <a:off x="18605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AC0DCBBB-3BF5-45D6-9487-F95E77A3E75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41EC91C9-52C8-46AF-B8A0-5ED108164A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5594CC43-5B10-4840-9511-F2C368CA61A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A7DFA60E-3A4F-432F-B4DE-38ED231007D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EC792B33-FA0A-4C03-B1BC-2AB856A5D2A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528" name="楕円 527">
          <a:extLst>
            <a:ext uri="{FF2B5EF4-FFF2-40B4-BE49-F238E27FC236}">
              <a16:creationId xmlns:a16="http://schemas.microsoft.com/office/drawing/2014/main" id="{6D16BAE5-06E3-4EF2-B989-EA496B2F997A}"/>
            </a:ext>
          </a:extLst>
        </xdr:cNvPr>
        <xdr:cNvSpPr/>
      </xdr:nvSpPr>
      <xdr:spPr>
        <a:xfrm>
          <a:off x="22110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124477</xdr:rowOff>
    </xdr:from>
    <xdr:ext cx="469744" cy="259045"/>
    <xdr:sp macro="" textlink="">
      <xdr:nvSpPr>
        <xdr:cNvPr id="529" name="【消防施設】&#10;一人当たり面積該当値テキスト">
          <a:extLst>
            <a:ext uri="{FF2B5EF4-FFF2-40B4-BE49-F238E27FC236}">
              <a16:creationId xmlns:a16="http://schemas.microsoft.com/office/drawing/2014/main" id="{3E2E2C55-6FFE-4A03-9904-6AD67B37B89F}"/>
            </a:ext>
          </a:extLst>
        </xdr:cNvPr>
        <xdr:cNvSpPr txBox="1"/>
      </xdr:nvSpPr>
      <xdr:spPr>
        <a:xfrm>
          <a:off x="22199600"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109764</xdr:rowOff>
    </xdr:from>
    <xdr:to>
      <xdr:col>112</xdr:col>
      <xdr:colOff>38100</xdr:colOff>
      <xdr:row>84</xdr:row>
      <xdr:rowOff>39914</xdr:rowOff>
    </xdr:to>
    <xdr:sp macro="" textlink="">
      <xdr:nvSpPr>
        <xdr:cNvPr id="530" name="楕円 529">
          <a:extLst>
            <a:ext uri="{FF2B5EF4-FFF2-40B4-BE49-F238E27FC236}">
              <a16:creationId xmlns:a16="http://schemas.microsoft.com/office/drawing/2014/main" id="{AD8C11EF-0828-4A6E-B1DD-0A4E83A0A8AA}"/>
            </a:ext>
          </a:extLst>
        </xdr:cNvPr>
        <xdr:cNvSpPr/>
      </xdr:nvSpPr>
      <xdr:spPr>
        <a:xfrm>
          <a:off x="21272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152400</xdr:rowOff>
    </xdr:from>
    <xdr:to>
      <xdr:col>116</xdr:col>
      <xdr:colOff>63500</xdr:colOff>
      <xdr:row>83</xdr:row>
      <xdr:rowOff>160564</xdr:rowOff>
    </xdr:to>
    <xdr:cxnSp macro="">
      <xdr:nvCxnSpPr>
        <xdr:cNvPr id="531" name="直線コネクタ 530">
          <a:extLst>
            <a:ext uri="{FF2B5EF4-FFF2-40B4-BE49-F238E27FC236}">
              <a16:creationId xmlns:a16="http://schemas.microsoft.com/office/drawing/2014/main" id="{3A00BEAC-8347-4D14-8AF3-2037A6715DBA}"/>
            </a:ext>
          </a:extLst>
        </xdr:cNvPr>
        <xdr:cNvCxnSpPr/>
      </xdr:nvCxnSpPr>
      <xdr:spPr>
        <a:xfrm flipV="1">
          <a:off x="21323300" y="1438275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103232</xdr:rowOff>
    </xdr:from>
    <xdr:to>
      <xdr:col>107</xdr:col>
      <xdr:colOff>101600</xdr:colOff>
      <xdr:row>84</xdr:row>
      <xdr:rowOff>33382</xdr:rowOff>
    </xdr:to>
    <xdr:sp macro="" textlink="">
      <xdr:nvSpPr>
        <xdr:cNvPr id="532" name="楕円 531">
          <a:extLst>
            <a:ext uri="{FF2B5EF4-FFF2-40B4-BE49-F238E27FC236}">
              <a16:creationId xmlns:a16="http://schemas.microsoft.com/office/drawing/2014/main" id="{D5017AD1-BE93-4A8F-ADC1-A52F6E65475A}"/>
            </a:ext>
          </a:extLst>
        </xdr:cNvPr>
        <xdr:cNvSpPr/>
      </xdr:nvSpPr>
      <xdr:spPr>
        <a:xfrm>
          <a:off x="20383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154032</xdr:rowOff>
    </xdr:from>
    <xdr:to>
      <xdr:col>111</xdr:col>
      <xdr:colOff>177800</xdr:colOff>
      <xdr:row>83</xdr:row>
      <xdr:rowOff>160564</xdr:rowOff>
    </xdr:to>
    <xdr:cxnSp macro="">
      <xdr:nvCxnSpPr>
        <xdr:cNvPr id="533" name="直線コネクタ 532">
          <a:extLst>
            <a:ext uri="{FF2B5EF4-FFF2-40B4-BE49-F238E27FC236}">
              <a16:creationId xmlns:a16="http://schemas.microsoft.com/office/drawing/2014/main" id="{17284292-1C84-4BCB-B4A4-98E66CD07D7F}"/>
            </a:ext>
          </a:extLst>
        </xdr:cNvPr>
        <xdr:cNvCxnSpPr/>
      </xdr:nvCxnSpPr>
      <xdr:spPr>
        <a:xfrm>
          <a:off x="20434300" y="143843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122827</xdr:rowOff>
    </xdr:from>
    <xdr:to>
      <xdr:col>102</xdr:col>
      <xdr:colOff>165100</xdr:colOff>
      <xdr:row>84</xdr:row>
      <xdr:rowOff>52977</xdr:rowOff>
    </xdr:to>
    <xdr:sp macro="" textlink="">
      <xdr:nvSpPr>
        <xdr:cNvPr id="534" name="楕円 533">
          <a:extLst>
            <a:ext uri="{FF2B5EF4-FFF2-40B4-BE49-F238E27FC236}">
              <a16:creationId xmlns:a16="http://schemas.microsoft.com/office/drawing/2014/main" id="{1A7B946B-E91D-4C98-A5AF-EE30A2AF0EB4}"/>
            </a:ext>
          </a:extLst>
        </xdr:cNvPr>
        <xdr:cNvSpPr/>
      </xdr:nvSpPr>
      <xdr:spPr>
        <a:xfrm>
          <a:off x="19494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154032</xdr:rowOff>
    </xdr:from>
    <xdr:to>
      <xdr:col>107</xdr:col>
      <xdr:colOff>50800</xdr:colOff>
      <xdr:row>84</xdr:row>
      <xdr:rowOff>2177</xdr:rowOff>
    </xdr:to>
    <xdr:cxnSp macro="">
      <xdr:nvCxnSpPr>
        <xdr:cNvPr id="535" name="直線コネクタ 534">
          <a:extLst>
            <a:ext uri="{FF2B5EF4-FFF2-40B4-BE49-F238E27FC236}">
              <a16:creationId xmlns:a16="http://schemas.microsoft.com/office/drawing/2014/main" id="{A5A62F75-FF06-48B8-8A93-1D1712803EB9}"/>
            </a:ext>
          </a:extLst>
        </xdr:cNvPr>
        <xdr:cNvCxnSpPr/>
      </xdr:nvCxnSpPr>
      <xdr:spPr>
        <a:xfrm flipV="1">
          <a:off x="19545300" y="143843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137523</xdr:rowOff>
    </xdr:from>
    <xdr:to>
      <xdr:col>98</xdr:col>
      <xdr:colOff>38100</xdr:colOff>
      <xdr:row>84</xdr:row>
      <xdr:rowOff>67673</xdr:rowOff>
    </xdr:to>
    <xdr:sp macro="" textlink="">
      <xdr:nvSpPr>
        <xdr:cNvPr id="536" name="楕円 535">
          <a:extLst>
            <a:ext uri="{FF2B5EF4-FFF2-40B4-BE49-F238E27FC236}">
              <a16:creationId xmlns:a16="http://schemas.microsoft.com/office/drawing/2014/main" id="{142092B6-5C90-4FE8-8646-D9E2BA5468FB}"/>
            </a:ext>
          </a:extLst>
        </xdr:cNvPr>
        <xdr:cNvSpPr/>
      </xdr:nvSpPr>
      <xdr:spPr>
        <a:xfrm>
          <a:off x="18605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2177</xdr:rowOff>
    </xdr:from>
    <xdr:to>
      <xdr:col>102</xdr:col>
      <xdr:colOff>114300</xdr:colOff>
      <xdr:row>84</xdr:row>
      <xdr:rowOff>16873</xdr:rowOff>
    </xdr:to>
    <xdr:cxnSp macro="">
      <xdr:nvCxnSpPr>
        <xdr:cNvPr id="537" name="直線コネクタ 536">
          <a:extLst>
            <a:ext uri="{FF2B5EF4-FFF2-40B4-BE49-F238E27FC236}">
              <a16:creationId xmlns:a16="http://schemas.microsoft.com/office/drawing/2014/main" id="{3CC8B955-9C26-40C0-B406-EF9590F671C6}"/>
            </a:ext>
          </a:extLst>
        </xdr:cNvPr>
        <xdr:cNvCxnSpPr/>
      </xdr:nvCxnSpPr>
      <xdr:spPr>
        <a:xfrm flipV="1">
          <a:off x="18656300" y="144039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76761</xdr:rowOff>
    </xdr:from>
    <xdr:ext cx="469744" cy="259045"/>
    <xdr:sp macro="" textlink="">
      <xdr:nvSpPr>
        <xdr:cNvPr id="538" name="n_1aveValue【消防施設】&#10;一人当たり面積">
          <a:extLst>
            <a:ext uri="{FF2B5EF4-FFF2-40B4-BE49-F238E27FC236}">
              <a16:creationId xmlns:a16="http://schemas.microsoft.com/office/drawing/2014/main" id="{2D3B4E2D-0B9F-4E06-B9DD-644BC6B65E15}"/>
            </a:ext>
          </a:extLst>
        </xdr:cNvPr>
        <xdr:cNvSpPr txBox="1"/>
      </xdr:nvSpPr>
      <xdr:spPr>
        <a:xfrm>
          <a:off x="21075727" y="1447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65332</xdr:rowOff>
    </xdr:from>
    <xdr:ext cx="469744" cy="259045"/>
    <xdr:sp macro="" textlink="">
      <xdr:nvSpPr>
        <xdr:cNvPr id="539" name="n_2aveValue【消防施設】&#10;一人当たり面積">
          <a:extLst>
            <a:ext uri="{FF2B5EF4-FFF2-40B4-BE49-F238E27FC236}">
              <a16:creationId xmlns:a16="http://schemas.microsoft.com/office/drawing/2014/main" id="{F1DBE7CB-3F5B-4419-A636-B2D03FEB2DDE}"/>
            </a:ext>
          </a:extLst>
        </xdr:cNvPr>
        <xdr:cNvSpPr txBox="1"/>
      </xdr:nvSpPr>
      <xdr:spPr>
        <a:xfrm>
          <a:off x="20199427" y="1446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62065</xdr:rowOff>
    </xdr:from>
    <xdr:ext cx="469744" cy="259045"/>
    <xdr:sp macro="" textlink="">
      <xdr:nvSpPr>
        <xdr:cNvPr id="540" name="n_3aveValue【消防施設】&#10;一人当たり面積">
          <a:extLst>
            <a:ext uri="{FF2B5EF4-FFF2-40B4-BE49-F238E27FC236}">
              <a16:creationId xmlns:a16="http://schemas.microsoft.com/office/drawing/2014/main" id="{2BA2A079-993F-4D55-B4B8-2BD8F8ED1F2D}"/>
            </a:ext>
          </a:extLst>
        </xdr:cNvPr>
        <xdr:cNvSpPr txBox="1"/>
      </xdr:nvSpPr>
      <xdr:spPr>
        <a:xfrm>
          <a:off x="19310427" y="144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151147</xdr:rowOff>
    </xdr:from>
    <xdr:ext cx="469744" cy="259045"/>
    <xdr:sp macro="" textlink="">
      <xdr:nvSpPr>
        <xdr:cNvPr id="541" name="n_4aveValue【消防施設】&#10;一人当たり面積">
          <a:extLst>
            <a:ext uri="{FF2B5EF4-FFF2-40B4-BE49-F238E27FC236}">
              <a16:creationId xmlns:a16="http://schemas.microsoft.com/office/drawing/2014/main" id="{984D9AFB-F606-448F-825D-7345F338E0C7}"/>
            </a:ext>
          </a:extLst>
        </xdr:cNvPr>
        <xdr:cNvSpPr txBox="1"/>
      </xdr:nvSpPr>
      <xdr:spPr>
        <a:xfrm>
          <a:off x="18421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56441</xdr:rowOff>
    </xdr:from>
    <xdr:ext cx="469744" cy="259045"/>
    <xdr:sp macro="" textlink="">
      <xdr:nvSpPr>
        <xdr:cNvPr id="542" name="n_1mainValue【消防施設】&#10;一人当たり面積">
          <a:extLst>
            <a:ext uri="{FF2B5EF4-FFF2-40B4-BE49-F238E27FC236}">
              <a16:creationId xmlns:a16="http://schemas.microsoft.com/office/drawing/2014/main" id="{FB3F0DD6-6A17-4C83-A1DB-AC6EEE16169E}"/>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49909</xdr:rowOff>
    </xdr:from>
    <xdr:ext cx="469744" cy="259045"/>
    <xdr:sp macro="" textlink="">
      <xdr:nvSpPr>
        <xdr:cNvPr id="543" name="n_2mainValue【消防施設】&#10;一人当たり面積">
          <a:extLst>
            <a:ext uri="{FF2B5EF4-FFF2-40B4-BE49-F238E27FC236}">
              <a16:creationId xmlns:a16="http://schemas.microsoft.com/office/drawing/2014/main" id="{80A81FCF-917B-4C64-8EA5-A6B07087D7A7}"/>
            </a:ext>
          </a:extLst>
        </xdr:cNvPr>
        <xdr:cNvSpPr txBox="1"/>
      </xdr:nvSpPr>
      <xdr:spPr>
        <a:xfrm>
          <a:off x="201994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69504</xdr:rowOff>
    </xdr:from>
    <xdr:ext cx="469744" cy="259045"/>
    <xdr:sp macro="" textlink="">
      <xdr:nvSpPr>
        <xdr:cNvPr id="544" name="n_3mainValue【消防施設】&#10;一人当たり面積">
          <a:extLst>
            <a:ext uri="{FF2B5EF4-FFF2-40B4-BE49-F238E27FC236}">
              <a16:creationId xmlns:a16="http://schemas.microsoft.com/office/drawing/2014/main" id="{6CD5CCF4-D275-448F-BE23-FA8E5FA1F685}"/>
            </a:ext>
          </a:extLst>
        </xdr:cNvPr>
        <xdr:cNvSpPr txBox="1"/>
      </xdr:nvSpPr>
      <xdr:spPr>
        <a:xfrm>
          <a:off x="19310427" y="1412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58800</xdr:rowOff>
    </xdr:from>
    <xdr:ext cx="469744" cy="259045"/>
    <xdr:sp macro="" textlink="">
      <xdr:nvSpPr>
        <xdr:cNvPr id="545" name="n_4mainValue【消防施設】&#10;一人当たり面積">
          <a:extLst>
            <a:ext uri="{FF2B5EF4-FFF2-40B4-BE49-F238E27FC236}">
              <a16:creationId xmlns:a16="http://schemas.microsoft.com/office/drawing/2014/main" id="{F119D795-9064-4E35-BAC6-3BD472095F59}"/>
            </a:ext>
          </a:extLst>
        </xdr:cNvPr>
        <xdr:cNvSpPr txBox="1"/>
      </xdr:nvSpPr>
      <xdr:spPr>
        <a:xfrm>
          <a:off x="18421427" y="144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a:extLst>
            <a:ext uri="{FF2B5EF4-FFF2-40B4-BE49-F238E27FC236}">
              <a16:creationId xmlns:a16="http://schemas.microsoft.com/office/drawing/2014/main" id="{62FE36FD-2F46-4D99-B209-1AD60646511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a:extLst>
            <a:ext uri="{FF2B5EF4-FFF2-40B4-BE49-F238E27FC236}">
              <a16:creationId xmlns:a16="http://schemas.microsoft.com/office/drawing/2014/main" id="{0B7800CE-1D43-44AF-B300-8BEEEA53241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a:extLst>
            <a:ext uri="{FF2B5EF4-FFF2-40B4-BE49-F238E27FC236}">
              <a16:creationId xmlns:a16="http://schemas.microsoft.com/office/drawing/2014/main" id="{D511761C-C871-4E1C-8378-088E51973C5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a:extLst>
            <a:ext uri="{FF2B5EF4-FFF2-40B4-BE49-F238E27FC236}">
              <a16:creationId xmlns:a16="http://schemas.microsoft.com/office/drawing/2014/main" id="{D15F3043-B632-4FB7-88E1-D39A92B992E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a:extLst>
            <a:ext uri="{FF2B5EF4-FFF2-40B4-BE49-F238E27FC236}">
              <a16:creationId xmlns:a16="http://schemas.microsoft.com/office/drawing/2014/main" id="{99CACFA7-5404-49BE-95EA-57C4659EF0D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a:extLst>
            <a:ext uri="{FF2B5EF4-FFF2-40B4-BE49-F238E27FC236}">
              <a16:creationId xmlns:a16="http://schemas.microsoft.com/office/drawing/2014/main" id="{1ACB36E0-4089-459E-B134-B7D0EDFD8DC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a:extLst>
            <a:ext uri="{FF2B5EF4-FFF2-40B4-BE49-F238E27FC236}">
              <a16:creationId xmlns:a16="http://schemas.microsoft.com/office/drawing/2014/main" id="{F3CD0CB8-EBFD-43A7-B4C2-BF842D9F90A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a:extLst>
            <a:ext uri="{FF2B5EF4-FFF2-40B4-BE49-F238E27FC236}">
              <a16:creationId xmlns:a16="http://schemas.microsoft.com/office/drawing/2014/main" id="{91B709D9-D1C7-4DE5-998F-018A518AC1A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a:extLst>
            <a:ext uri="{FF2B5EF4-FFF2-40B4-BE49-F238E27FC236}">
              <a16:creationId xmlns:a16="http://schemas.microsoft.com/office/drawing/2014/main" id="{729E31FD-8135-41F4-AA5F-8C260403426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a:extLst>
            <a:ext uri="{FF2B5EF4-FFF2-40B4-BE49-F238E27FC236}">
              <a16:creationId xmlns:a16="http://schemas.microsoft.com/office/drawing/2014/main" id="{69932632-04D2-4F1D-831E-F72B89948D7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6" name="テキスト ボックス 555">
          <a:extLst>
            <a:ext uri="{FF2B5EF4-FFF2-40B4-BE49-F238E27FC236}">
              <a16:creationId xmlns:a16="http://schemas.microsoft.com/office/drawing/2014/main" id="{E73D1CD4-6655-49EF-BE23-F5F23280039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a:extLst>
            <a:ext uri="{FF2B5EF4-FFF2-40B4-BE49-F238E27FC236}">
              <a16:creationId xmlns:a16="http://schemas.microsoft.com/office/drawing/2014/main" id="{B36BCEE3-5BE1-4BBE-BD0C-AEE3C89924B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8" name="テキスト ボックス 557">
          <a:extLst>
            <a:ext uri="{FF2B5EF4-FFF2-40B4-BE49-F238E27FC236}">
              <a16:creationId xmlns:a16="http://schemas.microsoft.com/office/drawing/2014/main" id="{7193FC25-2DA1-42B8-9BDA-5BAF3DA259B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a:extLst>
            <a:ext uri="{FF2B5EF4-FFF2-40B4-BE49-F238E27FC236}">
              <a16:creationId xmlns:a16="http://schemas.microsoft.com/office/drawing/2014/main" id="{AB305EAB-2559-4465-BEFA-81F2F7D70A3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a:extLst>
            <a:ext uri="{FF2B5EF4-FFF2-40B4-BE49-F238E27FC236}">
              <a16:creationId xmlns:a16="http://schemas.microsoft.com/office/drawing/2014/main" id="{2BC9BAD4-ED39-4ACB-81C8-A2C8AF31EE6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a:extLst>
            <a:ext uri="{FF2B5EF4-FFF2-40B4-BE49-F238E27FC236}">
              <a16:creationId xmlns:a16="http://schemas.microsoft.com/office/drawing/2014/main" id="{BAC6E5F2-BA18-4F61-8CA8-AA7AF549F84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a:extLst>
            <a:ext uri="{FF2B5EF4-FFF2-40B4-BE49-F238E27FC236}">
              <a16:creationId xmlns:a16="http://schemas.microsoft.com/office/drawing/2014/main" id="{2AE6D196-FB70-4A7E-8AFF-7B2C893AC00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a:extLst>
            <a:ext uri="{FF2B5EF4-FFF2-40B4-BE49-F238E27FC236}">
              <a16:creationId xmlns:a16="http://schemas.microsoft.com/office/drawing/2014/main" id="{51341EF5-46D9-469E-8D70-16E164EB61A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a:extLst>
            <a:ext uri="{FF2B5EF4-FFF2-40B4-BE49-F238E27FC236}">
              <a16:creationId xmlns:a16="http://schemas.microsoft.com/office/drawing/2014/main" id="{8ADE1F20-240D-4772-AF12-248BE079BEE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a:extLst>
            <a:ext uri="{FF2B5EF4-FFF2-40B4-BE49-F238E27FC236}">
              <a16:creationId xmlns:a16="http://schemas.microsoft.com/office/drawing/2014/main" id="{A5960844-AE44-450D-9C13-55315B88434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a:extLst>
            <a:ext uri="{FF2B5EF4-FFF2-40B4-BE49-F238E27FC236}">
              <a16:creationId xmlns:a16="http://schemas.microsoft.com/office/drawing/2014/main" id="{29C25A38-B4D4-466F-9962-AABF018D6FD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a:extLst>
            <a:ext uri="{FF2B5EF4-FFF2-40B4-BE49-F238E27FC236}">
              <a16:creationId xmlns:a16="http://schemas.microsoft.com/office/drawing/2014/main" id="{195BF595-E8B3-4584-B9C8-22B50493774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8" name="テキスト ボックス 567">
          <a:extLst>
            <a:ext uri="{FF2B5EF4-FFF2-40B4-BE49-F238E27FC236}">
              <a16:creationId xmlns:a16="http://schemas.microsoft.com/office/drawing/2014/main" id="{FD1F145B-331C-4445-9D6C-BE5719061E2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a:extLst>
            <a:ext uri="{FF2B5EF4-FFF2-40B4-BE49-F238E27FC236}">
              <a16:creationId xmlns:a16="http://schemas.microsoft.com/office/drawing/2014/main" id="{F6F81F99-9051-4C6F-B236-978E4B194FE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庁舎】&#10;有形固定資産減価償却率グラフ枠">
          <a:extLst>
            <a:ext uri="{FF2B5EF4-FFF2-40B4-BE49-F238E27FC236}">
              <a16:creationId xmlns:a16="http://schemas.microsoft.com/office/drawing/2014/main" id="{A82AA1AB-0C2E-4BE4-A24C-53302FC2B7C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571" name="直線コネクタ 570">
          <a:extLst>
            <a:ext uri="{FF2B5EF4-FFF2-40B4-BE49-F238E27FC236}">
              <a16:creationId xmlns:a16="http://schemas.microsoft.com/office/drawing/2014/main" id="{3E8CA04F-05A3-453E-85CE-AA2ADF5255F6}"/>
            </a:ext>
          </a:extLst>
        </xdr:cNvPr>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2" name="【庁舎】&#10;有形固定資産減価償却率最小値テキスト">
          <a:extLst>
            <a:ext uri="{FF2B5EF4-FFF2-40B4-BE49-F238E27FC236}">
              <a16:creationId xmlns:a16="http://schemas.microsoft.com/office/drawing/2014/main" id="{97AF1418-1E62-42EE-90DD-2DF73A92DBE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3" name="直線コネクタ 572">
          <a:extLst>
            <a:ext uri="{FF2B5EF4-FFF2-40B4-BE49-F238E27FC236}">
              <a16:creationId xmlns:a16="http://schemas.microsoft.com/office/drawing/2014/main" id="{CF79B428-091F-41AB-8C0A-DB30EC70A52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574" name="【庁舎】&#10;有形固定資産減価償却率最大値テキスト">
          <a:extLst>
            <a:ext uri="{FF2B5EF4-FFF2-40B4-BE49-F238E27FC236}">
              <a16:creationId xmlns:a16="http://schemas.microsoft.com/office/drawing/2014/main" id="{99048AEB-E52A-43E3-B71E-0E274000B838}"/>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575" name="直線コネクタ 574">
          <a:extLst>
            <a:ext uri="{FF2B5EF4-FFF2-40B4-BE49-F238E27FC236}">
              <a16:creationId xmlns:a16="http://schemas.microsoft.com/office/drawing/2014/main" id="{E658C4E9-EEE5-4239-95CC-12A9F7644E7D}"/>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576" name="【庁舎】&#10;有形固定資産減価償却率平均値テキスト">
          <a:extLst>
            <a:ext uri="{FF2B5EF4-FFF2-40B4-BE49-F238E27FC236}">
              <a16:creationId xmlns:a16="http://schemas.microsoft.com/office/drawing/2014/main" id="{FBB3C49E-BB10-44FD-A95D-C91057BD03E3}"/>
            </a:ext>
          </a:extLst>
        </xdr:cNvPr>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577" name="フローチャート: 判断 576">
          <a:extLst>
            <a:ext uri="{FF2B5EF4-FFF2-40B4-BE49-F238E27FC236}">
              <a16:creationId xmlns:a16="http://schemas.microsoft.com/office/drawing/2014/main" id="{E238E5AA-8962-4391-96D8-9946A6EBA7DC}"/>
            </a:ext>
          </a:extLst>
        </xdr:cNvPr>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78" name="フローチャート: 判断 577">
          <a:extLst>
            <a:ext uri="{FF2B5EF4-FFF2-40B4-BE49-F238E27FC236}">
              <a16:creationId xmlns:a16="http://schemas.microsoft.com/office/drawing/2014/main" id="{F626FF3A-560D-4009-93A5-CA59054D6E94}"/>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79" name="フローチャート: 判断 578">
          <a:extLst>
            <a:ext uri="{FF2B5EF4-FFF2-40B4-BE49-F238E27FC236}">
              <a16:creationId xmlns:a16="http://schemas.microsoft.com/office/drawing/2014/main" id="{B449BB8C-1511-4616-A919-8BCFF40314B2}"/>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80" name="フローチャート: 判断 579">
          <a:extLst>
            <a:ext uri="{FF2B5EF4-FFF2-40B4-BE49-F238E27FC236}">
              <a16:creationId xmlns:a16="http://schemas.microsoft.com/office/drawing/2014/main" id="{B504C3F3-0662-4ECA-9D50-DC3A5BE3B237}"/>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81" name="フローチャート: 判断 580">
          <a:extLst>
            <a:ext uri="{FF2B5EF4-FFF2-40B4-BE49-F238E27FC236}">
              <a16:creationId xmlns:a16="http://schemas.microsoft.com/office/drawing/2014/main" id="{108737EA-7425-40EA-A542-1B326097CDA8}"/>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1A1E4ACF-947A-46C1-8AD8-952939CD9EB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297D2F58-BA0A-48FC-9490-F8BEBFDC470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91CB0375-0F4A-4017-962E-D156211A95A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EAC1DEE8-2600-4EAE-8284-D6755C95DE3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AECBDB6E-EEAD-49D0-9B2F-6636195F622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9071</xdr:rowOff>
    </xdr:from>
    <xdr:to>
      <xdr:col>85</xdr:col>
      <xdr:colOff>177800</xdr:colOff>
      <xdr:row>106</xdr:row>
      <xdr:rowOff>110671</xdr:rowOff>
    </xdr:to>
    <xdr:sp macro="" textlink="">
      <xdr:nvSpPr>
        <xdr:cNvPr id="587" name="楕円 586">
          <a:extLst>
            <a:ext uri="{FF2B5EF4-FFF2-40B4-BE49-F238E27FC236}">
              <a16:creationId xmlns:a16="http://schemas.microsoft.com/office/drawing/2014/main" id="{9D780FC4-90BF-4ED7-979F-F2C9EC20E919}"/>
            </a:ext>
          </a:extLst>
        </xdr:cNvPr>
        <xdr:cNvSpPr/>
      </xdr:nvSpPr>
      <xdr:spPr>
        <a:xfrm>
          <a:off x="16268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158948</xdr:rowOff>
    </xdr:from>
    <xdr:ext cx="405111" cy="259045"/>
    <xdr:sp macro="" textlink="">
      <xdr:nvSpPr>
        <xdr:cNvPr id="588" name="【庁舎】&#10;有形固定資産減価償却率該当値テキスト">
          <a:extLst>
            <a:ext uri="{FF2B5EF4-FFF2-40B4-BE49-F238E27FC236}">
              <a16:creationId xmlns:a16="http://schemas.microsoft.com/office/drawing/2014/main" id="{3786D6FE-DB98-4E27-9DEB-B244BAF55CF8}"/>
            </a:ext>
          </a:extLst>
        </xdr:cNvPr>
        <xdr:cNvSpPr txBox="1"/>
      </xdr:nvSpPr>
      <xdr:spPr>
        <a:xfrm>
          <a:off x="16357600"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147864</xdr:rowOff>
    </xdr:from>
    <xdr:to>
      <xdr:col>81</xdr:col>
      <xdr:colOff>101600</xdr:colOff>
      <xdr:row>106</xdr:row>
      <xdr:rowOff>78014</xdr:rowOff>
    </xdr:to>
    <xdr:sp macro="" textlink="">
      <xdr:nvSpPr>
        <xdr:cNvPr id="589" name="楕円 588">
          <a:extLst>
            <a:ext uri="{FF2B5EF4-FFF2-40B4-BE49-F238E27FC236}">
              <a16:creationId xmlns:a16="http://schemas.microsoft.com/office/drawing/2014/main" id="{1F290F5E-EE15-4319-AED2-FCAABB7740A7}"/>
            </a:ext>
          </a:extLst>
        </xdr:cNvPr>
        <xdr:cNvSpPr/>
      </xdr:nvSpPr>
      <xdr:spPr>
        <a:xfrm>
          <a:off x="1543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27214</xdr:rowOff>
    </xdr:from>
    <xdr:to>
      <xdr:col>85</xdr:col>
      <xdr:colOff>127000</xdr:colOff>
      <xdr:row>106</xdr:row>
      <xdr:rowOff>59871</xdr:rowOff>
    </xdr:to>
    <xdr:cxnSp macro="">
      <xdr:nvCxnSpPr>
        <xdr:cNvPr id="590" name="直線コネクタ 589">
          <a:extLst>
            <a:ext uri="{FF2B5EF4-FFF2-40B4-BE49-F238E27FC236}">
              <a16:creationId xmlns:a16="http://schemas.microsoft.com/office/drawing/2014/main" id="{A65C0837-4F1B-4024-8656-65D1C11BC7A2}"/>
            </a:ext>
          </a:extLst>
        </xdr:cNvPr>
        <xdr:cNvCxnSpPr/>
      </xdr:nvCxnSpPr>
      <xdr:spPr>
        <a:xfrm>
          <a:off x="15481300" y="182009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116839</xdr:rowOff>
    </xdr:from>
    <xdr:to>
      <xdr:col>76</xdr:col>
      <xdr:colOff>165100</xdr:colOff>
      <xdr:row>106</xdr:row>
      <xdr:rowOff>46989</xdr:rowOff>
    </xdr:to>
    <xdr:sp macro="" textlink="">
      <xdr:nvSpPr>
        <xdr:cNvPr id="591" name="楕円 590">
          <a:extLst>
            <a:ext uri="{FF2B5EF4-FFF2-40B4-BE49-F238E27FC236}">
              <a16:creationId xmlns:a16="http://schemas.microsoft.com/office/drawing/2014/main" id="{07D7307C-71DD-47F5-BE5B-8F42FA4C8EEB}"/>
            </a:ext>
          </a:extLst>
        </xdr:cNvPr>
        <xdr:cNvSpPr/>
      </xdr:nvSpPr>
      <xdr:spPr>
        <a:xfrm>
          <a:off x="1454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167639</xdr:rowOff>
    </xdr:from>
    <xdr:to>
      <xdr:col>81</xdr:col>
      <xdr:colOff>50800</xdr:colOff>
      <xdr:row>106</xdr:row>
      <xdr:rowOff>27214</xdr:rowOff>
    </xdr:to>
    <xdr:cxnSp macro="">
      <xdr:nvCxnSpPr>
        <xdr:cNvPr id="592" name="直線コネクタ 591">
          <a:extLst>
            <a:ext uri="{FF2B5EF4-FFF2-40B4-BE49-F238E27FC236}">
              <a16:creationId xmlns:a16="http://schemas.microsoft.com/office/drawing/2014/main" id="{3B1CC85A-08D0-4D7D-9262-5363FF62E468}"/>
            </a:ext>
          </a:extLst>
        </xdr:cNvPr>
        <xdr:cNvCxnSpPr/>
      </xdr:nvCxnSpPr>
      <xdr:spPr>
        <a:xfrm>
          <a:off x="14592300" y="181698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593" name="楕円 592">
          <a:extLst>
            <a:ext uri="{FF2B5EF4-FFF2-40B4-BE49-F238E27FC236}">
              <a16:creationId xmlns:a16="http://schemas.microsoft.com/office/drawing/2014/main" id="{25AD9B49-AAF6-46A3-96F6-715FA19AEC29}"/>
            </a:ext>
          </a:extLst>
        </xdr:cNvPr>
        <xdr:cNvSpPr/>
      </xdr:nvSpPr>
      <xdr:spPr>
        <a:xfrm>
          <a:off x="13652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134982</xdr:rowOff>
    </xdr:from>
    <xdr:to>
      <xdr:col>76</xdr:col>
      <xdr:colOff>114300</xdr:colOff>
      <xdr:row>105</xdr:row>
      <xdr:rowOff>167639</xdr:rowOff>
    </xdr:to>
    <xdr:cxnSp macro="">
      <xdr:nvCxnSpPr>
        <xdr:cNvPr id="594" name="直線コネクタ 593">
          <a:extLst>
            <a:ext uri="{FF2B5EF4-FFF2-40B4-BE49-F238E27FC236}">
              <a16:creationId xmlns:a16="http://schemas.microsoft.com/office/drawing/2014/main" id="{E52ED67C-DF19-4F6E-BCF7-B2BC32E91B84}"/>
            </a:ext>
          </a:extLst>
        </xdr:cNvPr>
        <xdr:cNvCxnSpPr/>
      </xdr:nvCxnSpPr>
      <xdr:spPr>
        <a:xfrm>
          <a:off x="13703300" y="181372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51526</xdr:rowOff>
    </xdr:from>
    <xdr:to>
      <xdr:col>67</xdr:col>
      <xdr:colOff>101600</xdr:colOff>
      <xdr:row>105</xdr:row>
      <xdr:rowOff>153126</xdr:rowOff>
    </xdr:to>
    <xdr:sp macro="" textlink="">
      <xdr:nvSpPr>
        <xdr:cNvPr id="595" name="楕円 594">
          <a:extLst>
            <a:ext uri="{FF2B5EF4-FFF2-40B4-BE49-F238E27FC236}">
              <a16:creationId xmlns:a16="http://schemas.microsoft.com/office/drawing/2014/main" id="{64021132-FBBF-40F8-BB12-28CBE0AC8C00}"/>
            </a:ext>
          </a:extLst>
        </xdr:cNvPr>
        <xdr:cNvSpPr/>
      </xdr:nvSpPr>
      <xdr:spPr>
        <a:xfrm>
          <a:off x="12763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102326</xdr:rowOff>
    </xdr:from>
    <xdr:to>
      <xdr:col>71</xdr:col>
      <xdr:colOff>177800</xdr:colOff>
      <xdr:row>105</xdr:row>
      <xdr:rowOff>134982</xdr:rowOff>
    </xdr:to>
    <xdr:cxnSp macro="">
      <xdr:nvCxnSpPr>
        <xdr:cNvPr id="596" name="直線コネクタ 595">
          <a:extLst>
            <a:ext uri="{FF2B5EF4-FFF2-40B4-BE49-F238E27FC236}">
              <a16:creationId xmlns:a16="http://schemas.microsoft.com/office/drawing/2014/main" id="{56FE14D9-1901-4216-A09E-5B49B0E360CB}"/>
            </a:ext>
          </a:extLst>
        </xdr:cNvPr>
        <xdr:cNvCxnSpPr/>
      </xdr:nvCxnSpPr>
      <xdr:spPr>
        <a:xfrm>
          <a:off x="12814300" y="181045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97" name="n_1aveValue【庁舎】&#10;有形固定資産減価償却率">
          <a:extLst>
            <a:ext uri="{FF2B5EF4-FFF2-40B4-BE49-F238E27FC236}">
              <a16:creationId xmlns:a16="http://schemas.microsoft.com/office/drawing/2014/main" id="{C7377083-F3A4-48AF-A004-846F8BF8E19A}"/>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98" name="n_2aveValue【庁舎】&#10;有形固定資産減価償却率">
          <a:extLst>
            <a:ext uri="{FF2B5EF4-FFF2-40B4-BE49-F238E27FC236}">
              <a16:creationId xmlns:a16="http://schemas.microsoft.com/office/drawing/2014/main" id="{4F2371A8-4B88-48C5-B112-C0E6935D23F4}"/>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99" name="n_3aveValue【庁舎】&#10;有形固定資産減価償却率">
          <a:extLst>
            <a:ext uri="{FF2B5EF4-FFF2-40B4-BE49-F238E27FC236}">
              <a16:creationId xmlns:a16="http://schemas.microsoft.com/office/drawing/2014/main" id="{9FD15EE0-E802-4905-944F-EAB308B2FC19}"/>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600" name="n_4aveValue【庁舎】&#10;有形固定資産減価償却率">
          <a:extLst>
            <a:ext uri="{FF2B5EF4-FFF2-40B4-BE49-F238E27FC236}">
              <a16:creationId xmlns:a16="http://schemas.microsoft.com/office/drawing/2014/main" id="{02FFB283-F685-46BF-AB56-837BBF49F43B}"/>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69141</xdr:rowOff>
    </xdr:from>
    <xdr:ext cx="405111" cy="259045"/>
    <xdr:sp macro="" textlink="">
      <xdr:nvSpPr>
        <xdr:cNvPr id="601" name="n_1mainValue【庁舎】&#10;有形固定資産減価償却率">
          <a:extLst>
            <a:ext uri="{FF2B5EF4-FFF2-40B4-BE49-F238E27FC236}">
              <a16:creationId xmlns:a16="http://schemas.microsoft.com/office/drawing/2014/main" id="{95800988-0513-45C0-BAEA-5076D19DDBBE}"/>
            </a:ext>
          </a:extLst>
        </xdr:cNvPr>
        <xdr:cNvSpPr txBox="1"/>
      </xdr:nvSpPr>
      <xdr:spPr>
        <a:xfrm>
          <a:off x="15266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38116</xdr:rowOff>
    </xdr:from>
    <xdr:ext cx="405111" cy="259045"/>
    <xdr:sp macro="" textlink="">
      <xdr:nvSpPr>
        <xdr:cNvPr id="602" name="n_2mainValue【庁舎】&#10;有形固定資産減価償却率">
          <a:extLst>
            <a:ext uri="{FF2B5EF4-FFF2-40B4-BE49-F238E27FC236}">
              <a16:creationId xmlns:a16="http://schemas.microsoft.com/office/drawing/2014/main" id="{5680456F-A880-4DDF-B6A3-9D755C29BE5A}"/>
            </a:ext>
          </a:extLst>
        </xdr:cNvPr>
        <xdr:cNvSpPr txBox="1"/>
      </xdr:nvSpPr>
      <xdr:spPr>
        <a:xfrm>
          <a:off x="14389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5459</xdr:rowOff>
    </xdr:from>
    <xdr:ext cx="405111" cy="259045"/>
    <xdr:sp macro="" textlink="">
      <xdr:nvSpPr>
        <xdr:cNvPr id="603" name="n_3mainValue【庁舎】&#10;有形固定資産減価償却率">
          <a:extLst>
            <a:ext uri="{FF2B5EF4-FFF2-40B4-BE49-F238E27FC236}">
              <a16:creationId xmlns:a16="http://schemas.microsoft.com/office/drawing/2014/main" id="{4DAF48ED-8C24-4C04-8997-AD4B95515988}"/>
            </a:ext>
          </a:extLst>
        </xdr:cNvPr>
        <xdr:cNvSpPr txBox="1"/>
      </xdr:nvSpPr>
      <xdr:spPr>
        <a:xfrm>
          <a:off x="13500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144253</xdr:rowOff>
    </xdr:from>
    <xdr:ext cx="405111" cy="259045"/>
    <xdr:sp macro="" textlink="">
      <xdr:nvSpPr>
        <xdr:cNvPr id="604" name="n_4mainValue【庁舎】&#10;有形固定資産減価償却率">
          <a:extLst>
            <a:ext uri="{FF2B5EF4-FFF2-40B4-BE49-F238E27FC236}">
              <a16:creationId xmlns:a16="http://schemas.microsoft.com/office/drawing/2014/main" id="{208083D9-E501-401B-AB3C-DFAD47282DF4}"/>
            </a:ext>
          </a:extLst>
        </xdr:cNvPr>
        <xdr:cNvSpPr txBox="1"/>
      </xdr:nvSpPr>
      <xdr:spPr>
        <a:xfrm>
          <a:off x="12611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a:extLst>
            <a:ext uri="{FF2B5EF4-FFF2-40B4-BE49-F238E27FC236}">
              <a16:creationId xmlns:a16="http://schemas.microsoft.com/office/drawing/2014/main" id="{049D6770-0F1D-441A-A8A4-59725D7645B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a:extLst>
            <a:ext uri="{FF2B5EF4-FFF2-40B4-BE49-F238E27FC236}">
              <a16:creationId xmlns:a16="http://schemas.microsoft.com/office/drawing/2014/main" id="{B53B118E-4474-46AB-B4DE-C942DB1FA64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a:extLst>
            <a:ext uri="{FF2B5EF4-FFF2-40B4-BE49-F238E27FC236}">
              <a16:creationId xmlns:a16="http://schemas.microsoft.com/office/drawing/2014/main" id="{06F3D543-2B16-4188-A1EE-506B0D534A0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a:extLst>
            <a:ext uri="{FF2B5EF4-FFF2-40B4-BE49-F238E27FC236}">
              <a16:creationId xmlns:a16="http://schemas.microsoft.com/office/drawing/2014/main" id="{875F296A-097A-43F2-8128-6A42F08699D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a:extLst>
            <a:ext uri="{FF2B5EF4-FFF2-40B4-BE49-F238E27FC236}">
              <a16:creationId xmlns:a16="http://schemas.microsoft.com/office/drawing/2014/main" id="{AFFE5711-8CCA-4159-9BEE-830F77EFC5D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a:extLst>
            <a:ext uri="{FF2B5EF4-FFF2-40B4-BE49-F238E27FC236}">
              <a16:creationId xmlns:a16="http://schemas.microsoft.com/office/drawing/2014/main" id="{1C2342E6-FC7A-4A14-9E44-7994D2F100E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a:extLst>
            <a:ext uri="{FF2B5EF4-FFF2-40B4-BE49-F238E27FC236}">
              <a16:creationId xmlns:a16="http://schemas.microsoft.com/office/drawing/2014/main" id="{C7415149-831A-4F98-86DC-9284428D712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a:extLst>
            <a:ext uri="{FF2B5EF4-FFF2-40B4-BE49-F238E27FC236}">
              <a16:creationId xmlns:a16="http://schemas.microsoft.com/office/drawing/2014/main" id="{2387495C-F4BC-4E4A-966E-46F0F6637D8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a:extLst>
            <a:ext uri="{FF2B5EF4-FFF2-40B4-BE49-F238E27FC236}">
              <a16:creationId xmlns:a16="http://schemas.microsoft.com/office/drawing/2014/main" id="{CAE5DC65-8902-47F5-959C-0D813757FBC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a:extLst>
            <a:ext uri="{FF2B5EF4-FFF2-40B4-BE49-F238E27FC236}">
              <a16:creationId xmlns:a16="http://schemas.microsoft.com/office/drawing/2014/main" id="{86C720A0-9F9D-47A9-B32C-F11FD046ACB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5" name="直線コネクタ 614">
          <a:extLst>
            <a:ext uri="{FF2B5EF4-FFF2-40B4-BE49-F238E27FC236}">
              <a16:creationId xmlns:a16="http://schemas.microsoft.com/office/drawing/2014/main" id="{381D1EB8-595D-4C7F-92D1-952742FB3BE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6" name="テキスト ボックス 615">
          <a:extLst>
            <a:ext uri="{FF2B5EF4-FFF2-40B4-BE49-F238E27FC236}">
              <a16:creationId xmlns:a16="http://schemas.microsoft.com/office/drawing/2014/main" id="{2D74D82C-D9D3-46C7-BFFA-499003D3597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7" name="直線コネクタ 616">
          <a:extLst>
            <a:ext uri="{FF2B5EF4-FFF2-40B4-BE49-F238E27FC236}">
              <a16:creationId xmlns:a16="http://schemas.microsoft.com/office/drawing/2014/main" id="{BFD8C87F-F326-4250-8A57-5D9E63BE0F0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8" name="テキスト ボックス 617">
          <a:extLst>
            <a:ext uri="{FF2B5EF4-FFF2-40B4-BE49-F238E27FC236}">
              <a16:creationId xmlns:a16="http://schemas.microsoft.com/office/drawing/2014/main" id="{3AF99CF9-05D7-41CB-8759-5DD47D04289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9" name="直線コネクタ 618">
          <a:extLst>
            <a:ext uri="{FF2B5EF4-FFF2-40B4-BE49-F238E27FC236}">
              <a16:creationId xmlns:a16="http://schemas.microsoft.com/office/drawing/2014/main" id="{96826B8F-7597-4480-9B03-F5602F2CF7E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0" name="テキスト ボックス 619">
          <a:extLst>
            <a:ext uri="{FF2B5EF4-FFF2-40B4-BE49-F238E27FC236}">
              <a16:creationId xmlns:a16="http://schemas.microsoft.com/office/drawing/2014/main" id="{AAE970D0-88A4-4A6A-9A79-6597287D5CA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1" name="直線コネクタ 620">
          <a:extLst>
            <a:ext uri="{FF2B5EF4-FFF2-40B4-BE49-F238E27FC236}">
              <a16:creationId xmlns:a16="http://schemas.microsoft.com/office/drawing/2014/main" id="{A9B8E933-0241-4E03-9E79-5E0083A66DF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2" name="テキスト ボックス 621">
          <a:extLst>
            <a:ext uri="{FF2B5EF4-FFF2-40B4-BE49-F238E27FC236}">
              <a16:creationId xmlns:a16="http://schemas.microsoft.com/office/drawing/2014/main" id="{F9B857D3-4E5A-40C4-856A-70EAD191212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id="{4D99A661-41A5-4A12-B93D-8FA4A44A968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a:extLst>
            <a:ext uri="{FF2B5EF4-FFF2-40B4-BE49-F238E27FC236}">
              <a16:creationId xmlns:a16="http://schemas.microsoft.com/office/drawing/2014/main" id="{DAC4B9BA-813A-4FBB-BDFC-6071408709C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庁舎】&#10;一人当たり面積グラフ枠">
          <a:extLst>
            <a:ext uri="{FF2B5EF4-FFF2-40B4-BE49-F238E27FC236}">
              <a16:creationId xmlns:a16="http://schemas.microsoft.com/office/drawing/2014/main" id="{FE44728B-FD7B-48EA-99AA-A674EDF8A04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626" name="直線コネクタ 625">
          <a:extLst>
            <a:ext uri="{FF2B5EF4-FFF2-40B4-BE49-F238E27FC236}">
              <a16:creationId xmlns:a16="http://schemas.microsoft.com/office/drawing/2014/main" id="{778BE329-5170-4029-996D-06A89F63D501}"/>
            </a:ext>
          </a:extLst>
        </xdr:cNvPr>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627" name="【庁舎】&#10;一人当たり面積最小値テキスト">
          <a:extLst>
            <a:ext uri="{FF2B5EF4-FFF2-40B4-BE49-F238E27FC236}">
              <a16:creationId xmlns:a16="http://schemas.microsoft.com/office/drawing/2014/main" id="{0EF2CE03-A548-4F11-8BCC-31853AFBC84D}"/>
            </a:ext>
          </a:extLst>
        </xdr:cNvPr>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628" name="直線コネクタ 627">
          <a:extLst>
            <a:ext uri="{FF2B5EF4-FFF2-40B4-BE49-F238E27FC236}">
              <a16:creationId xmlns:a16="http://schemas.microsoft.com/office/drawing/2014/main" id="{E31CA84B-FDDA-4F78-BE82-40F6FF2489DB}"/>
            </a:ext>
          </a:extLst>
        </xdr:cNvPr>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629" name="【庁舎】&#10;一人当たり面積最大値テキスト">
          <a:extLst>
            <a:ext uri="{FF2B5EF4-FFF2-40B4-BE49-F238E27FC236}">
              <a16:creationId xmlns:a16="http://schemas.microsoft.com/office/drawing/2014/main" id="{E4226A20-88A0-4293-BFB6-F1CBE1204917}"/>
            </a:ext>
          </a:extLst>
        </xdr:cNvPr>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630" name="直線コネクタ 629">
          <a:extLst>
            <a:ext uri="{FF2B5EF4-FFF2-40B4-BE49-F238E27FC236}">
              <a16:creationId xmlns:a16="http://schemas.microsoft.com/office/drawing/2014/main" id="{9231A1BD-6AD5-4E47-87AD-1A5224AABFCC}"/>
            </a:ext>
          </a:extLst>
        </xdr:cNvPr>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130929</xdr:rowOff>
    </xdr:from>
    <xdr:ext cx="469744" cy="259045"/>
    <xdr:sp macro="" textlink="">
      <xdr:nvSpPr>
        <xdr:cNvPr id="631" name="【庁舎】&#10;一人当たり面積平均値テキスト">
          <a:extLst>
            <a:ext uri="{FF2B5EF4-FFF2-40B4-BE49-F238E27FC236}">
              <a16:creationId xmlns:a16="http://schemas.microsoft.com/office/drawing/2014/main" id="{A837FE2E-8938-4D4E-8BD9-18DE5334A27A}"/>
            </a:ext>
          </a:extLst>
        </xdr:cNvPr>
        <xdr:cNvSpPr txBox="1"/>
      </xdr:nvSpPr>
      <xdr:spPr>
        <a:xfrm>
          <a:off x="22199600" y="1813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632" name="フローチャート: 判断 631">
          <a:extLst>
            <a:ext uri="{FF2B5EF4-FFF2-40B4-BE49-F238E27FC236}">
              <a16:creationId xmlns:a16="http://schemas.microsoft.com/office/drawing/2014/main" id="{C8660DF1-7A9B-46B0-8145-5F695E4DB34F}"/>
            </a:ext>
          </a:extLst>
        </xdr:cNvPr>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117297</xdr:rowOff>
    </xdr:from>
    <xdr:to>
      <xdr:col>112</xdr:col>
      <xdr:colOff>38100</xdr:colOff>
      <xdr:row>106</xdr:row>
      <xdr:rowOff>47447</xdr:rowOff>
    </xdr:to>
    <xdr:sp macro="" textlink="">
      <xdr:nvSpPr>
        <xdr:cNvPr id="633" name="フローチャート: 判断 632">
          <a:extLst>
            <a:ext uri="{FF2B5EF4-FFF2-40B4-BE49-F238E27FC236}">
              <a16:creationId xmlns:a16="http://schemas.microsoft.com/office/drawing/2014/main" id="{93576F1A-89B7-49A8-BE1B-C71982632DB0}"/>
            </a:ext>
          </a:extLst>
        </xdr:cNvPr>
        <xdr:cNvSpPr/>
      </xdr:nvSpPr>
      <xdr:spPr>
        <a:xfrm>
          <a:off x="21272500" y="181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127355</xdr:rowOff>
    </xdr:from>
    <xdr:to>
      <xdr:col>107</xdr:col>
      <xdr:colOff>101600</xdr:colOff>
      <xdr:row>106</xdr:row>
      <xdr:rowOff>57505</xdr:rowOff>
    </xdr:to>
    <xdr:sp macro="" textlink="">
      <xdr:nvSpPr>
        <xdr:cNvPr id="634" name="フローチャート: 判断 633">
          <a:extLst>
            <a:ext uri="{FF2B5EF4-FFF2-40B4-BE49-F238E27FC236}">
              <a16:creationId xmlns:a16="http://schemas.microsoft.com/office/drawing/2014/main" id="{E6F55E69-9E3E-45A4-B7EE-32DB9E84EA33}"/>
            </a:ext>
          </a:extLst>
        </xdr:cNvPr>
        <xdr:cNvSpPr/>
      </xdr:nvSpPr>
      <xdr:spPr>
        <a:xfrm>
          <a:off x="20383500" y="1812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136958</xdr:rowOff>
    </xdr:from>
    <xdr:to>
      <xdr:col>102</xdr:col>
      <xdr:colOff>165100</xdr:colOff>
      <xdr:row>106</xdr:row>
      <xdr:rowOff>67108</xdr:rowOff>
    </xdr:to>
    <xdr:sp macro="" textlink="">
      <xdr:nvSpPr>
        <xdr:cNvPr id="635" name="フローチャート: 判断 634">
          <a:extLst>
            <a:ext uri="{FF2B5EF4-FFF2-40B4-BE49-F238E27FC236}">
              <a16:creationId xmlns:a16="http://schemas.microsoft.com/office/drawing/2014/main" id="{2446557F-2803-49B4-B221-7BA49D4D596D}"/>
            </a:ext>
          </a:extLst>
        </xdr:cNvPr>
        <xdr:cNvSpPr/>
      </xdr:nvSpPr>
      <xdr:spPr>
        <a:xfrm>
          <a:off x="19494500" y="181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141987</xdr:rowOff>
    </xdr:from>
    <xdr:to>
      <xdr:col>98</xdr:col>
      <xdr:colOff>38100</xdr:colOff>
      <xdr:row>106</xdr:row>
      <xdr:rowOff>72137</xdr:rowOff>
    </xdr:to>
    <xdr:sp macro="" textlink="">
      <xdr:nvSpPr>
        <xdr:cNvPr id="636" name="フローチャート: 判断 635">
          <a:extLst>
            <a:ext uri="{FF2B5EF4-FFF2-40B4-BE49-F238E27FC236}">
              <a16:creationId xmlns:a16="http://schemas.microsoft.com/office/drawing/2014/main" id="{49EB2AA9-FA59-4A7D-947C-AAD0C377857E}"/>
            </a:ext>
          </a:extLst>
        </xdr:cNvPr>
        <xdr:cNvSpPr/>
      </xdr:nvSpPr>
      <xdr:spPr>
        <a:xfrm>
          <a:off x="18605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4AFCBCCD-B336-4E7E-8990-01E7907FB6E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8FD789CB-7D72-479A-A01B-106D93EB2AD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483DC017-90D8-4FB2-9238-858D81415AE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6C819780-107A-46F5-BA07-6FF2EDBE1A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78847363-0571-4457-B1FD-6C18AD3F930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127812</xdr:rowOff>
    </xdr:from>
    <xdr:to>
      <xdr:col>116</xdr:col>
      <xdr:colOff>114300</xdr:colOff>
      <xdr:row>105</xdr:row>
      <xdr:rowOff>57962</xdr:rowOff>
    </xdr:to>
    <xdr:sp macro="" textlink="">
      <xdr:nvSpPr>
        <xdr:cNvPr id="642" name="楕円 641">
          <a:extLst>
            <a:ext uri="{FF2B5EF4-FFF2-40B4-BE49-F238E27FC236}">
              <a16:creationId xmlns:a16="http://schemas.microsoft.com/office/drawing/2014/main" id="{4D2D9400-7DF8-4859-86EE-4AF5ABBA3972}"/>
            </a:ext>
          </a:extLst>
        </xdr:cNvPr>
        <xdr:cNvSpPr/>
      </xdr:nvSpPr>
      <xdr:spPr>
        <a:xfrm>
          <a:off x="22110700" y="179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150689</xdr:rowOff>
    </xdr:from>
    <xdr:ext cx="469744" cy="259045"/>
    <xdr:sp macro="" textlink="">
      <xdr:nvSpPr>
        <xdr:cNvPr id="643" name="【庁舎】&#10;一人当たり面積該当値テキスト">
          <a:extLst>
            <a:ext uri="{FF2B5EF4-FFF2-40B4-BE49-F238E27FC236}">
              <a16:creationId xmlns:a16="http://schemas.microsoft.com/office/drawing/2014/main" id="{B7916EC9-066A-44C6-AC55-ABD0FE35F483}"/>
            </a:ext>
          </a:extLst>
        </xdr:cNvPr>
        <xdr:cNvSpPr txBox="1"/>
      </xdr:nvSpPr>
      <xdr:spPr>
        <a:xfrm>
          <a:off x="22199600" y="1781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135586</xdr:rowOff>
    </xdr:from>
    <xdr:to>
      <xdr:col>112</xdr:col>
      <xdr:colOff>38100</xdr:colOff>
      <xdr:row>105</xdr:row>
      <xdr:rowOff>65736</xdr:rowOff>
    </xdr:to>
    <xdr:sp macro="" textlink="">
      <xdr:nvSpPr>
        <xdr:cNvPr id="644" name="楕円 643">
          <a:extLst>
            <a:ext uri="{FF2B5EF4-FFF2-40B4-BE49-F238E27FC236}">
              <a16:creationId xmlns:a16="http://schemas.microsoft.com/office/drawing/2014/main" id="{B1046A14-67DA-4020-82E3-6B9437F24990}"/>
            </a:ext>
          </a:extLst>
        </xdr:cNvPr>
        <xdr:cNvSpPr/>
      </xdr:nvSpPr>
      <xdr:spPr>
        <a:xfrm>
          <a:off x="21272500" y="1796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7162</xdr:rowOff>
    </xdr:from>
    <xdr:to>
      <xdr:col>116</xdr:col>
      <xdr:colOff>63500</xdr:colOff>
      <xdr:row>105</xdr:row>
      <xdr:rowOff>14936</xdr:rowOff>
    </xdr:to>
    <xdr:cxnSp macro="">
      <xdr:nvCxnSpPr>
        <xdr:cNvPr id="645" name="直線コネクタ 644">
          <a:extLst>
            <a:ext uri="{FF2B5EF4-FFF2-40B4-BE49-F238E27FC236}">
              <a16:creationId xmlns:a16="http://schemas.microsoft.com/office/drawing/2014/main" id="{C03048EC-68A5-47B7-86B9-F11DF5500699}"/>
            </a:ext>
          </a:extLst>
        </xdr:cNvPr>
        <xdr:cNvCxnSpPr/>
      </xdr:nvCxnSpPr>
      <xdr:spPr>
        <a:xfrm flipV="1">
          <a:off x="21323300" y="18009412"/>
          <a:ext cx="8382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147016</xdr:rowOff>
    </xdr:from>
    <xdr:to>
      <xdr:col>107</xdr:col>
      <xdr:colOff>101600</xdr:colOff>
      <xdr:row>105</xdr:row>
      <xdr:rowOff>77166</xdr:rowOff>
    </xdr:to>
    <xdr:sp macro="" textlink="">
      <xdr:nvSpPr>
        <xdr:cNvPr id="646" name="楕円 645">
          <a:extLst>
            <a:ext uri="{FF2B5EF4-FFF2-40B4-BE49-F238E27FC236}">
              <a16:creationId xmlns:a16="http://schemas.microsoft.com/office/drawing/2014/main" id="{0EF1A837-3A54-4463-8E29-B5734F3FE02C}"/>
            </a:ext>
          </a:extLst>
        </xdr:cNvPr>
        <xdr:cNvSpPr/>
      </xdr:nvSpPr>
      <xdr:spPr>
        <a:xfrm>
          <a:off x="20383500" y="1797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14936</xdr:rowOff>
    </xdr:from>
    <xdr:to>
      <xdr:col>111</xdr:col>
      <xdr:colOff>177800</xdr:colOff>
      <xdr:row>105</xdr:row>
      <xdr:rowOff>26366</xdr:rowOff>
    </xdr:to>
    <xdr:cxnSp macro="">
      <xdr:nvCxnSpPr>
        <xdr:cNvPr id="647" name="直線コネクタ 646">
          <a:extLst>
            <a:ext uri="{FF2B5EF4-FFF2-40B4-BE49-F238E27FC236}">
              <a16:creationId xmlns:a16="http://schemas.microsoft.com/office/drawing/2014/main" id="{A6F63E97-D5A1-40BB-B86F-C7F56FAC4FF3}"/>
            </a:ext>
          </a:extLst>
        </xdr:cNvPr>
        <xdr:cNvCxnSpPr/>
      </xdr:nvCxnSpPr>
      <xdr:spPr>
        <a:xfrm flipV="1">
          <a:off x="20434300" y="180171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168960</xdr:rowOff>
    </xdr:from>
    <xdr:to>
      <xdr:col>102</xdr:col>
      <xdr:colOff>165100</xdr:colOff>
      <xdr:row>105</xdr:row>
      <xdr:rowOff>99110</xdr:rowOff>
    </xdr:to>
    <xdr:sp macro="" textlink="">
      <xdr:nvSpPr>
        <xdr:cNvPr id="648" name="楕円 647">
          <a:extLst>
            <a:ext uri="{FF2B5EF4-FFF2-40B4-BE49-F238E27FC236}">
              <a16:creationId xmlns:a16="http://schemas.microsoft.com/office/drawing/2014/main" id="{4E9EF099-2959-4838-8E0D-D36557AC9527}"/>
            </a:ext>
          </a:extLst>
        </xdr:cNvPr>
        <xdr:cNvSpPr/>
      </xdr:nvSpPr>
      <xdr:spPr>
        <a:xfrm>
          <a:off x="19494500" y="179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26366</xdr:rowOff>
    </xdr:from>
    <xdr:to>
      <xdr:col>107</xdr:col>
      <xdr:colOff>50800</xdr:colOff>
      <xdr:row>105</xdr:row>
      <xdr:rowOff>48310</xdr:rowOff>
    </xdr:to>
    <xdr:cxnSp macro="">
      <xdr:nvCxnSpPr>
        <xdr:cNvPr id="649" name="直線コネクタ 648">
          <a:extLst>
            <a:ext uri="{FF2B5EF4-FFF2-40B4-BE49-F238E27FC236}">
              <a16:creationId xmlns:a16="http://schemas.microsoft.com/office/drawing/2014/main" id="{429B38E4-4E84-4C72-B65A-BBC17E9E632D}"/>
            </a:ext>
          </a:extLst>
        </xdr:cNvPr>
        <xdr:cNvCxnSpPr/>
      </xdr:nvCxnSpPr>
      <xdr:spPr>
        <a:xfrm flipV="1">
          <a:off x="19545300" y="18028616"/>
          <a:ext cx="8890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12142</xdr:rowOff>
    </xdr:from>
    <xdr:to>
      <xdr:col>98</xdr:col>
      <xdr:colOff>38100</xdr:colOff>
      <xdr:row>105</xdr:row>
      <xdr:rowOff>113742</xdr:rowOff>
    </xdr:to>
    <xdr:sp macro="" textlink="">
      <xdr:nvSpPr>
        <xdr:cNvPr id="650" name="楕円 649">
          <a:extLst>
            <a:ext uri="{FF2B5EF4-FFF2-40B4-BE49-F238E27FC236}">
              <a16:creationId xmlns:a16="http://schemas.microsoft.com/office/drawing/2014/main" id="{F3B960E0-76B2-4D02-BDDF-33C62D6F7CE7}"/>
            </a:ext>
          </a:extLst>
        </xdr:cNvPr>
        <xdr:cNvSpPr/>
      </xdr:nvSpPr>
      <xdr:spPr>
        <a:xfrm>
          <a:off x="18605500" y="180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48310</xdr:rowOff>
    </xdr:from>
    <xdr:to>
      <xdr:col>102</xdr:col>
      <xdr:colOff>114300</xdr:colOff>
      <xdr:row>105</xdr:row>
      <xdr:rowOff>62942</xdr:rowOff>
    </xdr:to>
    <xdr:cxnSp macro="">
      <xdr:nvCxnSpPr>
        <xdr:cNvPr id="651" name="直線コネクタ 650">
          <a:extLst>
            <a:ext uri="{FF2B5EF4-FFF2-40B4-BE49-F238E27FC236}">
              <a16:creationId xmlns:a16="http://schemas.microsoft.com/office/drawing/2014/main" id="{1583956D-B401-4296-A6BB-01C298CADB5B}"/>
            </a:ext>
          </a:extLst>
        </xdr:cNvPr>
        <xdr:cNvCxnSpPr/>
      </xdr:nvCxnSpPr>
      <xdr:spPr>
        <a:xfrm flipV="1">
          <a:off x="18656300" y="18050560"/>
          <a:ext cx="8890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38574</xdr:rowOff>
    </xdr:from>
    <xdr:ext cx="469744" cy="259045"/>
    <xdr:sp macro="" textlink="">
      <xdr:nvSpPr>
        <xdr:cNvPr id="652" name="n_1aveValue【庁舎】&#10;一人当たり面積">
          <a:extLst>
            <a:ext uri="{FF2B5EF4-FFF2-40B4-BE49-F238E27FC236}">
              <a16:creationId xmlns:a16="http://schemas.microsoft.com/office/drawing/2014/main" id="{3D1F5CFE-D0D2-4FF0-89C5-3C2FCDB9F977}"/>
            </a:ext>
          </a:extLst>
        </xdr:cNvPr>
        <xdr:cNvSpPr txBox="1"/>
      </xdr:nvSpPr>
      <xdr:spPr>
        <a:xfrm>
          <a:off x="21075727" y="182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48632</xdr:rowOff>
    </xdr:from>
    <xdr:ext cx="469744" cy="259045"/>
    <xdr:sp macro="" textlink="">
      <xdr:nvSpPr>
        <xdr:cNvPr id="653" name="n_2aveValue【庁舎】&#10;一人当たり面積">
          <a:extLst>
            <a:ext uri="{FF2B5EF4-FFF2-40B4-BE49-F238E27FC236}">
              <a16:creationId xmlns:a16="http://schemas.microsoft.com/office/drawing/2014/main" id="{615CB25C-197C-4C55-BC60-56C7E1C531F7}"/>
            </a:ext>
          </a:extLst>
        </xdr:cNvPr>
        <xdr:cNvSpPr txBox="1"/>
      </xdr:nvSpPr>
      <xdr:spPr>
        <a:xfrm>
          <a:off x="20199427" y="182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58235</xdr:rowOff>
    </xdr:from>
    <xdr:ext cx="469744" cy="259045"/>
    <xdr:sp macro="" textlink="">
      <xdr:nvSpPr>
        <xdr:cNvPr id="654" name="n_3aveValue【庁舎】&#10;一人当たり面積">
          <a:extLst>
            <a:ext uri="{FF2B5EF4-FFF2-40B4-BE49-F238E27FC236}">
              <a16:creationId xmlns:a16="http://schemas.microsoft.com/office/drawing/2014/main" id="{F8D49120-5CD7-4EAB-A26E-EA0B8C556D31}"/>
            </a:ext>
          </a:extLst>
        </xdr:cNvPr>
        <xdr:cNvSpPr txBox="1"/>
      </xdr:nvSpPr>
      <xdr:spPr>
        <a:xfrm>
          <a:off x="19310427" y="1823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63264</xdr:rowOff>
    </xdr:from>
    <xdr:ext cx="469744" cy="259045"/>
    <xdr:sp macro="" textlink="">
      <xdr:nvSpPr>
        <xdr:cNvPr id="655" name="n_4aveValue【庁舎】&#10;一人当たり面積">
          <a:extLst>
            <a:ext uri="{FF2B5EF4-FFF2-40B4-BE49-F238E27FC236}">
              <a16:creationId xmlns:a16="http://schemas.microsoft.com/office/drawing/2014/main" id="{791FE5A4-7397-4573-82DD-98C1079F24BF}"/>
            </a:ext>
          </a:extLst>
        </xdr:cNvPr>
        <xdr:cNvSpPr txBox="1"/>
      </xdr:nvSpPr>
      <xdr:spPr>
        <a:xfrm>
          <a:off x="18421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82263</xdr:rowOff>
    </xdr:from>
    <xdr:ext cx="469744" cy="259045"/>
    <xdr:sp macro="" textlink="">
      <xdr:nvSpPr>
        <xdr:cNvPr id="656" name="n_1mainValue【庁舎】&#10;一人当たり面積">
          <a:extLst>
            <a:ext uri="{FF2B5EF4-FFF2-40B4-BE49-F238E27FC236}">
              <a16:creationId xmlns:a16="http://schemas.microsoft.com/office/drawing/2014/main" id="{C767E677-51AD-4237-B354-A1E1DC62729E}"/>
            </a:ext>
          </a:extLst>
        </xdr:cNvPr>
        <xdr:cNvSpPr txBox="1"/>
      </xdr:nvSpPr>
      <xdr:spPr>
        <a:xfrm>
          <a:off x="21075727" y="1774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93693</xdr:rowOff>
    </xdr:from>
    <xdr:ext cx="469744" cy="259045"/>
    <xdr:sp macro="" textlink="">
      <xdr:nvSpPr>
        <xdr:cNvPr id="657" name="n_2mainValue【庁舎】&#10;一人当たり面積">
          <a:extLst>
            <a:ext uri="{FF2B5EF4-FFF2-40B4-BE49-F238E27FC236}">
              <a16:creationId xmlns:a16="http://schemas.microsoft.com/office/drawing/2014/main" id="{9A286F96-EFF3-45EA-8736-07346953F418}"/>
            </a:ext>
          </a:extLst>
        </xdr:cNvPr>
        <xdr:cNvSpPr txBox="1"/>
      </xdr:nvSpPr>
      <xdr:spPr>
        <a:xfrm>
          <a:off x="20199427" y="1775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115637</xdr:rowOff>
    </xdr:from>
    <xdr:ext cx="469744" cy="259045"/>
    <xdr:sp macro="" textlink="">
      <xdr:nvSpPr>
        <xdr:cNvPr id="658" name="n_3mainValue【庁舎】&#10;一人当たり面積">
          <a:extLst>
            <a:ext uri="{FF2B5EF4-FFF2-40B4-BE49-F238E27FC236}">
              <a16:creationId xmlns:a16="http://schemas.microsoft.com/office/drawing/2014/main" id="{5585AF37-7B91-40D0-875A-5D41C4CFA290}"/>
            </a:ext>
          </a:extLst>
        </xdr:cNvPr>
        <xdr:cNvSpPr txBox="1"/>
      </xdr:nvSpPr>
      <xdr:spPr>
        <a:xfrm>
          <a:off x="19310427" y="177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130269</xdr:rowOff>
    </xdr:from>
    <xdr:ext cx="469744" cy="259045"/>
    <xdr:sp macro="" textlink="">
      <xdr:nvSpPr>
        <xdr:cNvPr id="659" name="n_4mainValue【庁舎】&#10;一人当たり面積">
          <a:extLst>
            <a:ext uri="{FF2B5EF4-FFF2-40B4-BE49-F238E27FC236}">
              <a16:creationId xmlns:a16="http://schemas.microsoft.com/office/drawing/2014/main" id="{9A850A88-5B75-4D9A-9428-3AD0AD7D8FB2}"/>
            </a:ext>
          </a:extLst>
        </xdr:cNvPr>
        <xdr:cNvSpPr txBox="1"/>
      </xdr:nvSpPr>
      <xdr:spPr>
        <a:xfrm>
          <a:off x="18421427" y="1778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CE03227B-C030-484C-91B4-F26D99BEF73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CBE737F2-363E-4877-B592-BC939083DA5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4F976005-2F76-412A-9093-D9859C3A36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類似団体と比較して特に減価償却率が高くなっている施設は保健センターである。当該施設は建設後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年以上経過しており、老朽化が進んでいる一方で、気象警報等の発令時には自主避難所としても使用されるため、高い安全性が求められる。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施設の更新も含め計画的に取組を進めていく。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
2,342
58.11
3,255,085
2,831,373
410,537
2,071,689
1,889,196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人口減少と高齢化に加え、一次産業を中心とした産業構造のため財政基盤が弱いことが課題である。類似団体と比べても財政力指数の値は低い。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今後は地方創生事業として始まったスモールビジネスの展開や、テレワーク需要の増加を見据えた移住定住施策の促進等により、財政力の向上を目指す。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132927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767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132927</xdr:rowOff>
    </xdr:from>
    <xdr:to>
      <xdr:col>19</xdr:col>
      <xdr:colOff>133350</xdr:colOff>
      <xdr:row>44</xdr:row>
      <xdr:rowOff>132927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41910</xdr:rowOff>
    </xdr:from>
    <xdr:to>
      <xdr:col>19</xdr:col>
      <xdr:colOff>184150</xdr:colOff>
      <xdr:row>44</xdr:row>
      <xdr:rowOff>143510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153687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4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132927</xdr:rowOff>
    </xdr:from>
    <xdr:to>
      <xdr:col>15</xdr:col>
      <xdr:colOff>82550</xdr:colOff>
      <xdr:row>44</xdr:row>
      <xdr:rowOff>132927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132927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161731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149454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2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82127</xdr:rowOff>
    </xdr:from>
    <xdr:to>
      <xdr:col>15</xdr:col>
      <xdr:colOff>133350</xdr:colOff>
      <xdr:row>45</xdr:row>
      <xdr:rowOff>12277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168504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近年経常収支比率が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を超える状況が続いていたが、</a:t>
          </a:r>
          <a:r>
            <a:rPr kumimoji="1" lang="en-US" altLang="ja-JP" sz="1300">
              <a:latin typeface="ＭＳ Ｐゴシック" panose="020B0600070205080204" pitchFamily="50" charset="-128"/>
              <a:ea typeface="ＭＳ Ｐゴシック" panose="020B0600070205080204" pitchFamily="50" charset="-128"/>
            </a:rPr>
            <a:t>R2.R3</a:t>
          </a:r>
          <a:r>
            <a:rPr kumimoji="1" lang="ja-JP" altLang="en-US" sz="1300">
              <a:latin typeface="ＭＳ Ｐゴシック" panose="020B0600070205080204" pitchFamily="50" charset="-128"/>
              <a:ea typeface="ＭＳ Ｐゴシック" panose="020B0600070205080204" pitchFamily="50" charset="-128"/>
            </a:rPr>
            <a:t>はやや改善が見られる。これは交付税の増額による影響が大きく、決して財政の健全化が進んでいるとは言い難い状況である。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経常的な行政コストの削減や税・使用料収入の増加等につながる行政運営を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計画的に進める必要がある。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19812</xdr:rowOff>
    </xdr:from>
    <xdr:to>
      <xdr:col>23</xdr:col>
      <xdr:colOff>133350</xdr:colOff>
      <xdr:row>66</xdr:row>
      <xdr:rowOff>92202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33551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118635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4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92202</xdr:rowOff>
    </xdr:from>
    <xdr:to>
      <xdr:col>19</xdr:col>
      <xdr:colOff>133350</xdr:colOff>
      <xdr:row>67</xdr:row>
      <xdr:rowOff>137922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40790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43942</xdr:rowOff>
    </xdr:from>
    <xdr:to>
      <xdr:col>19</xdr:col>
      <xdr:colOff>184150</xdr:colOff>
      <xdr:row>65</xdr:row>
      <xdr:rowOff>145542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155719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5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137922</xdr:rowOff>
    </xdr:from>
    <xdr:to>
      <xdr:col>15</xdr:col>
      <xdr:colOff>82550</xdr:colOff>
      <xdr:row>67</xdr:row>
      <xdr:rowOff>137922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625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137922</xdr:rowOff>
    </xdr:from>
    <xdr:to>
      <xdr:col>11</xdr:col>
      <xdr:colOff>31750</xdr:colOff>
      <xdr:row>67</xdr:row>
      <xdr:rowOff>142748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6250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77724</xdr:rowOff>
    </xdr:from>
    <xdr:to>
      <xdr:col>11</xdr:col>
      <xdr:colOff>82550</xdr:colOff>
      <xdr:row>66</xdr:row>
      <xdr:rowOff>7874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2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18051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9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112285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140462</xdr:rowOff>
    </xdr:from>
    <xdr:to>
      <xdr:col>23</xdr:col>
      <xdr:colOff>184150</xdr:colOff>
      <xdr:row>66</xdr:row>
      <xdr:rowOff>70612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112539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25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41402</xdr:rowOff>
    </xdr:from>
    <xdr:to>
      <xdr:col>19</xdr:col>
      <xdr:colOff>184150</xdr:colOff>
      <xdr:row>66</xdr:row>
      <xdr:rowOff>143002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127779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44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87122</xdr:rowOff>
    </xdr:from>
    <xdr:to>
      <xdr:col>15</xdr:col>
      <xdr:colOff>133350</xdr:colOff>
      <xdr:row>68</xdr:row>
      <xdr:rowOff>17272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5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2049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66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87122</xdr:rowOff>
    </xdr:from>
    <xdr:to>
      <xdr:col>11</xdr:col>
      <xdr:colOff>82550</xdr:colOff>
      <xdr:row>68</xdr:row>
      <xdr:rowOff>17272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5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2049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66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91948</xdr:rowOff>
    </xdr:from>
    <xdr:to>
      <xdr:col>7</xdr:col>
      <xdr:colOff>31750</xdr:colOff>
      <xdr:row>68</xdr:row>
      <xdr:rowOff>22098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57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6875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66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[458,461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人当たり人件費・物件費の額は年々増加傾向が見られる。人口減少が進む中でも職員数の抑制には限度があり、また、デジタル化対応等に係る委託経費の増加も進んでおり、一人当たりの額が増加している。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88125</xdr:rowOff>
    </xdr:from>
    <xdr:to>
      <xdr:col>23</xdr:col>
      <xdr:colOff>133350</xdr:colOff>
      <xdr:row>81</xdr:row>
      <xdr:rowOff>125642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75575"/>
          <a:ext cx="838200" cy="3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68118</xdr:rowOff>
    </xdr:from>
    <xdr:to>
      <xdr:col>19</xdr:col>
      <xdr:colOff>133350</xdr:colOff>
      <xdr:row>81</xdr:row>
      <xdr:rowOff>88125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955568"/>
          <a:ext cx="889000" cy="2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86976</xdr:rowOff>
    </xdr:from>
    <xdr:to>
      <xdr:col>19</xdr:col>
      <xdr:colOff>184150</xdr:colOff>
      <xdr:row>82</xdr:row>
      <xdr:rowOff>17126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7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1903</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60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55854</xdr:rowOff>
    </xdr:from>
    <xdr:to>
      <xdr:col>15</xdr:col>
      <xdr:colOff>82550</xdr:colOff>
      <xdr:row>81</xdr:row>
      <xdr:rowOff>68118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943304"/>
          <a:ext cx="889000" cy="1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34523</xdr:rowOff>
    </xdr:from>
    <xdr:to>
      <xdr:col>15</xdr:col>
      <xdr:colOff>133350</xdr:colOff>
      <xdr:row>81</xdr:row>
      <xdr:rowOff>136123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120900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0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43427</xdr:rowOff>
    </xdr:from>
    <xdr:to>
      <xdr:col>11</xdr:col>
      <xdr:colOff>31750</xdr:colOff>
      <xdr:row>81</xdr:row>
      <xdr:rowOff>55854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930877"/>
          <a:ext cx="889000" cy="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21862</xdr:rowOff>
    </xdr:from>
    <xdr:to>
      <xdr:col>11</xdr:col>
      <xdr:colOff>82550</xdr:colOff>
      <xdr:row>81</xdr:row>
      <xdr:rowOff>123462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0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108239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99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14244</xdr:rowOff>
    </xdr:from>
    <xdr:to>
      <xdr:col>7</xdr:col>
      <xdr:colOff>31750</xdr:colOff>
      <xdr:row>81</xdr:row>
      <xdr:rowOff>115844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100621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8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74842</xdr:rowOff>
    </xdr:from>
    <xdr:to>
      <xdr:col>23</xdr:col>
      <xdr:colOff>184150</xdr:colOff>
      <xdr:row>82</xdr:row>
      <xdr:rowOff>4992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6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46919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37325</xdr:rowOff>
    </xdr:from>
    <xdr:to>
      <xdr:col>19</xdr:col>
      <xdr:colOff>184150</xdr:colOff>
      <xdr:row>81</xdr:row>
      <xdr:rowOff>138925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92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149102</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93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17318</xdr:rowOff>
    </xdr:from>
    <xdr:to>
      <xdr:col>15</xdr:col>
      <xdr:colOff>133350</xdr:colOff>
      <xdr:row>81</xdr:row>
      <xdr:rowOff>118918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129095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67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5054</xdr:rowOff>
    </xdr:from>
    <xdr:to>
      <xdr:col>11</xdr:col>
      <xdr:colOff>82550</xdr:colOff>
      <xdr:row>81</xdr:row>
      <xdr:rowOff>106654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116831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164077</xdr:rowOff>
    </xdr:from>
    <xdr:to>
      <xdr:col>7</xdr:col>
      <xdr:colOff>31750</xdr:colOff>
      <xdr:row>81</xdr:row>
      <xdr:rowOff>94227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8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104404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4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東日本大震災からの復興財源を確保するために国家公務員給与の減額を行ったことにより、</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まで大幅に指数が高くなったが、</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以降は類似団体平均を下回り推移している。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財政の健全化と併せ、給与水準の改善に努める。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171027</xdr:rowOff>
    </xdr:from>
    <xdr:to>
      <xdr:col>81</xdr:col>
      <xdr:colOff>44450</xdr:colOff>
      <xdr:row>84</xdr:row>
      <xdr:rowOff>171027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5728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65634</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149437</xdr:rowOff>
    </xdr:from>
    <xdr:to>
      <xdr:col>77</xdr:col>
      <xdr:colOff>44450</xdr:colOff>
      <xdr:row>84</xdr:row>
      <xdr:rowOff>171027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37978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85089</xdr:rowOff>
    </xdr:from>
    <xdr:to>
      <xdr:col>72</xdr:col>
      <xdr:colOff>203200</xdr:colOff>
      <xdr:row>83</xdr:row>
      <xdr:rowOff>149437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31543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85089</xdr:rowOff>
    </xdr:from>
    <xdr:to>
      <xdr:col>68</xdr:col>
      <xdr:colOff>152400</xdr:colOff>
      <xdr:row>84</xdr:row>
      <xdr:rowOff>10161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3154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157904</xdr:rowOff>
    </xdr:from>
    <xdr:to>
      <xdr:col>68</xdr:col>
      <xdr:colOff>203200</xdr:colOff>
      <xdr:row>86</xdr:row>
      <xdr:rowOff>88054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72831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157904</xdr:rowOff>
    </xdr:from>
    <xdr:to>
      <xdr:col>64</xdr:col>
      <xdr:colOff>152400</xdr:colOff>
      <xdr:row>86</xdr:row>
      <xdr:rowOff>88054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72831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120227</xdr:rowOff>
    </xdr:from>
    <xdr:to>
      <xdr:col>81</xdr:col>
      <xdr:colOff>95250</xdr:colOff>
      <xdr:row>85</xdr:row>
      <xdr:rowOff>50377</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136754</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120227</xdr:rowOff>
    </xdr:from>
    <xdr:to>
      <xdr:col>77</xdr:col>
      <xdr:colOff>95250</xdr:colOff>
      <xdr:row>85</xdr:row>
      <xdr:rowOff>50377</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60554</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29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98637</xdr:rowOff>
    </xdr:from>
    <xdr:to>
      <xdr:col>73</xdr:col>
      <xdr:colOff>44450</xdr:colOff>
      <xdr:row>84</xdr:row>
      <xdr:rowOff>28787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38964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34289</xdr:rowOff>
    </xdr:from>
    <xdr:to>
      <xdr:col>68</xdr:col>
      <xdr:colOff>203200</xdr:colOff>
      <xdr:row>83</xdr:row>
      <xdr:rowOff>135889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146066</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130811</xdr:rowOff>
    </xdr:from>
    <xdr:to>
      <xdr:col>64</xdr:col>
      <xdr:colOff>152400</xdr:colOff>
      <xdr:row>84</xdr:row>
      <xdr:rowOff>60961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71138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近年は職員数を抑制しつつ業務にあたっている。今後も人口減少は続くことが予想され、職員数を増やすことは困難であることから、業務</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推進等により効率的な事務処理を進め、定員管理の適正化に努める。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40280</xdr:rowOff>
    </xdr:from>
    <xdr:to>
      <xdr:col>81</xdr:col>
      <xdr:colOff>44450</xdr:colOff>
      <xdr:row>60</xdr:row>
      <xdr:rowOff>44905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327280"/>
          <a:ext cx="8382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29682</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31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40280</xdr:rowOff>
    </xdr:from>
    <xdr:to>
      <xdr:col>77</xdr:col>
      <xdr:colOff>44450</xdr:colOff>
      <xdr:row>60</xdr:row>
      <xdr:rowOff>41889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290800" y="10327280"/>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110331</xdr:rowOff>
    </xdr:from>
    <xdr:to>
      <xdr:col>77</xdr:col>
      <xdr:colOff>95250</xdr:colOff>
      <xdr:row>61</xdr:row>
      <xdr:rowOff>40481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39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25258</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483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20775</xdr:rowOff>
    </xdr:from>
    <xdr:to>
      <xdr:col>72</xdr:col>
      <xdr:colOff>203200</xdr:colOff>
      <xdr:row>60</xdr:row>
      <xdr:rowOff>41889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307775"/>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102489</xdr:rowOff>
    </xdr:from>
    <xdr:to>
      <xdr:col>73</xdr:col>
      <xdr:colOff>44450</xdr:colOff>
      <xdr:row>61</xdr:row>
      <xdr:rowOff>32639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17416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19971</xdr:rowOff>
    </xdr:from>
    <xdr:to>
      <xdr:col>68</xdr:col>
      <xdr:colOff>152400</xdr:colOff>
      <xdr:row>60</xdr:row>
      <xdr:rowOff>20775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306971"/>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92032</xdr:rowOff>
    </xdr:from>
    <xdr:to>
      <xdr:col>68</xdr:col>
      <xdr:colOff>203200</xdr:colOff>
      <xdr:row>61</xdr:row>
      <xdr:rowOff>22182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3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6959</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4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91631</xdr:rowOff>
    </xdr:from>
    <xdr:to>
      <xdr:col>64</xdr:col>
      <xdr:colOff>152400</xdr:colOff>
      <xdr:row>61</xdr:row>
      <xdr:rowOff>21781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6558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46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165555</xdr:rowOff>
    </xdr:from>
    <xdr:to>
      <xdr:col>81</xdr:col>
      <xdr:colOff>95250</xdr:colOff>
      <xdr:row>60</xdr:row>
      <xdr:rowOff>95705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28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86832</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20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160930</xdr:rowOff>
    </xdr:from>
    <xdr:to>
      <xdr:col>77</xdr:col>
      <xdr:colOff>95250</xdr:colOff>
      <xdr:row>60</xdr:row>
      <xdr:rowOff>91080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2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101257</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04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162539</xdr:rowOff>
    </xdr:from>
    <xdr:to>
      <xdr:col>73</xdr:col>
      <xdr:colOff>44450</xdr:colOff>
      <xdr:row>60</xdr:row>
      <xdr:rowOff>92689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27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102866</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04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141425</xdr:rowOff>
    </xdr:from>
    <xdr:to>
      <xdr:col>68</xdr:col>
      <xdr:colOff>203200</xdr:colOff>
      <xdr:row>60</xdr:row>
      <xdr:rowOff>71575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2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81752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02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140621</xdr:rowOff>
    </xdr:from>
    <xdr:to>
      <xdr:col>64</xdr:col>
      <xdr:colOff>152400</xdr:colOff>
      <xdr:row>60</xdr:row>
      <xdr:rowOff>70771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2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80948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02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ポイントなっており、</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は若干の改善が見らるが、依然として高い数値となっている。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繰上償還の実施等により起債残高の縮減を図り、財政規模にあった借入を心掛ける必要がある。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162137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2986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162137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2826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81704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72102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9313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71860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抑制により、退職手当負担見込額が抑えられている。また、過去の大規模事業に係る起債の償還が終了し、将来負担額が減少しているが、今後は公共施設や村営住宅の整備により新たに起債した地方債の償還が始まり、横ばいの状況が続くもの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9099176" cy="425758"/>
    <xdr:sp macro="" textlink="">
      <xdr:nvSpPr>
        <xdr:cNvPr id="452" name="テキスト ボックス 451">
          <a:extLst>
            <a:ext uri="{FF2B5EF4-FFF2-40B4-BE49-F238E27FC236}">
              <a16:creationId xmlns:a16="http://schemas.microsoft.com/office/drawing/2014/main" id="{D7671628-3C8C-495D-975A-824586ECAF6F}"/>
            </a:ext>
          </a:extLst>
        </xdr:cNvPr>
        <xdr:cNvSpPr txBox="1"/>
      </xdr:nvSpPr>
      <xdr:spPr>
        <a:xfrm>
          <a:off x="762000" y="45434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
2,342
58.11
3,255,085
2,831,373
410,537
2,071,689
1,889,196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類似団体と比較すると、人件費に係る経常収支比率は若干低くなっており、適正な人員管理によるものと考えられる。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今後は行政のスリム化を目指し、指定管理者制度による民間委託等を推進することにより人件費削減に努める。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105228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13500"/>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45555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4536</xdr:rowOff>
    </xdr:from>
    <xdr:to>
      <xdr:col>19</xdr:col>
      <xdr:colOff>187325</xdr:colOff>
      <xdr:row>38</xdr:row>
      <xdr:rowOff>105228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48186"/>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163285</xdr:rowOff>
    </xdr:from>
    <xdr:to>
      <xdr:col>20</xdr:col>
      <xdr:colOff>38100</xdr:colOff>
      <xdr:row>39</xdr:row>
      <xdr:rowOff>93435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78212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4536</xdr:rowOff>
    </xdr:from>
    <xdr:to>
      <xdr:col>15</xdr:col>
      <xdr:colOff>98425</xdr:colOff>
      <xdr:row>37</xdr:row>
      <xdr:rowOff>4536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48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76200</xdr:rowOff>
    </xdr:from>
    <xdr:to>
      <xdr:col>15</xdr:col>
      <xdr:colOff>149225</xdr:colOff>
      <xdr:row>39</xdr:row>
      <xdr:rowOff>6350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4536</xdr:rowOff>
    </xdr:from>
    <xdr:to>
      <xdr:col>11</xdr:col>
      <xdr:colOff>9525</xdr:colOff>
      <xdr:row>37</xdr:row>
      <xdr:rowOff>69850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348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32657</xdr:rowOff>
    </xdr:from>
    <xdr:to>
      <xdr:col>11</xdr:col>
      <xdr:colOff>60325</xdr:colOff>
      <xdr:row>38</xdr:row>
      <xdr:rowOff>134257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119034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53720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54428</xdr:rowOff>
    </xdr:from>
    <xdr:to>
      <xdr:col>20</xdr:col>
      <xdr:colOff>38100</xdr:colOff>
      <xdr:row>38</xdr:row>
      <xdr:rowOff>156028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166205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3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125186</xdr:rowOff>
    </xdr:from>
    <xdr:to>
      <xdr:col>15</xdr:col>
      <xdr:colOff>149225</xdr:colOff>
      <xdr:row>37</xdr:row>
      <xdr:rowOff>55336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65513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125186</xdr:rowOff>
    </xdr:from>
    <xdr:to>
      <xdr:col>11</xdr:col>
      <xdr:colOff>60325</xdr:colOff>
      <xdr:row>37</xdr:row>
      <xdr:rowOff>55336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65513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類似団体と比較し、ほぼ同水準の比率となった。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行政手続きオンライン化対応等、制度に対応するためのシステム保守経費が増加しており、経常経費を圧迫する一因となっている。委託業務については内容や金額を精査していく必要がある。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37846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204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18</xdr:row>
      <xdr:rowOff>94996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5249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62992</xdr:rowOff>
    </xdr:from>
    <xdr:to>
      <xdr:col>73</xdr:col>
      <xdr:colOff>180975</xdr:colOff>
      <xdr:row>18</xdr:row>
      <xdr:rowOff>94996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1490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170434</xdr:rowOff>
    </xdr:from>
    <xdr:to>
      <xdr:col>69</xdr:col>
      <xdr:colOff>92075</xdr:colOff>
      <xdr:row>18</xdr:row>
      <xdr:rowOff>62992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850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98569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44196</xdr:rowOff>
    </xdr:from>
    <xdr:to>
      <xdr:col>74</xdr:col>
      <xdr:colOff>31750</xdr:colOff>
      <xdr:row>18</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130573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xdr:rowOff>
    </xdr:from>
    <xdr:to>
      <xdr:col>69</xdr:col>
      <xdr:colOff>142875</xdr:colOff>
      <xdr:row>18</xdr:row>
      <xdr:rowOff>113792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98569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119634</xdr:rowOff>
    </xdr:from>
    <xdr:to>
      <xdr:col>65</xdr:col>
      <xdr:colOff>53975</xdr:colOff>
      <xdr:row>18</xdr:row>
      <xdr:rowOff>49784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34561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類似団体と比較すると扶助費に係る経常収支比率はほぼ同水準となっている。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しかしながら、障害者自立支援給付事業の生活介護サービス等の増加が見込まれることから、今後も適正な資格審査の中で扶助費の公正な支給に努め、経費削減につなげる。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57</xdr:row>
      <xdr:rowOff>1270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05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138447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56</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167640</xdr:rowOff>
    </xdr:from>
    <xdr:to>
      <xdr:col>20</xdr:col>
      <xdr:colOff>38100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82567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1270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1270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167640</xdr:rowOff>
    </xdr:from>
    <xdr:to>
      <xdr:col>11</xdr:col>
      <xdr:colOff>60325</xdr:colOff>
      <xdr:row>57</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82567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82567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93997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165117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121920</xdr:rowOff>
    </xdr:from>
    <xdr:to>
      <xdr:col>11</xdr:col>
      <xdr:colOff>60325</xdr:colOff>
      <xdr:row>57</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62247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類似団体と比較し、高水準にある。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他会計への繰出金が主な要因と考えられ、特に簡易水道事業や下水道事業には多額の繰出金が発生している。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今後、簡易水道事業及び下水道事業について、公営企業会計の導入を進める中で独立採算の原則に沿った運営を目指す。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165862</xdr:rowOff>
    </xdr:from>
    <xdr:to>
      <xdr:col>82</xdr:col>
      <xdr:colOff>107950</xdr:colOff>
      <xdr:row>59</xdr:row>
      <xdr:rowOff>78994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938512"/>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60723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147574</xdr:rowOff>
    </xdr:from>
    <xdr:to>
      <xdr:col>78</xdr:col>
      <xdr:colOff>69850</xdr:colOff>
      <xdr:row>57</xdr:row>
      <xdr:rowOff>165862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920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147574</xdr:rowOff>
    </xdr:from>
    <xdr:to>
      <xdr:col>73</xdr:col>
      <xdr:colOff>180975</xdr:colOff>
      <xdr:row>59</xdr:row>
      <xdr:rowOff>74422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920224"/>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74422</xdr:rowOff>
    </xdr:from>
    <xdr:to>
      <xdr:col>69</xdr:col>
      <xdr:colOff>92075</xdr:colOff>
      <xdr:row>60</xdr:row>
      <xdr:rowOff>26416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18997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28194</xdr:rowOff>
    </xdr:from>
    <xdr:to>
      <xdr:col>82</xdr:col>
      <xdr:colOff>158750</xdr:colOff>
      <xdr:row>59</xdr:row>
      <xdr:rowOff>129794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1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108221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05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115062</xdr:rowOff>
    </xdr:from>
    <xdr:to>
      <xdr:col>78</xdr:col>
      <xdr:colOff>120650</xdr:colOff>
      <xdr:row>58</xdr:row>
      <xdr:rowOff>45212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29989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7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96774</xdr:rowOff>
    </xdr:from>
    <xdr:to>
      <xdr:col>74</xdr:col>
      <xdr:colOff>31750</xdr:colOff>
      <xdr:row>58</xdr:row>
      <xdr:rowOff>26924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11701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23622</xdr:rowOff>
    </xdr:from>
    <xdr:to>
      <xdr:col>69</xdr:col>
      <xdr:colOff>142875</xdr:colOff>
      <xdr:row>59</xdr:row>
      <xdr:rowOff>125222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109999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147066</xdr:rowOff>
    </xdr:from>
    <xdr:to>
      <xdr:col>65</xdr:col>
      <xdr:colOff>53975</xdr:colOff>
      <xdr:row>60</xdr:row>
      <xdr:rowOff>77216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2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61993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類似団体と比較し、ほぼ同程度の水準となった。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移住定住を促すための補助金や農業関係の補助金等様々なメニューがあるが、財政規模に見合った補助内容に随時見直しを行う。</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17599</xdr:rowOff>
    </xdr:from>
    <xdr:to>
      <xdr:col>82</xdr:col>
      <xdr:colOff>107950</xdr:colOff>
      <xdr:row>37</xdr:row>
      <xdr:rowOff>63319</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6124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63319</xdr:rowOff>
    </xdr:from>
    <xdr:to>
      <xdr:col>78</xdr:col>
      <xdr:colOff>69850</xdr:colOff>
      <xdr:row>38</xdr:row>
      <xdr:rowOff>29028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06969"/>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32113</xdr:rowOff>
    </xdr:from>
    <xdr:to>
      <xdr:col>78</xdr:col>
      <xdr:colOff>120650</xdr:colOff>
      <xdr:row>37</xdr:row>
      <xdr:rowOff>133713</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118490</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6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4536</xdr:rowOff>
    </xdr:from>
    <xdr:to>
      <xdr:col>73</xdr:col>
      <xdr:colOff>180975</xdr:colOff>
      <xdr:row>38</xdr:row>
      <xdr:rowOff>29028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481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38644</xdr:rowOff>
    </xdr:from>
    <xdr:to>
      <xdr:col>74</xdr:col>
      <xdr:colOff>31750</xdr:colOff>
      <xdr:row>37</xdr:row>
      <xdr:rowOff>140244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150421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4536</xdr:rowOff>
    </xdr:from>
    <xdr:to>
      <xdr:col>69</xdr:col>
      <xdr:colOff>92075</xdr:colOff>
      <xdr:row>37</xdr:row>
      <xdr:rowOff>4536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48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32113</xdr:rowOff>
    </xdr:from>
    <xdr:to>
      <xdr:col>69</xdr:col>
      <xdr:colOff>142875</xdr:colOff>
      <xdr:row>37</xdr:row>
      <xdr:rowOff>133713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118490</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12519</xdr:rowOff>
    </xdr:from>
    <xdr:to>
      <xdr:col>65</xdr:col>
      <xdr:colOff>53975</xdr:colOff>
      <xdr:row>37</xdr:row>
      <xdr:rowOff>114119</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98896</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138249</xdr:rowOff>
    </xdr:from>
    <xdr:to>
      <xdr:col>82</xdr:col>
      <xdr:colOff>158750</xdr:colOff>
      <xdr:row>37</xdr:row>
      <xdr:rowOff>68399</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154776</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5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12519</xdr:rowOff>
    </xdr:from>
    <xdr:to>
      <xdr:col>78</xdr:col>
      <xdr:colOff>120650</xdr:colOff>
      <xdr:row>37</xdr:row>
      <xdr:rowOff>114119</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124296</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149678</xdr:rowOff>
    </xdr:from>
    <xdr:to>
      <xdr:col>74</xdr:col>
      <xdr:colOff>31750</xdr:colOff>
      <xdr:row>38</xdr:row>
      <xdr:rowOff>79828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64605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125186</xdr:rowOff>
    </xdr:from>
    <xdr:to>
      <xdr:col>69</xdr:col>
      <xdr:colOff>142875</xdr:colOff>
      <xdr:row>37</xdr:row>
      <xdr:rowOff>55336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65513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125186</xdr:rowOff>
    </xdr:from>
    <xdr:to>
      <xdr:col>65</xdr:col>
      <xdr:colOff>53975</xdr:colOff>
      <xdr:row>37</xdr:row>
      <xdr:rowOff>55336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65513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類似団体と比較すると、比率はやや下回っている。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地方債償還のピークは過ぎているものの、近年実施した大型建設事業（中央拠点施設建設事業・道の駅リニューアル事業）に充当した過疎債の償還が開始され、公債費は高止まりとなっている。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繰上償還や地方債の新規借入抑制など、計画的な運用を進めていく。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165863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180061"/>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3556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3675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151637</xdr:rowOff>
    </xdr:from>
    <xdr:to>
      <xdr:col>20</xdr:col>
      <xdr:colOff>38100</xdr:colOff>
      <xdr:row>78</xdr:row>
      <xdr:rowOff>81787</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78</xdr:row>
      <xdr:rowOff>3556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2669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65278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1937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151637</xdr:rowOff>
    </xdr:from>
    <xdr:to>
      <xdr:col>11</xdr:col>
      <xdr:colOff>60325</xdr:colOff>
      <xdr:row>78</xdr:row>
      <xdr:rowOff>81787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55390</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08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64533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簡易水道事業や下水道事業への繰出金の増加が影響し、類似団体を大きく上回る比率となっている。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今後も同水準の繰出金が必要となることが見込まれるため、経営改善を早急に進めていく。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166188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54380"/>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79</xdr:row>
      <xdr:rowOff>50256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454380"/>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50256</xdr:rowOff>
    </xdr:from>
    <xdr:to>
      <xdr:col>73</xdr:col>
      <xdr:colOff>180975</xdr:colOff>
      <xdr:row>79</xdr:row>
      <xdr:rowOff>128632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594806"/>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37754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128632</xdr:rowOff>
    </xdr:from>
    <xdr:to>
      <xdr:col>69</xdr:col>
      <xdr:colOff>92075</xdr:colOff>
      <xdr:row>80</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67318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140625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115388</xdr:rowOff>
    </xdr:from>
    <xdr:to>
      <xdr:col>82</xdr:col>
      <xdr:colOff>158750</xdr:colOff>
      <xdr:row>79</xdr:row>
      <xdr:rowOff>45538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87465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170906</xdr:rowOff>
    </xdr:from>
    <xdr:to>
      <xdr:col>74</xdr:col>
      <xdr:colOff>31750</xdr:colOff>
      <xdr:row>79</xdr:row>
      <xdr:rowOff>101056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85833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3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77832</xdr:rowOff>
    </xdr:from>
    <xdr:to>
      <xdr:col>69</xdr:col>
      <xdr:colOff>142875</xdr:colOff>
      <xdr:row>80</xdr:row>
      <xdr:rowOff>7982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6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164209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70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3170</xdr:rowOff>
    </xdr:from>
    <xdr:to>
      <xdr:col>29</xdr:col>
      <xdr:colOff>127000</xdr:colOff>
      <xdr:row>17</xdr:row>
      <xdr:rowOff>29352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965445"/>
          <a:ext cx="647700" cy="26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158110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7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3170</xdr:rowOff>
    </xdr:from>
    <xdr:to>
      <xdr:col>26</xdr:col>
      <xdr:colOff>50800</xdr:colOff>
      <xdr:row>17</xdr:row>
      <xdr:rowOff>31403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65445"/>
          <a:ext cx="698500" cy="2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47804</xdr:rowOff>
    </xdr:from>
    <xdr:to>
      <xdr:col>26</xdr:col>
      <xdr:colOff>101600</xdr:colOff>
      <xdr:row>16</xdr:row>
      <xdr:rowOff>149404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386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159581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07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31403</xdr:rowOff>
    </xdr:from>
    <xdr:to>
      <xdr:col>22</xdr:col>
      <xdr:colOff>114300</xdr:colOff>
      <xdr:row>17</xdr:row>
      <xdr:rowOff>53270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93678"/>
          <a:ext cx="698500" cy="2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60734</xdr:rowOff>
    </xdr:from>
    <xdr:to>
      <xdr:col>22</xdr:col>
      <xdr:colOff>165100</xdr:colOff>
      <xdr:row>16</xdr:row>
      <xdr:rowOff>162334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5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1061</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2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53270</xdr:rowOff>
    </xdr:from>
    <xdr:to>
      <xdr:col>18</xdr:col>
      <xdr:colOff>177800</xdr:colOff>
      <xdr:row>17</xdr:row>
      <xdr:rowOff>58919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15545"/>
          <a:ext cx="698500" cy="5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82787</xdr:rowOff>
    </xdr:from>
    <xdr:to>
      <xdr:col>19</xdr:col>
      <xdr:colOff>38100</xdr:colOff>
      <xdr:row>17</xdr:row>
      <xdr:rowOff>12937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73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23114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88255</xdr:rowOff>
    </xdr:from>
    <xdr:to>
      <xdr:col>15</xdr:col>
      <xdr:colOff>101600</xdr:colOff>
      <xdr:row>17</xdr:row>
      <xdr:rowOff>18405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790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28582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150002</xdr:rowOff>
    </xdr:from>
    <xdr:to>
      <xdr:col>29</xdr:col>
      <xdr:colOff>177800</xdr:colOff>
      <xdr:row>17</xdr:row>
      <xdr:rowOff>80152</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4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122079</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1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123820</xdr:rowOff>
    </xdr:from>
    <xdr:to>
      <xdr:col>26</xdr:col>
      <xdr:colOff>101600</xdr:colOff>
      <xdr:row>17</xdr:row>
      <xdr:rowOff>53970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14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38747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01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152053</xdr:rowOff>
    </xdr:from>
    <xdr:to>
      <xdr:col>22</xdr:col>
      <xdr:colOff>165100</xdr:colOff>
      <xdr:row>17</xdr:row>
      <xdr:rowOff>82203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42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66980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2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2470</xdr:rowOff>
    </xdr:from>
    <xdr:to>
      <xdr:col>19</xdr:col>
      <xdr:colOff>38100</xdr:colOff>
      <xdr:row>17</xdr:row>
      <xdr:rowOff>104070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6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88847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5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8119</xdr:rowOff>
    </xdr:from>
    <xdr:to>
      <xdr:col>15</xdr:col>
      <xdr:colOff>101600</xdr:colOff>
      <xdr:row>17</xdr:row>
      <xdr:rowOff>109719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7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94496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47944</xdr:rowOff>
    </xdr:from>
    <xdr:to>
      <xdr:col>29</xdr:col>
      <xdr:colOff>127000</xdr:colOff>
      <xdr:row>36</xdr:row>
      <xdr:rowOff>139779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003800" y="7001194"/>
          <a:ext cx="647700" cy="91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125464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07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47944</xdr:rowOff>
    </xdr:from>
    <xdr:to>
      <xdr:col>26</xdr:col>
      <xdr:colOff>50800</xdr:colOff>
      <xdr:row>36</xdr:row>
      <xdr:rowOff>52636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7001194"/>
          <a:ext cx="698500" cy="4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6718</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7131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52636</xdr:rowOff>
    </xdr:from>
    <xdr:to>
      <xdr:col>22</xdr:col>
      <xdr:colOff>114300</xdr:colOff>
      <xdr:row>36</xdr:row>
      <xdr:rowOff>113358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7005886"/>
          <a:ext cx="698500" cy="60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20822</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714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113358</xdr:rowOff>
    </xdr:from>
    <xdr:to>
      <xdr:col>18</xdr:col>
      <xdr:colOff>177800</xdr:colOff>
      <xdr:row>37</xdr:row>
      <xdr:rowOff>14649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2908300" y="7066608"/>
          <a:ext cx="698500" cy="7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31641</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715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683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88979</xdr:rowOff>
    </xdr:from>
    <xdr:to>
      <xdr:col>29</xdr:col>
      <xdr:colOff>177800</xdr:colOff>
      <xdr:row>37</xdr:row>
      <xdr:rowOff>19129</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04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276956</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88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340044</xdr:rowOff>
    </xdr:from>
    <xdr:to>
      <xdr:col>26</xdr:col>
      <xdr:colOff>101600</xdr:colOff>
      <xdr:row>36</xdr:row>
      <xdr:rowOff>98744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695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108921</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671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1836</xdr:rowOff>
    </xdr:from>
    <xdr:to>
      <xdr:col>22</xdr:col>
      <xdr:colOff>165100</xdr:colOff>
      <xdr:row>36</xdr:row>
      <xdr:rowOff>103436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695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113613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672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62558</xdr:rowOff>
    </xdr:from>
    <xdr:to>
      <xdr:col>19</xdr:col>
      <xdr:colOff>38100</xdr:colOff>
      <xdr:row>36</xdr:row>
      <xdr:rowOff>164158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015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174335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678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135299</xdr:rowOff>
    </xdr:from>
    <xdr:to>
      <xdr:col>15</xdr:col>
      <xdr:colOff>101600</xdr:colOff>
      <xdr:row>37</xdr:row>
      <xdr:rowOff>65449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088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50226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7174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
2,342
58.11
3,255,085
2,831,373
410,537
2,071,689
1,889,196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159588</xdr:rowOff>
    </xdr:from>
    <xdr:to>
      <xdr:col>24</xdr:col>
      <xdr:colOff>63500</xdr:colOff>
      <xdr:row>36</xdr:row>
      <xdr:rowOff>165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60338"/>
          <a:ext cx="838200" cy="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xdr:rowOff>
    </xdr:from>
    <xdr:to>
      <xdr:col>19</xdr:col>
      <xdr:colOff>177800</xdr:colOff>
      <xdr:row>36</xdr:row>
      <xdr:rowOff>87495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72365"/>
          <a:ext cx="889000" cy="8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90962</xdr:rowOff>
    </xdr:from>
    <xdr:to>
      <xdr:col>20</xdr:col>
      <xdr:colOff>38100</xdr:colOff>
      <xdr:row>36</xdr:row>
      <xdr:rowOff>21112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09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37639</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6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87495</xdr:rowOff>
    </xdr:from>
    <xdr:to>
      <xdr:col>15</xdr:col>
      <xdr:colOff>50800</xdr:colOff>
      <xdr:row>36</xdr:row>
      <xdr:rowOff>104905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59695"/>
          <a:ext cx="889000" cy="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150517</xdr:rowOff>
    </xdr:from>
    <xdr:to>
      <xdr:col>15</xdr:col>
      <xdr:colOff>101600</xdr:colOff>
      <xdr:row>36</xdr:row>
      <xdr:rowOff>80667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5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97194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2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100243</xdr:rowOff>
    </xdr:from>
    <xdr:to>
      <xdr:col>10</xdr:col>
      <xdr:colOff>114300</xdr:colOff>
      <xdr:row>36</xdr:row>
      <xdr:rowOff>104905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72443"/>
          <a:ext cx="889000" cy="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167308</xdr:rowOff>
    </xdr:from>
    <xdr:to>
      <xdr:col>10</xdr:col>
      <xdr:colOff>165100</xdr:colOff>
      <xdr:row>36</xdr:row>
      <xdr:rowOff>97458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113985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4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169518</xdr:rowOff>
    </xdr:from>
    <xdr:to>
      <xdr:col>6</xdr:col>
      <xdr:colOff>38100</xdr:colOff>
      <xdr:row>36</xdr:row>
      <xdr:rowOff>99668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116195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108788</xdr:rowOff>
    </xdr:from>
    <xdr:to>
      <xdr:col>24</xdr:col>
      <xdr:colOff>114300</xdr:colOff>
      <xdr:row>36</xdr:row>
      <xdr:rowOff>38938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0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131665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6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120815</xdr:rowOff>
    </xdr:from>
    <xdr:to>
      <xdr:col>20</xdr:col>
      <xdr:colOff>38100</xdr:colOff>
      <xdr:row>36</xdr:row>
      <xdr:rowOff>50965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2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42092</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1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36695</xdr:rowOff>
    </xdr:from>
    <xdr:to>
      <xdr:col>15</xdr:col>
      <xdr:colOff>101600</xdr:colOff>
      <xdr:row>36</xdr:row>
      <xdr:rowOff>138295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129422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0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54105</xdr:rowOff>
    </xdr:from>
    <xdr:to>
      <xdr:col>10</xdr:col>
      <xdr:colOff>165100</xdr:colOff>
      <xdr:row>36</xdr:row>
      <xdr:rowOff>155705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146832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1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49443</xdr:rowOff>
    </xdr:from>
    <xdr:to>
      <xdr:col>6</xdr:col>
      <xdr:colOff>38100</xdr:colOff>
      <xdr:row>36</xdr:row>
      <xdr:rowOff>151043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2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142170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1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31045</xdr:rowOff>
    </xdr:from>
    <xdr:to>
      <xdr:col>24</xdr:col>
      <xdr:colOff>63500</xdr:colOff>
      <xdr:row>57</xdr:row>
      <xdr:rowOff>50939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803695"/>
          <a:ext cx="838200" cy="1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156969</xdr:rowOff>
    </xdr:from>
    <xdr:to>
      <xdr:col>19</xdr:col>
      <xdr:colOff>177800</xdr:colOff>
      <xdr:row>57</xdr:row>
      <xdr:rowOff>50939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758169"/>
          <a:ext cx="889000" cy="6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81648</xdr:rowOff>
    </xdr:from>
    <xdr:to>
      <xdr:col>20</xdr:col>
      <xdr:colOff>38100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28325</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45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156969</xdr:rowOff>
    </xdr:from>
    <xdr:to>
      <xdr:col>15</xdr:col>
      <xdr:colOff>50800</xdr:colOff>
      <xdr:row>56</xdr:row>
      <xdr:rowOff>169470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58169"/>
          <a:ext cx="889000" cy="1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89887</xdr:rowOff>
    </xdr:from>
    <xdr:to>
      <xdr:col>15</xdr:col>
      <xdr:colOff>101600</xdr:colOff>
      <xdr:row>57</xdr:row>
      <xdr:rowOff>20037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36564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169470</xdr:rowOff>
    </xdr:from>
    <xdr:to>
      <xdr:col>10</xdr:col>
      <xdr:colOff>114300</xdr:colOff>
      <xdr:row>57</xdr:row>
      <xdr:rowOff>39021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70670"/>
          <a:ext cx="889000" cy="4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98484</xdr:rowOff>
    </xdr:from>
    <xdr:to>
      <xdr:col>10</xdr:col>
      <xdr:colOff>165100</xdr:colOff>
      <xdr:row>57</xdr:row>
      <xdr:rowOff>28634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45161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111400</xdr:rowOff>
    </xdr:from>
    <xdr:to>
      <xdr:col>6</xdr:col>
      <xdr:colOff>38100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151695</xdr:rowOff>
    </xdr:from>
    <xdr:to>
      <xdr:col>24</xdr:col>
      <xdr:colOff>114300</xdr:colOff>
      <xdr:row>57</xdr:row>
      <xdr:rowOff>81845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130122</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3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xdr:rowOff>
    </xdr:from>
    <xdr:to>
      <xdr:col>20</xdr:col>
      <xdr:colOff>38100</xdr:colOff>
      <xdr:row>57</xdr:row>
      <xdr:rowOff>101739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92866</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8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106169</xdr:rowOff>
    </xdr:from>
    <xdr:to>
      <xdr:col>15</xdr:col>
      <xdr:colOff>101600</xdr:colOff>
      <xdr:row>57</xdr:row>
      <xdr:rowOff>36319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0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27446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8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118670</xdr:rowOff>
    </xdr:from>
    <xdr:to>
      <xdr:col>10</xdr:col>
      <xdr:colOff>165100</xdr:colOff>
      <xdr:row>57</xdr:row>
      <xdr:rowOff>48820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1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39947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81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159671</xdr:rowOff>
    </xdr:from>
    <xdr:to>
      <xdr:col>6</xdr:col>
      <xdr:colOff>38100</xdr:colOff>
      <xdr:row>57</xdr:row>
      <xdr:rowOff>89821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80948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85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66929</xdr:rowOff>
    </xdr:from>
    <xdr:to>
      <xdr:col>24</xdr:col>
      <xdr:colOff>63500</xdr:colOff>
      <xdr:row>75</xdr:row>
      <xdr:rowOff>48996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754229"/>
          <a:ext cx="838200" cy="15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48996</xdr:rowOff>
    </xdr:from>
    <xdr:to>
      <xdr:col>19</xdr:col>
      <xdr:colOff>177800</xdr:colOff>
      <xdr:row>76</xdr:row>
      <xdr:rowOff>10161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907746"/>
          <a:ext cx="889000" cy="1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92672</xdr:rowOff>
    </xdr:from>
    <xdr:to>
      <xdr:col>20</xdr:col>
      <xdr:colOff>38100</xdr:colOff>
      <xdr:row>77</xdr:row>
      <xdr:rowOff>22822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13949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123622</xdr:rowOff>
    </xdr:from>
    <xdr:to>
      <xdr:col>15</xdr:col>
      <xdr:colOff>50800</xdr:colOff>
      <xdr:row>76</xdr:row>
      <xdr:rowOff>10161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2982372"/>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20396</xdr:rowOff>
    </xdr:from>
    <xdr:to>
      <xdr:col>15</xdr:col>
      <xdr:colOff>101600</xdr:colOff>
      <xdr:row>77</xdr:row>
      <xdr:rowOff>121996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2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113123</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1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712</xdr:rowOff>
    </xdr:from>
    <xdr:to>
      <xdr:col>10</xdr:col>
      <xdr:colOff>114300</xdr:colOff>
      <xdr:row>75</xdr:row>
      <xdr:rowOff>123622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859462"/>
          <a:ext cx="889000" cy="1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164795</xdr:rowOff>
    </xdr:from>
    <xdr:to>
      <xdr:col>10</xdr:col>
      <xdr:colOff>165100</xdr:colOff>
      <xdr:row>77</xdr:row>
      <xdr:rowOff>94945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86072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8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137643</xdr:rowOff>
    </xdr:from>
    <xdr:to>
      <xdr:col>6</xdr:col>
      <xdr:colOff>38100</xdr:colOff>
      <xdr:row>77</xdr:row>
      <xdr:rowOff>67793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58920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16129</xdr:rowOff>
    </xdr:from>
    <xdr:to>
      <xdr:col>24</xdr:col>
      <xdr:colOff>114300</xdr:colOff>
      <xdr:row>74</xdr:row>
      <xdr:rowOff>117729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7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39006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55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169646</xdr:rowOff>
    </xdr:from>
    <xdr:to>
      <xdr:col>20</xdr:col>
      <xdr:colOff>38100</xdr:colOff>
      <xdr:row>75</xdr:row>
      <xdr:rowOff>99796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8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116323</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6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130810</xdr:rowOff>
    </xdr:from>
    <xdr:to>
      <xdr:col>15</xdr:col>
      <xdr:colOff>101600</xdr:colOff>
      <xdr:row>76</xdr:row>
      <xdr:rowOff>60961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9895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77487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76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72822</xdr:rowOff>
    </xdr:from>
    <xdr:to>
      <xdr:col>10</xdr:col>
      <xdr:colOff>165100</xdr:colOff>
      <xdr:row>76</xdr:row>
      <xdr:rowOff>2972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93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19499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7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121362</xdr:rowOff>
    </xdr:from>
    <xdr:to>
      <xdr:col>6</xdr:col>
      <xdr:colOff>38100</xdr:colOff>
      <xdr:row>75</xdr:row>
      <xdr:rowOff>51512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8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68039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5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88557</xdr:rowOff>
    </xdr:from>
    <xdr:to>
      <xdr:col>24</xdr:col>
      <xdr:colOff>63500</xdr:colOff>
      <xdr:row>97</xdr:row>
      <xdr:rowOff>126102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719207"/>
          <a:ext cx="838200" cy="3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126102</xdr:rowOff>
    </xdr:from>
    <xdr:to>
      <xdr:col>19</xdr:col>
      <xdr:colOff>177800</xdr:colOff>
      <xdr:row>97</xdr:row>
      <xdr:rowOff>171376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756752"/>
          <a:ext cx="889000" cy="4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62657</xdr:rowOff>
    </xdr:from>
    <xdr:to>
      <xdr:col>20</xdr:col>
      <xdr:colOff>38100</xdr:colOff>
      <xdr:row>97</xdr:row>
      <xdr:rowOff>164257</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9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9334</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169619</xdr:rowOff>
    </xdr:from>
    <xdr:to>
      <xdr:col>15</xdr:col>
      <xdr:colOff>50800</xdr:colOff>
      <xdr:row>97</xdr:row>
      <xdr:rowOff>171376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800269"/>
          <a:ext cx="889000" cy="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94980</xdr:rowOff>
    </xdr:from>
    <xdr:to>
      <xdr:col>15</xdr:col>
      <xdr:colOff>101600</xdr:colOff>
      <xdr:row>98</xdr:row>
      <xdr:rowOff>25130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2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41657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0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146568</xdr:rowOff>
    </xdr:from>
    <xdr:to>
      <xdr:col>10</xdr:col>
      <xdr:colOff>114300</xdr:colOff>
      <xdr:row>97</xdr:row>
      <xdr:rowOff>169619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777218"/>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117072</xdr:rowOff>
    </xdr:from>
    <xdr:to>
      <xdr:col>10</xdr:col>
      <xdr:colOff>165100</xdr:colOff>
      <xdr:row>98</xdr:row>
      <xdr:rowOff>47222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4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63749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102873</xdr:rowOff>
    </xdr:from>
    <xdr:to>
      <xdr:col>6</xdr:col>
      <xdr:colOff>38100</xdr:colOff>
      <xdr:row>98</xdr:row>
      <xdr:rowOff>33023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24150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2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37757</xdr:rowOff>
    </xdr:from>
    <xdr:to>
      <xdr:col>24</xdr:col>
      <xdr:colOff>114300</xdr:colOff>
      <xdr:row>97</xdr:row>
      <xdr:rowOff>139357</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6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16184</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4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75302</xdr:rowOff>
    </xdr:from>
    <xdr:to>
      <xdr:col>20</xdr:col>
      <xdr:colOff>38100</xdr:colOff>
      <xdr:row>98</xdr:row>
      <xdr:rowOff>5452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168029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7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120576</xdr:rowOff>
    </xdr:from>
    <xdr:to>
      <xdr:col>15</xdr:col>
      <xdr:colOff>101600</xdr:colOff>
      <xdr:row>98</xdr:row>
      <xdr:rowOff>50726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41853</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4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118819</xdr:rowOff>
    </xdr:from>
    <xdr:to>
      <xdr:col>10</xdr:col>
      <xdr:colOff>165100</xdr:colOff>
      <xdr:row>98</xdr:row>
      <xdr:rowOff>48969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40096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4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95768</xdr:rowOff>
    </xdr:from>
    <xdr:to>
      <xdr:col>6</xdr:col>
      <xdr:colOff>38100</xdr:colOff>
      <xdr:row>98</xdr:row>
      <xdr:rowOff>25918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2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42445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5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52443</xdr:rowOff>
    </xdr:from>
    <xdr:to>
      <xdr:col>55</xdr:col>
      <xdr:colOff>0</xdr:colOff>
      <xdr:row>35</xdr:row>
      <xdr:rowOff>14454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710293"/>
          <a:ext cx="838200" cy="30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0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52443</xdr:rowOff>
    </xdr:from>
    <xdr:to>
      <xdr:col>50</xdr:col>
      <xdr:colOff>114300</xdr:colOff>
      <xdr:row>36</xdr:row>
      <xdr:rowOff>8948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710293"/>
          <a:ext cx="889000" cy="47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80758</xdr:rowOff>
    </xdr:from>
    <xdr:to>
      <xdr:col>50</xdr:col>
      <xdr:colOff>165100</xdr:colOff>
      <xdr:row>32</xdr:row>
      <xdr:rowOff>10908</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3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27435</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17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8948</xdr:rowOff>
    </xdr:from>
    <xdr:to>
      <xdr:col>45</xdr:col>
      <xdr:colOff>177800</xdr:colOff>
      <xdr:row>36</xdr:row>
      <xdr:rowOff>16023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181148"/>
          <a:ext cx="88900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93464</xdr:rowOff>
    </xdr:from>
    <xdr:to>
      <xdr:col>46</xdr:col>
      <xdr:colOff>38100</xdr:colOff>
      <xdr:row>35</xdr:row>
      <xdr:rowOff>23614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92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40141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6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16023</xdr:rowOff>
    </xdr:from>
    <xdr:to>
      <xdr:col>41</xdr:col>
      <xdr:colOff>50800</xdr:colOff>
      <xdr:row>36</xdr:row>
      <xdr:rowOff>120094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188223"/>
          <a:ext cx="889000" cy="10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131210</xdr:rowOff>
    </xdr:from>
    <xdr:to>
      <xdr:col>41</xdr:col>
      <xdr:colOff>101600</xdr:colOff>
      <xdr:row>35</xdr:row>
      <xdr:rowOff>61360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596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77887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573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104072</xdr:rowOff>
    </xdr:from>
    <xdr:to>
      <xdr:col>36</xdr:col>
      <xdr:colOff>165100</xdr:colOff>
      <xdr:row>35</xdr:row>
      <xdr:rowOff>34222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593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50749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570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135104</xdr:rowOff>
    </xdr:from>
    <xdr:to>
      <xdr:col>55</xdr:col>
      <xdr:colOff>50800</xdr:colOff>
      <xdr:row>35</xdr:row>
      <xdr:rowOff>65254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157981</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81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1643</xdr:rowOff>
    </xdr:from>
    <xdr:to>
      <xdr:col>50</xdr:col>
      <xdr:colOff>165100</xdr:colOff>
      <xdr:row>33</xdr:row>
      <xdr:rowOff>103243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6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94370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75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129598</xdr:rowOff>
    </xdr:from>
    <xdr:to>
      <xdr:col>46</xdr:col>
      <xdr:colOff>38100</xdr:colOff>
      <xdr:row>36</xdr:row>
      <xdr:rowOff>59748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1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50875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622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136673</xdr:rowOff>
    </xdr:from>
    <xdr:to>
      <xdr:col>41</xdr:col>
      <xdr:colOff>101600</xdr:colOff>
      <xdr:row>36</xdr:row>
      <xdr:rowOff>66823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13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57950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623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69294</xdr:rowOff>
    </xdr:from>
    <xdr:to>
      <xdr:col>36</xdr:col>
      <xdr:colOff>165100</xdr:colOff>
      <xdr:row>36</xdr:row>
      <xdr:rowOff>170894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162021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633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153757</xdr:rowOff>
    </xdr:from>
    <xdr:to>
      <xdr:col>55</xdr:col>
      <xdr:colOff>0</xdr:colOff>
      <xdr:row>58</xdr:row>
      <xdr:rowOff>156593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10097857"/>
          <a:ext cx="8382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27432</xdr:rowOff>
    </xdr:from>
    <xdr:to>
      <xdr:col>50</xdr:col>
      <xdr:colOff>114300</xdr:colOff>
      <xdr:row>58</xdr:row>
      <xdr:rowOff>156593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971532"/>
          <a:ext cx="889000" cy="12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107162</xdr:rowOff>
    </xdr:from>
    <xdr:to>
      <xdr:col>50</xdr:col>
      <xdr:colOff>165100</xdr:colOff>
      <xdr:row>58</xdr:row>
      <xdr:rowOff>37312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7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53839</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5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27432</xdr:rowOff>
    </xdr:from>
    <xdr:to>
      <xdr:col>45</xdr:col>
      <xdr:colOff>177800</xdr:colOff>
      <xdr:row>58</xdr:row>
      <xdr:rowOff>57803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71532"/>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132049</xdr:rowOff>
    </xdr:from>
    <xdr:to>
      <xdr:col>46</xdr:col>
      <xdr:colOff>38100</xdr:colOff>
      <xdr:row>58</xdr:row>
      <xdr:rowOff>62199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78726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7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41011</xdr:rowOff>
    </xdr:from>
    <xdr:to>
      <xdr:col>41</xdr:col>
      <xdr:colOff>50800</xdr:colOff>
      <xdr:row>58</xdr:row>
      <xdr:rowOff>57803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985111"/>
          <a:ext cx="889000" cy="1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129605</xdr:rowOff>
    </xdr:from>
    <xdr:to>
      <xdr:col>41</xdr:col>
      <xdr:colOff>101600</xdr:colOff>
      <xdr:row>58</xdr:row>
      <xdr:rowOff>59755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0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76282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7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114676</xdr:rowOff>
    </xdr:from>
    <xdr:to>
      <xdr:col>36</xdr:col>
      <xdr:colOff>165100</xdr:colOff>
      <xdr:row>58</xdr:row>
      <xdr:rowOff>44826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61353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6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102957</xdr:rowOff>
    </xdr:from>
    <xdr:to>
      <xdr:col>55</xdr:col>
      <xdr:colOff>50800</xdr:colOff>
      <xdr:row>59</xdr:row>
      <xdr:rowOff>33107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17884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6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105793</xdr:rowOff>
    </xdr:from>
    <xdr:to>
      <xdr:col>50</xdr:col>
      <xdr:colOff>165100</xdr:colOff>
      <xdr:row>59</xdr:row>
      <xdr:rowOff>35943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4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27070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4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148082</xdr:rowOff>
    </xdr:from>
    <xdr:to>
      <xdr:col>46</xdr:col>
      <xdr:colOff>38100</xdr:colOff>
      <xdr:row>58</xdr:row>
      <xdr:rowOff>78232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69359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1001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7003</xdr:rowOff>
    </xdr:from>
    <xdr:to>
      <xdr:col>41</xdr:col>
      <xdr:colOff>101600</xdr:colOff>
      <xdr:row>58</xdr:row>
      <xdr:rowOff>108603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5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99730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1004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161661</xdr:rowOff>
    </xdr:from>
    <xdr:to>
      <xdr:col>36</xdr:col>
      <xdr:colOff>165100</xdr:colOff>
      <xdr:row>58</xdr:row>
      <xdr:rowOff>91811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3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82938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1002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92613</xdr:rowOff>
    </xdr:from>
    <xdr:to>
      <xdr:col>55</xdr:col>
      <xdr:colOff>0</xdr:colOff>
      <xdr:row>78</xdr:row>
      <xdr:rowOff>96458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65713"/>
          <a:ext cx="8382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149730</xdr:rowOff>
    </xdr:from>
    <xdr:to>
      <xdr:col>50</xdr:col>
      <xdr:colOff>114300</xdr:colOff>
      <xdr:row>78</xdr:row>
      <xdr:rowOff>92613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179930"/>
          <a:ext cx="889000" cy="28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78408</xdr:rowOff>
    </xdr:from>
    <xdr:to>
      <xdr:col>50</xdr:col>
      <xdr:colOff>165100</xdr:colOff>
      <xdr:row>78</xdr:row>
      <xdr:rowOff>8558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25085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149730</xdr:rowOff>
    </xdr:from>
    <xdr:to>
      <xdr:col>45</xdr:col>
      <xdr:colOff>177800</xdr:colOff>
      <xdr:row>77</xdr:row>
      <xdr:rowOff>48647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179930"/>
          <a:ext cx="889000" cy="7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83482</xdr:rowOff>
    </xdr:from>
    <xdr:to>
      <xdr:col>46</xdr:col>
      <xdr:colOff>38100</xdr:colOff>
      <xdr:row>78</xdr:row>
      <xdr:rowOff>13632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8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4759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3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36266</xdr:rowOff>
    </xdr:from>
    <xdr:to>
      <xdr:col>41</xdr:col>
      <xdr:colOff>50800</xdr:colOff>
      <xdr:row>77</xdr:row>
      <xdr:rowOff>48647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237916"/>
          <a:ext cx="889000" cy="1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101121</xdr:rowOff>
    </xdr:from>
    <xdr:to>
      <xdr:col>41</xdr:col>
      <xdr:colOff>101600</xdr:colOff>
      <xdr:row>78</xdr:row>
      <xdr:rowOff>31271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22398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3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80846</xdr:rowOff>
    </xdr:from>
    <xdr:to>
      <xdr:col>36</xdr:col>
      <xdr:colOff>165100</xdr:colOff>
      <xdr:row>78</xdr:row>
      <xdr:rowOff>10996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8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2123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3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45658</xdr:rowOff>
    </xdr:from>
    <xdr:to>
      <xdr:col>55</xdr:col>
      <xdr:colOff>50800</xdr:colOff>
      <xdr:row>78</xdr:row>
      <xdr:rowOff>147258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132035</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3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41813</xdr:rowOff>
    </xdr:from>
    <xdr:to>
      <xdr:col>50</xdr:col>
      <xdr:colOff>165100</xdr:colOff>
      <xdr:row>78</xdr:row>
      <xdr:rowOff>143413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1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134540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50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98930</xdr:rowOff>
    </xdr:from>
    <xdr:to>
      <xdr:col>46</xdr:col>
      <xdr:colOff>38100</xdr:colOff>
      <xdr:row>77</xdr:row>
      <xdr:rowOff>29080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1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45608</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5" y="1290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169297</xdr:rowOff>
    </xdr:from>
    <xdr:to>
      <xdr:col>41</xdr:col>
      <xdr:colOff>101600</xdr:colOff>
      <xdr:row>77</xdr:row>
      <xdr:rowOff>99447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1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115974</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61795" y="1297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156916</xdr:rowOff>
    </xdr:from>
    <xdr:to>
      <xdr:col>36</xdr:col>
      <xdr:colOff>165100</xdr:colOff>
      <xdr:row>77</xdr:row>
      <xdr:rowOff>87066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1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103592</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672795" y="1296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35936</xdr:rowOff>
    </xdr:from>
    <xdr:to>
      <xdr:col>55</xdr:col>
      <xdr:colOff>0</xdr:colOff>
      <xdr:row>99</xdr:row>
      <xdr:rowOff>37478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7009486"/>
          <a:ext cx="8382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160861</xdr:rowOff>
    </xdr:from>
    <xdr:to>
      <xdr:col>50</xdr:col>
      <xdr:colOff>114300</xdr:colOff>
      <xdr:row>99</xdr:row>
      <xdr:rowOff>37478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962961"/>
          <a:ext cx="889000" cy="4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23687</xdr:rowOff>
    </xdr:from>
    <xdr:to>
      <xdr:col>50</xdr:col>
      <xdr:colOff>165100</xdr:colOff>
      <xdr:row>98</xdr:row>
      <xdr:rowOff>125287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2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141814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0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160861</xdr:rowOff>
    </xdr:from>
    <xdr:to>
      <xdr:col>45</xdr:col>
      <xdr:colOff>177800</xdr:colOff>
      <xdr:row>99</xdr:row>
      <xdr:rowOff>352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62961"/>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64539</xdr:rowOff>
    </xdr:from>
    <xdr:to>
      <xdr:col>46</xdr:col>
      <xdr:colOff>38100</xdr:colOff>
      <xdr:row>98</xdr:row>
      <xdr:rowOff>166139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11216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4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152287</xdr:rowOff>
    </xdr:from>
    <xdr:to>
      <xdr:col>41</xdr:col>
      <xdr:colOff>50800</xdr:colOff>
      <xdr:row>99</xdr:row>
      <xdr:rowOff>352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954387"/>
          <a:ext cx="889000" cy="1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67988</xdr:rowOff>
    </xdr:from>
    <xdr:to>
      <xdr:col>41</xdr:col>
      <xdr:colOff>101600</xdr:colOff>
      <xdr:row>98</xdr:row>
      <xdr:rowOff>169588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7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14665</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4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48957</xdr:rowOff>
    </xdr:from>
    <xdr:to>
      <xdr:col>36</xdr:col>
      <xdr:colOff>165100</xdr:colOff>
      <xdr:row>98</xdr:row>
      <xdr:rowOff>150557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5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167084</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62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156586</xdr:rowOff>
    </xdr:from>
    <xdr:to>
      <xdr:col>55</xdr:col>
      <xdr:colOff>50800</xdr:colOff>
      <xdr:row>99</xdr:row>
      <xdr:rowOff>86736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95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71513</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158128</xdr:rowOff>
    </xdr:from>
    <xdr:to>
      <xdr:col>50</xdr:col>
      <xdr:colOff>165100</xdr:colOff>
      <xdr:row>99</xdr:row>
      <xdr:rowOff>88278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9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79405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70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110061</xdr:rowOff>
    </xdr:from>
    <xdr:to>
      <xdr:col>46</xdr:col>
      <xdr:colOff>38100</xdr:colOff>
      <xdr:row>99</xdr:row>
      <xdr:rowOff>40211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9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31338</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700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121002</xdr:rowOff>
    </xdr:from>
    <xdr:to>
      <xdr:col>41</xdr:col>
      <xdr:colOff>101600</xdr:colOff>
      <xdr:row>99</xdr:row>
      <xdr:rowOff>51152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42279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701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101487</xdr:rowOff>
    </xdr:from>
    <xdr:to>
      <xdr:col>36</xdr:col>
      <xdr:colOff>165100</xdr:colOff>
      <xdr:row>99</xdr:row>
      <xdr:rowOff>31637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9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22764</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99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72503</xdr:rowOff>
    </xdr:from>
    <xdr:to>
      <xdr:col>85</xdr:col>
      <xdr:colOff>127000</xdr:colOff>
      <xdr:row>38</xdr:row>
      <xdr:rowOff>105234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587603"/>
          <a:ext cx="838200" cy="3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105234</xdr:rowOff>
    </xdr:from>
    <xdr:to>
      <xdr:col>81</xdr:col>
      <xdr:colOff>50800</xdr:colOff>
      <xdr:row>38</xdr:row>
      <xdr:rowOff>116600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620334"/>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5795</xdr:rowOff>
    </xdr:from>
    <xdr:to>
      <xdr:col>76</xdr:col>
      <xdr:colOff>114300</xdr:colOff>
      <xdr:row>38</xdr:row>
      <xdr:rowOff>116600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520895"/>
          <a:ext cx="889000" cy="11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5795</xdr:rowOff>
    </xdr:from>
    <xdr:to>
      <xdr:col>71</xdr:col>
      <xdr:colOff>177800</xdr:colOff>
      <xdr:row>38</xdr:row>
      <xdr:rowOff>64296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520895"/>
          <a:ext cx="889000" cy="5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21703</xdr:rowOff>
    </xdr:from>
    <xdr:to>
      <xdr:col>85</xdr:col>
      <xdr:colOff>177800</xdr:colOff>
      <xdr:row>38</xdr:row>
      <xdr:rowOff>123303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5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164498</xdr:rowOff>
    </xdr:from>
    <xdr:ext cx="534377"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54434</xdr:rowOff>
    </xdr:from>
    <xdr:to>
      <xdr:col>81</xdr:col>
      <xdr:colOff>101600</xdr:colOff>
      <xdr:row>38</xdr:row>
      <xdr:rowOff>156034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56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147161</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14111" y="66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65800</xdr:rowOff>
    </xdr:from>
    <xdr:to>
      <xdr:col>76</xdr:col>
      <xdr:colOff>165100</xdr:colOff>
      <xdr:row>38</xdr:row>
      <xdr:rowOff>167400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8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158527</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25111" y="667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126445</xdr:rowOff>
    </xdr:from>
    <xdr:to>
      <xdr:col>72</xdr:col>
      <xdr:colOff>38100</xdr:colOff>
      <xdr:row>38</xdr:row>
      <xdr:rowOff>56595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4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73122</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624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13496</xdr:rowOff>
    </xdr:from>
    <xdr:to>
      <xdr:col>67</xdr:col>
      <xdr:colOff>101600</xdr:colOff>
      <xdr:row>38</xdr:row>
      <xdr:rowOff>115096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52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131623</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47111" y="630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103809</xdr:rowOff>
    </xdr:from>
    <xdr:to>
      <xdr:col>85</xdr:col>
      <xdr:colOff>127000</xdr:colOff>
      <xdr:row>76</xdr:row>
      <xdr:rowOff>154566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134009"/>
          <a:ext cx="838200" cy="5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154566</xdr:rowOff>
    </xdr:from>
    <xdr:to>
      <xdr:col>81</xdr:col>
      <xdr:colOff>50800</xdr:colOff>
      <xdr:row>76</xdr:row>
      <xdr:rowOff>166503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184766"/>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88548</xdr:rowOff>
    </xdr:from>
    <xdr:to>
      <xdr:col>81</xdr:col>
      <xdr:colOff>101600</xdr:colOff>
      <xdr:row>77</xdr:row>
      <xdr:rowOff>18698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35225</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181795" y="1289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154436</xdr:rowOff>
    </xdr:from>
    <xdr:to>
      <xdr:col>76</xdr:col>
      <xdr:colOff>114300</xdr:colOff>
      <xdr:row>76</xdr:row>
      <xdr:rowOff>166503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184636"/>
          <a:ext cx="889000" cy="1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98695</xdr:rowOff>
    </xdr:from>
    <xdr:to>
      <xdr:col>76</xdr:col>
      <xdr:colOff>165100</xdr:colOff>
      <xdr:row>77</xdr:row>
      <xdr:rowOff>28845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45373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292795" y="1290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154436</xdr:rowOff>
    </xdr:from>
    <xdr:to>
      <xdr:col>71</xdr:col>
      <xdr:colOff>177800</xdr:colOff>
      <xdr:row>76</xdr:row>
      <xdr:rowOff>169393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184636"/>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103361</xdr:rowOff>
    </xdr:from>
    <xdr:to>
      <xdr:col>72</xdr:col>
      <xdr:colOff>38100</xdr:colOff>
      <xdr:row>77</xdr:row>
      <xdr:rowOff>33511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50038</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03795" y="129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92427</xdr:rowOff>
    </xdr:from>
    <xdr:to>
      <xdr:col>67</xdr:col>
      <xdr:colOff>101600</xdr:colOff>
      <xdr:row>77</xdr:row>
      <xdr:rowOff>22577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39104</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14795" y="128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53009</xdr:rowOff>
    </xdr:from>
    <xdr:to>
      <xdr:col>85</xdr:col>
      <xdr:colOff>177800</xdr:colOff>
      <xdr:row>76</xdr:row>
      <xdr:rowOff>154609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08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75887</xdr:rowOff>
    </xdr:from>
    <xdr:ext cx="599010"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9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103766</xdr:rowOff>
    </xdr:from>
    <xdr:to>
      <xdr:col>81</xdr:col>
      <xdr:colOff>101600</xdr:colOff>
      <xdr:row>77</xdr:row>
      <xdr:rowOff>33916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1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25043</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181795" y="1322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115703</xdr:rowOff>
    </xdr:from>
    <xdr:to>
      <xdr:col>76</xdr:col>
      <xdr:colOff>165100</xdr:colOff>
      <xdr:row>77</xdr:row>
      <xdr:rowOff>45853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36980</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292795" y="1323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103636</xdr:rowOff>
    </xdr:from>
    <xdr:to>
      <xdr:col>72</xdr:col>
      <xdr:colOff>38100</xdr:colOff>
      <xdr:row>77</xdr:row>
      <xdr:rowOff>33786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24913</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03795" y="1322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118593</xdr:rowOff>
    </xdr:from>
    <xdr:to>
      <xdr:col>67</xdr:col>
      <xdr:colOff>101600</xdr:colOff>
      <xdr:row>77</xdr:row>
      <xdr:rowOff>48743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39870</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14795" y="1324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147230</xdr:rowOff>
    </xdr:from>
    <xdr:to>
      <xdr:col>85</xdr:col>
      <xdr:colOff>127000</xdr:colOff>
      <xdr:row>98</xdr:row>
      <xdr:rowOff>165672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49330"/>
          <a:ext cx="838200" cy="1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139734</xdr:rowOff>
    </xdr:from>
    <xdr:to>
      <xdr:col>81</xdr:col>
      <xdr:colOff>50800</xdr:colOff>
      <xdr:row>98</xdr:row>
      <xdr:rowOff>165672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41834"/>
          <a:ext cx="889000" cy="2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11818</xdr:rowOff>
    </xdr:from>
    <xdr:to>
      <xdr:col>81</xdr:col>
      <xdr:colOff>101600</xdr:colOff>
      <xdr:row>98</xdr:row>
      <xdr:rowOff>113418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1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129945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139734</xdr:rowOff>
    </xdr:from>
    <xdr:to>
      <xdr:col>76</xdr:col>
      <xdr:colOff>114300</xdr:colOff>
      <xdr:row>99</xdr:row>
      <xdr:rowOff>19416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41834"/>
          <a:ext cx="889000" cy="5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36534</xdr:rowOff>
    </xdr:from>
    <xdr:to>
      <xdr:col>76</xdr:col>
      <xdr:colOff>165100</xdr:colOff>
      <xdr:row>98</xdr:row>
      <xdr:rowOff>138134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154661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1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19416</xdr:rowOff>
    </xdr:from>
    <xdr:to>
      <xdr:col>71</xdr:col>
      <xdr:colOff>177800</xdr:colOff>
      <xdr:row>99</xdr:row>
      <xdr:rowOff>20839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92966"/>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28972</xdr:rowOff>
    </xdr:from>
    <xdr:to>
      <xdr:col>72</xdr:col>
      <xdr:colOff>38100</xdr:colOff>
      <xdr:row>98</xdr:row>
      <xdr:rowOff>130572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3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147099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0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10266</xdr:rowOff>
    </xdr:from>
    <xdr:to>
      <xdr:col>67</xdr:col>
      <xdr:colOff>101600</xdr:colOff>
      <xdr:row>98</xdr:row>
      <xdr:rowOff>111866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1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128393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8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96430</xdr:rowOff>
    </xdr:from>
    <xdr:to>
      <xdr:col>85</xdr:col>
      <xdr:colOff>177800</xdr:colOff>
      <xdr:row>99</xdr:row>
      <xdr:rowOff>26580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9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11357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1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114872</xdr:rowOff>
    </xdr:from>
    <xdr:to>
      <xdr:col>81</xdr:col>
      <xdr:colOff>101600</xdr:colOff>
      <xdr:row>99</xdr:row>
      <xdr:rowOff>45022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36149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700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88934</xdr:rowOff>
    </xdr:from>
    <xdr:to>
      <xdr:col>76</xdr:col>
      <xdr:colOff>165100</xdr:colOff>
      <xdr:row>99</xdr:row>
      <xdr:rowOff>19084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9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10211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9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140066</xdr:rowOff>
    </xdr:from>
    <xdr:to>
      <xdr:col>72</xdr:col>
      <xdr:colOff>38100</xdr:colOff>
      <xdr:row>99</xdr:row>
      <xdr:rowOff>70216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61343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3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141489</xdr:rowOff>
    </xdr:from>
    <xdr:to>
      <xdr:col>67</xdr:col>
      <xdr:colOff>101600</xdr:colOff>
      <xdr:row>99</xdr:row>
      <xdr:rowOff>71639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62766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20447</xdr:rowOff>
    </xdr:from>
    <xdr:to>
      <xdr:col>112</xdr:col>
      <xdr:colOff>38100</xdr:colOff>
      <xdr:row>37</xdr:row>
      <xdr:rowOff>122047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3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138574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28575</xdr:rowOff>
    </xdr:from>
    <xdr:to>
      <xdr:col>107</xdr:col>
      <xdr:colOff>101600</xdr:colOff>
      <xdr:row>38</xdr:row>
      <xdr:rowOff>130175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146702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1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171323</xdr:rowOff>
    </xdr:from>
    <xdr:to>
      <xdr:col>102</xdr:col>
      <xdr:colOff>165100</xdr:colOff>
      <xdr:row>38</xdr:row>
      <xdr:rowOff>101473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118000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45593</xdr:rowOff>
    </xdr:from>
    <xdr:to>
      <xdr:col>98</xdr:col>
      <xdr:colOff>38100</xdr:colOff>
      <xdr:row>38</xdr:row>
      <xdr:rowOff>147193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163720</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35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74247</xdr:rowOff>
    </xdr:from>
    <xdr:to>
      <xdr:col>112</xdr:col>
      <xdr:colOff>38100</xdr:colOff>
      <xdr:row>58</xdr:row>
      <xdr:rowOff>4397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8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20924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77698</xdr:rowOff>
    </xdr:from>
    <xdr:to>
      <xdr:col>107</xdr:col>
      <xdr:colOff>101600</xdr:colOff>
      <xdr:row>58</xdr:row>
      <xdr:rowOff>7848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8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24375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62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83710</xdr:rowOff>
    </xdr:from>
    <xdr:to>
      <xdr:col>102</xdr:col>
      <xdr:colOff>165100</xdr:colOff>
      <xdr:row>58</xdr:row>
      <xdr:rowOff>13860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8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30387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63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66589</xdr:rowOff>
    </xdr:from>
    <xdr:to>
      <xdr:col>98</xdr:col>
      <xdr:colOff>38100</xdr:colOff>
      <xdr:row>57</xdr:row>
      <xdr:rowOff>168189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3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61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95298</xdr:rowOff>
    </xdr:from>
    <xdr:to>
      <xdr:col>116</xdr:col>
      <xdr:colOff>63500</xdr:colOff>
      <xdr:row>72</xdr:row>
      <xdr:rowOff>46089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096798"/>
          <a:ext cx="838200" cy="29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95298</xdr:rowOff>
    </xdr:from>
    <xdr:to>
      <xdr:col>111</xdr:col>
      <xdr:colOff>177800</xdr:colOff>
      <xdr:row>71</xdr:row>
      <xdr:rowOff>151274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096798"/>
          <a:ext cx="889000" cy="22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165839</xdr:rowOff>
    </xdr:from>
    <xdr:to>
      <xdr:col>112</xdr:col>
      <xdr:colOff>38100</xdr:colOff>
      <xdr:row>74</xdr:row>
      <xdr:rowOff>95989</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68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87116</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277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151274</xdr:rowOff>
    </xdr:from>
    <xdr:to>
      <xdr:col>107</xdr:col>
      <xdr:colOff>50800</xdr:colOff>
      <xdr:row>72</xdr:row>
      <xdr:rowOff>111247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324224"/>
          <a:ext cx="889000" cy="13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9934</xdr:rowOff>
    </xdr:from>
    <xdr:to>
      <xdr:col>107</xdr:col>
      <xdr:colOff>101600</xdr:colOff>
      <xdr:row>74</xdr:row>
      <xdr:rowOff>111534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69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102661</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278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111247</xdr:rowOff>
    </xdr:from>
    <xdr:to>
      <xdr:col>102</xdr:col>
      <xdr:colOff>114300</xdr:colOff>
      <xdr:row>72</xdr:row>
      <xdr:rowOff>162468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455647"/>
          <a:ext cx="889000" cy="5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30356</xdr:rowOff>
    </xdr:from>
    <xdr:to>
      <xdr:col>102</xdr:col>
      <xdr:colOff>165100</xdr:colOff>
      <xdr:row>74</xdr:row>
      <xdr:rowOff>131956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71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123083</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281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12593</xdr:rowOff>
    </xdr:from>
    <xdr:to>
      <xdr:col>98</xdr:col>
      <xdr:colOff>38100</xdr:colOff>
      <xdr:row>74</xdr:row>
      <xdr:rowOff>114193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69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105320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279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166739</xdr:rowOff>
    </xdr:from>
    <xdr:to>
      <xdr:col>116</xdr:col>
      <xdr:colOff>114300</xdr:colOff>
      <xdr:row>72</xdr:row>
      <xdr:rowOff>96889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3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18166</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19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44498</xdr:rowOff>
    </xdr:from>
    <xdr:to>
      <xdr:col>112</xdr:col>
      <xdr:colOff>38100</xdr:colOff>
      <xdr:row>70</xdr:row>
      <xdr:rowOff>146098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0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68</xdr:row>
      <xdr:rowOff>162625</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18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100474</xdr:rowOff>
    </xdr:from>
    <xdr:to>
      <xdr:col>107</xdr:col>
      <xdr:colOff>101600</xdr:colOff>
      <xdr:row>72</xdr:row>
      <xdr:rowOff>30624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2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47151</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04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60447</xdr:rowOff>
    </xdr:from>
    <xdr:to>
      <xdr:col>102</xdr:col>
      <xdr:colOff>165100</xdr:colOff>
      <xdr:row>72</xdr:row>
      <xdr:rowOff>162047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40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7124</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18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111668</xdr:rowOff>
    </xdr:from>
    <xdr:to>
      <xdr:col>98</xdr:col>
      <xdr:colOff>38100</xdr:colOff>
      <xdr:row>73</xdr:row>
      <xdr:rowOff>41818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45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58345</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223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維持補修費や繰出金において、類似団体を大きく上回っている。公共施設等総合管理計画をもとに、施設の統廃合等も視野に入れ維持管理経費の抑制に努めていく。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また、繰出金については、簡易水道事業と下水道事業に対する繰出金が大部分を占めており、一般会計からの繰出金に頼らない財政運営を進めていく必要がある。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
2,342
58.11
3,255,085
2,831,373
410,537
2,071,689
1,889,196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163017</xdr:rowOff>
    </xdr:from>
    <xdr:to>
      <xdr:col>24</xdr:col>
      <xdr:colOff>63500</xdr:colOff>
      <xdr:row>36</xdr:row>
      <xdr:rowOff>2932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163767"/>
          <a:ext cx="8382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163017</xdr:rowOff>
    </xdr:from>
    <xdr:to>
      <xdr:col>19</xdr:col>
      <xdr:colOff>177800</xdr:colOff>
      <xdr:row>35</xdr:row>
      <xdr:rowOff>169287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163767"/>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xdr:rowOff>
    </xdr:from>
    <xdr:to>
      <xdr:col>20</xdr:col>
      <xdr:colOff>38100</xdr:colOff>
      <xdr:row>36</xdr:row>
      <xdr:rowOff>103305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7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94432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6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169287</xdr:rowOff>
    </xdr:from>
    <xdr:to>
      <xdr:col>15</xdr:col>
      <xdr:colOff>50800</xdr:colOff>
      <xdr:row>36</xdr:row>
      <xdr:rowOff>16517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170037"/>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154672</xdr:rowOff>
    </xdr:from>
    <xdr:to>
      <xdr:col>15</xdr:col>
      <xdr:colOff>101600</xdr:colOff>
      <xdr:row>36</xdr:row>
      <xdr:rowOff>84822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5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75949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16517</xdr:rowOff>
    </xdr:from>
    <xdr:to>
      <xdr:col>10</xdr:col>
      <xdr:colOff>114300</xdr:colOff>
      <xdr:row>36</xdr:row>
      <xdr:rowOff>30658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188717"/>
          <a:ext cx="889000" cy="1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165938</xdr:rowOff>
    </xdr:from>
    <xdr:to>
      <xdr:col>10</xdr:col>
      <xdr:colOff>165100</xdr:colOff>
      <xdr:row>36</xdr:row>
      <xdr:rowOff>96088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87215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5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162052</xdr:rowOff>
    </xdr:from>
    <xdr:to>
      <xdr:col>6</xdr:col>
      <xdr:colOff>38100</xdr:colOff>
      <xdr:row>36</xdr:row>
      <xdr:rowOff>92202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83329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123582</xdr:rowOff>
    </xdr:from>
    <xdr:to>
      <xdr:col>24</xdr:col>
      <xdr:colOff>114300</xdr:colOff>
      <xdr:row>36</xdr:row>
      <xdr:rowOff>53732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2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146459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7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112217</xdr:rowOff>
    </xdr:from>
    <xdr:to>
      <xdr:col>20</xdr:col>
      <xdr:colOff>38100</xdr:colOff>
      <xdr:row>36</xdr:row>
      <xdr:rowOff>42367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58894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8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118487</xdr:rowOff>
    </xdr:from>
    <xdr:to>
      <xdr:col>15</xdr:col>
      <xdr:colOff>101600</xdr:colOff>
      <xdr:row>36</xdr:row>
      <xdr:rowOff>48637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1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65164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9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137167</xdr:rowOff>
    </xdr:from>
    <xdr:to>
      <xdr:col>10</xdr:col>
      <xdr:colOff>165100</xdr:colOff>
      <xdr:row>36</xdr:row>
      <xdr:rowOff>67317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3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83844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91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151308</xdr:rowOff>
    </xdr:from>
    <xdr:to>
      <xdr:col>6</xdr:col>
      <xdr:colOff>38100</xdr:colOff>
      <xdr:row>36</xdr:row>
      <xdr:rowOff>81458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97985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131207</xdr:rowOff>
    </xdr:from>
    <xdr:to>
      <xdr:col>24</xdr:col>
      <xdr:colOff>63500</xdr:colOff>
      <xdr:row>57</xdr:row>
      <xdr:rowOff>151811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03857"/>
          <a:ext cx="838200" cy="2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149174</xdr:rowOff>
    </xdr:from>
    <xdr:to>
      <xdr:col>19</xdr:col>
      <xdr:colOff>177800</xdr:colOff>
      <xdr:row>57</xdr:row>
      <xdr:rowOff>151811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21824"/>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144918</xdr:rowOff>
    </xdr:from>
    <xdr:to>
      <xdr:col>20</xdr:col>
      <xdr:colOff>38100</xdr:colOff>
      <xdr:row>56</xdr:row>
      <xdr:rowOff>75068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91595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4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149174</xdr:rowOff>
    </xdr:from>
    <xdr:to>
      <xdr:col>15</xdr:col>
      <xdr:colOff>50800</xdr:colOff>
      <xdr:row>58</xdr:row>
      <xdr:rowOff>40527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21824"/>
          <a:ext cx="889000" cy="6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148316</xdr:rowOff>
    </xdr:from>
    <xdr:to>
      <xdr:col>15</xdr:col>
      <xdr:colOff>101600</xdr:colOff>
      <xdr:row>57</xdr:row>
      <xdr:rowOff>78466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94993</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2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25545</xdr:rowOff>
    </xdr:from>
    <xdr:to>
      <xdr:col>10</xdr:col>
      <xdr:colOff>114300</xdr:colOff>
      <xdr:row>58</xdr:row>
      <xdr:rowOff>40527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69645"/>
          <a:ext cx="889000" cy="1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149479</xdr:rowOff>
    </xdr:from>
    <xdr:to>
      <xdr:col>10</xdr:col>
      <xdr:colOff>165100</xdr:colOff>
      <xdr:row>57</xdr:row>
      <xdr:rowOff>79629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5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96156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2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147593</xdr:rowOff>
    </xdr:from>
    <xdr:to>
      <xdr:col>6</xdr:col>
      <xdr:colOff>38100</xdr:colOff>
      <xdr:row>57</xdr:row>
      <xdr:rowOff>77743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4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94270</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2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80407</xdr:rowOff>
    </xdr:from>
    <xdr:to>
      <xdr:col>24</xdr:col>
      <xdr:colOff>114300</xdr:colOff>
      <xdr:row>58</xdr:row>
      <xdr:rowOff>10557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5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166784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6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101011</xdr:rowOff>
    </xdr:from>
    <xdr:to>
      <xdr:col>20</xdr:col>
      <xdr:colOff>38100</xdr:colOff>
      <xdr:row>58</xdr:row>
      <xdr:rowOff>31161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7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22288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96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98374</xdr:rowOff>
    </xdr:from>
    <xdr:to>
      <xdr:col>15</xdr:col>
      <xdr:colOff>101600</xdr:colOff>
      <xdr:row>58</xdr:row>
      <xdr:rowOff>28524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19651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96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161177</xdr:rowOff>
    </xdr:from>
    <xdr:to>
      <xdr:col>10</xdr:col>
      <xdr:colOff>165100</xdr:colOff>
      <xdr:row>58</xdr:row>
      <xdr:rowOff>91327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3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82454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146195</xdr:rowOff>
    </xdr:from>
    <xdr:to>
      <xdr:col>6</xdr:col>
      <xdr:colOff>38100</xdr:colOff>
      <xdr:row>58</xdr:row>
      <xdr:rowOff>76345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1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67472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1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66201</xdr:rowOff>
    </xdr:from>
    <xdr:to>
      <xdr:col>24</xdr:col>
      <xdr:colOff>63500</xdr:colOff>
      <xdr:row>74</xdr:row>
      <xdr:rowOff>104628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410601"/>
          <a:ext cx="838200" cy="38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76206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63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66201</xdr:rowOff>
    </xdr:from>
    <xdr:to>
      <xdr:col>19</xdr:col>
      <xdr:colOff>177800</xdr:colOff>
      <xdr:row>75</xdr:row>
      <xdr:rowOff>99901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410601"/>
          <a:ext cx="889000" cy="54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155327</xdr:rowOff>
    </xdr:from>
    <xdr:to>
      <xdr:col>20</xdr:col>
      <xdr:colOff>38100</xdr:colOff>
      <xdr:row>75</xdr:row>
      <xdr:rowOff>85477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4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76604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3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99901</xdr:rowOff>
    </xdr:from>
    <xdr:to>
      <xdr:col>15</xdr:col>
      <xdr:colOff>50800</xdr:colOff>
      <xdr:row>75</xdr:row>
      <xdr:rowOff>109396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958651"/>
          <a:ext cx="889000" cy="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64321</xdr:rowOff>
    </xdr:from>
    <xdr:to>
      <xdr:col>15</xdr:col>
      <xdr:colOff>101600</xdr:colOff>
      <xdr:row>75</xdr:row>
      <xdr:rowOff>165922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230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157049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01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109396</xdr:rowOff>
    </xdr:from>
    <xdr:to>
      <xdr:col>10</xdr:col>
      <xdr:colOff>114300</xdr:colOff>
      <xdr:row>75</xdr:row>
      <xdr:rowOff>134461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968146"/>
          <a:ext cx="889000" cy="2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106776</xdr:rowOff>
    </xdr:from>
    <xdr:to>
      <xdr:col>10</xdr:col>
      <xdr:colOff>165100</xdr:colOff>
      <xdr:row>76</xdr:row>
      <xdr:rowOff>36926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96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28053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05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57577</xdr:rowOff>
    </xdr:from>
    <xdr:to>
      <xdr:col>6</xdr:col>
      <xdr:colOff>38100</xdr:colOff>
      <xdr:row>75</xdr:row>
      <xdr:rowOff>159178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291632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4254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69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53828</xdr:rowOff>
    </xdr:from>
    <xdr:to>
      <xdr:col>24</xdr:col>
      <xdr:colOff>114300</xdr:colOff>
      <xdr:row>74</xdr:row>
      <xdr:rowOff>155428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74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76705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59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15401</xdr:rowOff>
    </xdr:from>
    <xdr:to>
      <xdr:col>20</xdr:col>
      <xdr:colOff>38100</xdr:colOff>
      <xdr:row>72</xdr:row>
      <xdr:rowOff>117001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3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133528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13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49101</xdr:rowOff>
    </xdr:from>
    <xdr:to>
      <xdr:col>15</xdr:col>
      <xdr:colOff>101600</xdr:colOff>
      <xdr:row>75</xdr:row>
      <xdr:rowOff>150701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9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167228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68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58596</xdr:rowOff>
    </xdr:from>
    <xdr:to>
      <xdr:col>10</xdr:col>
      <xdr:colOff>165100</xdr:colOff>
      <xdr:row>75</xdr:row>
      <xdr:rowOff>160196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1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5273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69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83661</xdr:rowOff>
    </xdr:from>
    <xdr:to>
      <xdr:col>6</xdr:col>
      <xdr:colOff>38100</xdr:colOff>
      <xdr:row>76</xdr:row>
      <xdr:rowOff>13810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424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4937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03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150888</xdr:rowOff>
    </xdr:from>
    <xdr:to>
      <xdr:col>24</xdr:col>
      <xdr:colOff>63500</xdr:colOff>
      <xdr:row>98</xdr:row>
      <xdr:rowOff>14596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781538"/>
          <a:ext cx="838200" cy="3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150888</xdr:rowOff>
    </xdr:from>
    <xdr:to>
      <xdr:col>19</xdr:col>
      <xdr:colOff>177800</xdr:colOff>
      <xdr:row>98</xdr:row>
      <xdr:rowOff>25136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81538"/>
          <a:ext cx="889000" cy="4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94886</xdr:rowOff>
    </xdr:from>
    <xdr:to>
      <xdr:col>20</xdr:col>
      <xdr:colOff>38100</xdr:colOff>
      <xdr:row>98</xdr:row>
      <xdr:rowOff>25036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41563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5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25136</xdr:rowOff>
    </xdr:from>
    <xdr:to>
      <xdr:col>15</xdr:col>
      <xdr:colOff>50800</xdr:colOff>
      <xdr:row>98</xdr:row>
      <xdr:rowOff>52067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27236"/>
          <a:ext cx="889000" cy="2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121571</xdr:rowOff>
    </xdr:from>
    <xdr:to>
      <xdr:col>15</xdr:col>
      <xdr:colOff>101600</xdr:colOff>
      <xdr:row>98</xdr:row>
      <xdr:rowOff>51721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68248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5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52067</xdr:rowOff>
    </xdr:from>
    <xdr:to>
      <xdr:col>10</xdr:col>
      <xdr:colOff>114300</xdr:colOff>
      <xdr:row>98</xdr:row>
      <xdr:rowOff>63976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54167"/>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138049</xdr:rowOff>
    </xdr:from>
    <xdr:to>
      <xdr:col>10</xdr:col>
      <xdr:colOff>165100</xdr:colOff>
      <xdr:row>98</xdr:row>
      <xdr:rowOff>68199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84726</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54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124380</xdr:rowOff>
    </xdr:from>
    <xdr:to>
      <xdr:col>6</xdr:col>
      <xdr:colOff>38100</xdr:colOff>
      <xdr:row>98</xdr:row>
      <xdr:rowOff>54530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71057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5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135246</xdr:rowOff>
    </xdr:from>
    <xdr:to>
      <xdr:col>24</xdr:col>
      <xdr:colOff>114300</xdr:colOff>
      <xdr:row>98</xdr:row>
      <xdr:rowOff>65396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71119</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0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100088</xdr:rowOff>
    </xdr:from>
    <xdr:to>
      <xdr:col>20</xdr:col>
      <xdr:colOff>38100</xdr:colOff>
      <xdr:row>98</xdr:row>
      <xdr:rowOff>30238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21365</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82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145786</xdr:rowOff>
    </xdr:from>
    <xdr:to>
      <xdr:col>15</xdr:col>
      <xdr:colOff>101600</xdr:colOff>
      <xdr:row>98</xdr:row>
      <xdr:rowOff>75936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7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67063</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86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1267</xdr:rowOff>
    </xdr:from>
    <xdr:to>
      <xdr:col>10</xdr:col>
      <xdr:colOff>165100</xdr:colOff>
      <xdr:row>98</xdr:row>
      <xdr:rowOff>102867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93994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9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13176</xdr:rowOff>
    </xdr:from>
    <xdr:to>
      <xdr:col>6</xdr:col>
      <xdr:colOff>38100</xdr:colOff>
      <xdr:row>98</xdr:row>
      <xdr:rowOff>114776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105903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0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34471</xdr:rowOff>
    </xdr:from>
    <xdr:to>
      <xdr:col>55</xdr:col>
      <xdr:colOff>0</xdr:colOff>
      <xdr:row>59</xdr:row>
      <xdr:rowOff>36278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50021"/>
          <a:ext cx="8382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33986</xdr:rowOff>
    </xdr:from>
    <xdr:to>
      <xdr:col>50</xdr:col>
      <xdr:colOff>114300</xdr:colOff>
      <xdr:row>59</xdr:row>
      <xdr:rowOff>34471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49536"/>
          <a:ext cx="8890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45368</xdr:rowOff>
    </xdr:from>
    <xdr:to>
      <xdr:col>50</xdr:col>
      <xdr:colOff>165100</xdr:colOff>
      <xdr:row>58</xdr:row>
      <xdr:rowOff>146968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163495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6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33986</xdr:rowOff>
    </xdr:from>
    <xdr:to>
      <xdr:col>45</xdr:col>
      <xdr:colOff>177800</xdr:colOff>
      <xdr:row>59</xdr:row>
      <xdr:rowOff>36759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49536"/>
          <a:ext cx="8890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48211</xdr:rowOff>
    </xdr:from>
    <xdr:to>
      <xdr:col>46</xdr:col>
      <xdr:colOff>38100</xdr:colOff>
      <xdr:row>58</xdr:row>
      <xdr:rowOff>149811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166338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6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30302</xdr:rowOff>
    </xdr:from>
    <xdr:to>
      <xdr:col>41</xdr:col>
      <xdr:colOff>50800</xdr:colOff>
      <xdr:row>59</xdr:row>
      <xdr:rowOff>36759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45852"/>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42683</xdr:rowOff>
    </xdr:from>
    <xdr:to>
      <xdr:col>41</xdr:col>
      <xdr:colOff>101600</xdr:colOff>
      <xdr:row>58</xdr:row>
      <xdr:rowOff>144283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160810</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6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32873</xdr:rowOff>
    </xdr:from>
    <xdr:to>
      <xdr:col>36</xdr:col>
      <xdr:colOff>165100</xdr:colOff>
      <xdr:row>58</xdr:row>
      <xdr:rowOff>134473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151000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156928</xdr:rowOff>
    </xdr:from>
    <xdr:to>
      <xdr:col>55</xdr:col>
      <xdr:colOff>50800</xdr:colOff>
      <xdr:row>59</xdr:row>
      <xdr:rowOff>87078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1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71855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155121</xdr:rowOff>
    </xdr:from>
    <xdr:to>
      <xdr:col>50</xdr:col>
      <xdr:colOff>165100</xdr:colOff>
      <xdr:row>59</xdr:row>
      <xdr:rowOff>85271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76398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9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154636</xdr:rowOff>
    </xdr:from>
    <xdr:to>
      <xdr:col>46</xdr:col>
      <xdr:colOff>38100</xdr:colOff>
      <xdr:row>59</xdr:row>
      <xdr:rowOff>84786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9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75913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157409</xdr:rowOff>
    </xdr:from>
    <xdr:to>
      <xdr:col>41</xdr:col>
      <xdr:colOff>101600</xdr:colOff>
      <xdr:row>59</xdr:row>
      <xdr:rowOff>87559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10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78686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150952</xdr:rowOff>
    </xdr:from>
    <xdr:to>
      <xdr:col>36</xdr:col>
      <xdr:colOff>165100</xdr:colOff>
      <xdr:row>59</xdr:row>
      <xdr:rowOff>81102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72229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8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79899</xdr:rowOff>
    </xdr:from>
    <xdr:to>
      <xdr:col>55</xdr:col>
      <xdr:colOff>0</xdr:colOff>
      <xdr:row>77</xdr:row>
      <xdr:rowOff>102484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81549"/>
          <a:ext cx="8382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33945</xdr:rowOff>
    </xdr:from>
    <xdr:to>
      <xdr:col>50</xdr:col>
      <xdr:colOff>114300</xdr:colOff>
      <xdr:row>77</xdr:row>
      <xdr:rowOff>102484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892695"/>
          <a:ext cx="889000" cy="41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123963</xdr:rowOff>
    </xdr:from>
    <xdr:to>
      <xdr:col>50</xdr:col>
      <xdr:colOff>165100</xdr:colOff>
      <xdr:row>77</xdr:row>
      <xdr:rowOff>54113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5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70640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15484</xdr:rowOff>
    </xdr:from>
    <xdr:to>
      <xdr:col>45</xdr:col>
      <xdr:colOff>177800</xdr:colOff>
      <xdr:row>75</xdr:row>
      <xdr:rowOff>33945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2874234"/>
          <a:ext cx="889000" cy="1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20718</xdr:rowOff>
    </xdr:from>
    <xdr:to>
      <xdr:col>46</xdr:col>
      <xdr:colOff>38100</xdr:colOff>
      <xdr:row>77</xdr:row>
      <xdr:rowOff>122318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2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113445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1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15484</xdr:rowOff>
    </xdr:from>
    <xdr:to>
      <xdr:col>41</xdr:col>
      <xdr:colOff>50800</xdr:colOff>
      <xdr:row>77</xdr:row>
      <xdr:rowOff>122614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874234"/>
          <a:ext cx="889000" cy="45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31828</xdr:rowOff>
    </xdr:from>
    <xdr:to>
      <xdr:col>41</xdr:col>
      <xdr:colOff>101600</xdr:colOff>
      <xdr:row>77</xdr:row>
      <xdr:rowOff>133428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124555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32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46120</xdr:rowOff>
    </xdr:from>
    <xdr:to>
      <xdr:col>36</xdr:col>
      <xdr:colOff>165100</xdr:colOff>
      <xdr:row>77</xdr:row>
      <xdr:rowOff>147720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164247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02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29099</xdr:rowOff>
    </xdr:from>
    <xdr:to>
      <xdr:col>55</xdr:col>
      <xdr:colOff>50800</xdr:colOff>
      <xdr:row>77</xdr:row>
      <xdr:rowOff>130699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3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7526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0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51684</xdr:rowOff>
    </xdr:from>
    <xdr:to>
      <xdr:col>50</xdr:col>
      <xdr:colOff>165100</xdr:colOff>
      <xdr:row>77</xdr:row>
      <xdr:rowOff>153284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144411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34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154595</xdr:rowOff>
    </xdr:from>
    <xdr:to>
      <xdr:col>46</xdr:col>
      <xdr:colOff>38100</xdr:colOff>
      <xdr:row>75</xdr:row>
      <xdr:rowOff>84745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8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101272</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61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136134</xdr:rowOff>
    </xdr:from>
    <xdr:to>
      <xdr:col>41</xdr:col>
      <xdr:colOff>101600</xdr:colOff>
      <xdr:row>75</xdr:row>
      <xdr:rowOff>66284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8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82811</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59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71814</xdr:rowOff>
    </xdr:from>
    <xdr:to>
      <xdr:col>36</xdr:col>
      <xdr:colOff>165100</xdr:colOff>
      <xdr:row>78</xdr:row>
      <xdr:rowOff>1964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7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164541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36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36509</xdr:rowOff>
    </xdr:from>
    <xdr:to>
      <xdr:col>55</xdr:col>
      <xdr:colOff>0</xdr:colOff>
      <xdr:row>97</xdr:row>
      <xdr:rowOff>47344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667159"/>
          <a:ext cx="8382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49306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7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116404</xdr:rowOff>
    </xdr:from>
    <xdr:to>
      <xdr:col>50</xdr:col>
      <xdr:colOff>114300</xdr:colOff>
      <xdr:row>97</xdr:row>
      <xdr:rowOff>47344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575604"/>
          <a:ext cx="889000" cy="10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41511</xdr:rowOff>
    </xdr:from>
    <xdr:to>
      <xdr:col>50</xdr:col>
      <xdr:colOff>165100</xdr:colOff>
      <xdr:row>97</xdr:row>
      <xdr:rowOff>143111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134238</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76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116404</xdr:rowOff>
    </xdr:from>
    <xdr:to>
      <xdr:col>45</xdr:col>
      <xdr:colOff>177800</xdr:colOff>
      <xdr:row>97</xdr:row>
      <xdr:rowOff>35556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575604"/>
          <a:ext cx="889000" cy="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56686</xdr:rowOff>
    </xdr:from>
    <xdr:to>
      <xdr:col>46</xdr:col>
      <xdr:colOff>38100</xdr:colOff>
      <xdr:row>97</xdr:row>
      <xdr:rowOff>158286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8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149413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78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3076</xdr:rowOff>
    </xdr:from>
    <xdr:to>
      <xdr:col>41</xdr:col>
      <xdr:colOff>50800</xdr:colOff>
      <xdr:row>97</xdr:row>
      <xdr:rowOff>35556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462276"/>
          <a:ext cx="889000" cy="20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61492</xdr:rowOff>
    </xdr:from>
    <xdr:to>
      <xdr:col>41</xdr:col>
      <xdr:colOff>101600</xdr:colOff>
      <xdr:row>97</xdr:row>
      <xdr:rowOff>163092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154219</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78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47938</xdr:rowOff>
    </xdr:from>
    <xdr:to>
      <xdr:col>36</xdr:col>
      <xdr:colOff>165100</xdr:colOff>
      <xdr:row>97</xdr:row>
      <xdr:rowOff>149538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7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140665</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77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157159</xdr:rowOff>
    </xdr:from>
    <xdr:to>
      <xdr:col>55</xdr:col>
      <xdr:colOff>50800</xdr:colOff>
      <xdr:row>97</xdr:row>
      <xdr:rowOff>87309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8586</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6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167994</xdr:rowOff>
    </xdr:from>
    <xdr:to>
      <xdr:col>50</xdr:col>
      <xdr:colOff>165100</xdr:colOff>
      <xdr:row>97</xdr:row>
      <xdr:rowOff>98144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114671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40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65604</xdr:rowOff>
    </xdr:from>
    <xdr:to>
      <xdr:col>46</xdr:col>
      <xdr:colOff>38100</xdr:colOff>
      <xdr:row>96</xdr:row>
      <xdr:rowOff>167204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12281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30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156206</xdr:rowOff>
    </xdr:from>
    <xdr:to>
      <xdr:col>41</xdr:col>
      <xdr:colOff>101600</xdr:colOff>
      <xdr:row>97</xdr:row>
      <xdr:rowOff>86356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102883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39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123726</xdr:rowOff>
    </xdr:from>
    <xdr:to>
      <xdr:col>36</xdr:col>
      <xdr:colOff>165100</xdr:colOff>
      <xdr:row>96</xdr:row>
      <xdr:rowOff>53876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1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70403</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618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107954</xdr:rowOff>
    </xdr:from>
    <xdr:to>
      <xdr:col>85</xdr:col>
      <xdr:colOff>127000</xdr:colOff>
      <xdr:row>38</xdr:row>
      <xdr:rowOff>119945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23054"/>
          <a:ext cx="838200" cy="1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97562</xdr:rowOff>
    </xdr:from>
    <xdr:to>
      <xdr:col>81</xdr:col>
      <xdr:colOff>50800</xdr:colOff>
      <xdr:row>38</xdr:row>
      <xdr:rowOff>119945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12662"/>
          <a:ext cx="889000" cy="2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162499</xdr:rowOff>
    </xdr:from>
    <xdr:to>
      <xdr:col>81</xdr:col>
      <xdr:colOff>101600</xdr:colOff>
      <xdr:row>38</xdr:row>
      <xdr:rowOff>92649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109176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97562</xdr:rowOff>
    </xdr:from>
    <xdr:to>
      <xdr:col>76</xdr:col>
      <xdr:colOff>114300</xdr:colOff>
      <xdr:row>38</xdr:row>
      <xdr:rowOff>102340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12662"/>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46368</xdr:rowOff>
    </xdr:from>
    <xdr:to>
      <xdr:col>76</xdr:col>
      <xdr:colOff>165100</xdr:colOff>
      <xdr:row>38</xdr:row>
      <xdr:rowOff>147968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164494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102340</xdr:rowOff>
    </xdr:from>
    <xdr:to>
      <xdr:col>71</xdr:col>
      <xdr:colOff>177800</xdr:colOff>
      <xdr:row>38</xdr:row>
      <xdr:rowOff>116808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17440"/>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41668</xdr:rowOff>
    </xdr:from>
    <xdr:to>
      <xdr:col>72</xdr:col>
      <xdr:colOff>38100</xdr:colOff>
      <xdr:row>38</xdr:row>
      <xdr:rowOff>143268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159795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58114</xdr:rowOff>
    </xdr:from>
    <xdr:to>
      <xdr:col>67</xdr:col>
      <xdr:colOff>101600</xdr:colOff>
      <xdr:row>38</xdr:row>
      <xdr:rowOff>159714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4791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57154</xdr:rowOff>
    </xdr:from>
    <xdr:to>
      <xdr:col>85</xdr:col>
      <xdr:colOff>177800</xdr:colOff>
      <xdr:row>38</xdr:row>
      <xdr:rowOff>158754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7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162062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69145</xdr:rowOff>
    </xdr:from>
    <xdr:to>
      <xdr:col>81</xdr:col>
      <xdr:colOff>101600</xdr:colOff>
      <xdr:row>38</xdr:row>
      <xdr:rowOff>170745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161872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7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46762</xdr:rowOff>
    </xdr:from>
    <xdr:to>
      <xdr:col>76</xdr:col>
      <xdr:colOff>165100</xdr:colOff>
      <xdr:row>38</xdr:row>
      <xdr:rowOff>148362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139489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51540</xdr:rowOff>
    </xdr:from>
    <xdr:to>
      <xdr:col>72</xdr:col>
      <xdr:colOff>38100</xdr:colOff>
      <xdr:row>38</xdr:row>
      <xdr:rowOff>153140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144267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66008</xdr:rowOff>
    </xdr:from>
    <xdr:to>
      <xdr:col>67</xdr:col>
      <xdr:colOff>101600</xdr:colOff>
      <xdr:row>38</xdr:row>
      <xdr:rowOff>167608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8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158735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7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7527</xdr:rowOff>
    </xdr:from>
    <xdr:to>
      <xdr:col>85</xdr:col>
      <xdr:colOff>127000</xdr:colOff>
      <xdr:row>58</xdr:row>
      <xdr:rowOff>7769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951627"/>
          <a:ext cx="8382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3294</xdr:rowOff>
    </xdr:from>
    <xdr:to>
      <xdr:col>81</xdr:col>
      <xdr:colOff>50800</xdr:colOff>
      <xdr:row>58</xdr:row>
      <xdr:rowOff>7769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47394"/>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104899</xdr:rowOff>
    </xdr:from>
    <xdr:to>
      <xdr:col>81</xdr:col>
      <xdr:colOff>101600</xdr:colOff>
      <xdr:row>57</xdr:row>
      <xdr:rowOff>35049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0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51576</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4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114172</xdr:rowOff>
    </xdr:from>
    <xdr:to>
      <xdr:col>76</xdr:col>
      <xdr:colOff>114300</xdr:colOff>
      <xdr:row>58</xdr:row>
      <xdr:rowOff>3294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86822"/>
          <a:ext cx="889000" cy="6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163336</xdr:rowOff>
    </xdr:from>
    <xdr:to>
      <xdr:col>76</xdr:col>
      <xdr:colOff>165100</xdr:colOff>
      <xdr:row>57</xdr:row>
      <xdr:rowOff>93486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110013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53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114172</xdr:rowOff>
    </xdr:from>
    <xdr:to>
      <xdr:col>71</xdr:col>
      <xdr:colOff>177800</xdr:colOff>
      <xdr:row>58</xdr:row>
      <xdr:rowOff>39984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86822"/>
          <a:ext cx="889000" cy="9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162591</xdr:rowOff>
    </xdr:from>
    <xdr:to>
      <xdr:col>72</xdr:col>
      <xdr:colOff>38100</xdr:colOff>
      <xdr:row>57</xdr:row>
      <xdr:rowOff>92741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6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109268</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53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137957</xdr:rowOff>
    </xdr:from>
    <xdr:to>
      <xdr:col>67</xdr:col>
      <xdr:colOff>101600</xdr:colOff>
      <xdr:row>57</xdr:row>
      <xdr:rowOff>68107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3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84634</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51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128177</xdr:rowOff>
    </xdr:from>
    <xdr:to>
      <xdr:col>85</xdr:col>
      <xdr:colOff>177800</xdr:colOff>
      <xdr:row>58</xdr:row>
      <xdr:rowOff>58327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43104</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128419</xdr:rowOff>
    </xdr:from>
    <xdr:to>
      <xdr:col>81</xdr:col>
      <xdr:colOff>101600</xdr:colOff>
      <xdr:row>58</xdr:row>
      <xdr:rowOff>58569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49696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9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123944</xdr:rowOff>
    </xdr:from>
    <xdr:to>
      <xdr:col>76</xdr:col>
      <xdr:colOff>165100</xdr:colOff>
      <xdr:row>58</xdr:row>
      <xdr:rowOff>54094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9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45221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8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63372</xdr:rowOff>
    </xdr:from>
    <xdr:to>
      <xdr:col>72</xdr:col>
      <xdr:colOff>38100</xdr:colOff>
      <xdr:row>57</xdr:row>
      <xdr:rowOff>164972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3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156099</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92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160634</xdr:rowOff>
    </xdr:from>
    <xdr:to>
      <xdr:col>67</xdr:col>
      <xdr:colOff>101600</xdr:colOff>
      <xdr:row>58</xdr:row>
      <xdr:rowOff>90784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81911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2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72503</xdr:rowOff>
    </xdr:from>
    <xdr:to>
      <xdr:col>85</xdr:col>
      <xdr:colOff>127000</xdr:colOff>
      <xdr:row>78</xdr:row>
      <xdr:rowOff>105234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45603"/>
          <a:ext cx="838200" cy="3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105234</xdr:rowOff>
    </xdr:from>
    <xdr:to>
      <xdr:col>81</xdr:col>
      <xdr:colOff>50800</xdr:colOff>
      <xdr:row>78</xdr:row>
      <xdr:rowOff>116601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78334"/>
          <a:ext cx="889000" cy="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5795</xdr:rowOff>
    </xdr:from>
    <xdr:to>
      <xdr:col>76</xdr:col>
      <xdr:colOff>114300</xdr:colOff>
      <xdr:row>78</xdr:row>
      <xdr:rowOff>116601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78895"/>
          <a:ext cx="889000" cy="11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5795</xdr:rowOff>
    </xdr:from>
    <xdr:to>
      <xdr:col>71</xdr:col>
      <xdr:colOff>177800</xdr:colOff>
      <xdr:row>78</xdr:row>
      <xdr:rowOff>64297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78895"/>
          <a:ext cx="889000" cy="5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21703</xdr:rowOff>
    </xdr:from>
    <xdr:to>
      <xdr:col>85</xdr:col>
      <xdr:colOff>177800</xdr:colOff>
      <xdr:row>78</xdr:row>
      <xdr:rowOff>123303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9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164498</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6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54434</xdr:rowOff>
    </xdr:from>
    <xdr:to>
      <xdr:col>81</xdr:col>
      <xdr:colOff>101600</xdr:colOff>
      <xdr:row>78</xdr:row>
      <xdr:rowOff>156034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2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147161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2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65801</xdr:rowOff>
    </xdr:from>
    <xdr:to>
      <xdr:col>76</xdr:col>
      <xdr:colOff>165100</xdr:colOff>
      <xdr:row>78</xdr:row>
      <xdr:rowOff>167401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158528</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5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126445</xdr:rowOff>
    </xdr:from>
    <xdr:to>
      <xdr:col>72</xdr:col>
      <xdr:colOff>38100</xdr:colOff>
      <xdr:row>78</xdr:row>
      <xdr:rowOff>56595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73122</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0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13497</xdr:rowOff>
    </xdr:from>
    <xdr:to>
      <xdr:col>67</xdr:col>
      <xdr:colOff>101600</xdr:colOff>
      <xdr:row>78</xdr:row>
      <xdr:rowOff>115097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8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131624</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6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103809</xdr:rowOff>
    </xdr:from>
    <xdr:to>
      <xdr:col>85</xdr:col>
      <xdr:colOff>127000</xdr:colOff>
      <xdr:row>96</xdr:row>
      <xdr:rowOff>154566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63009"/>
          <a:ext cx="838200" cy="5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154566</xdr:rowOff>
    </xdr:from>
    <xdr:to>
      <xdr:col>81</xdr:col>
      <xdr:colOff>50800</xdr:colOff>
      <xdr:row>96</xdr:row>
      <xdr:rowOff>166503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13766"/>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88548</xdr:rowOff>
    </xdr:from>
    <xdr:to>
      <xdr:col>81</xdr:col>
      <xdr:colOff>101600</xdr:colOff>
      <xdr:row>97</xdr:row>
      <xdr:rowOff>18698</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35225</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2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154436</xdr:rowOff>
    </xdr:from>
    <xdr:to>
      <xdr:col>76</xdr:col>
      <xdr:colOff>114300</xdr:colOff>
      <xdr:row>96</xdr:row>
      <xdr:rowOff>166503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613636"/>
          <a:ext cx="889000" cy="1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98661</xdr:rowOff>
    </xdr:from>
    <xdr:to>
      <xdr:col>76</xdr:col>
      <xdr:colOff>165100</xdr:colOff>
      <xdr:row>97</xdr:row>
      <xdr:rowOff>28811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45338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33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154436</xdr:rowOff>
    </xdr:from>
    <xdr:to>
      <xdr:col>71</xdr:col>
      <xdr:colOff>177800</xdr:colOff>
      <xdr:row>96</xdr:row>
      <xdr:rowOff>169393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13636"/>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103360</xdr:rowOff>
    </xdr:from>
    <xdr:to>
      <xdr:col>72</xdr:col>
      <xdr:colOff>38100</xdr:colOff>
      <xdr:row>97</xdr:row>
      <xdr:rowOff>33510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50037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33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92393</xdr:rowOff>
    </xdr:from>
    <xdr:to>
      <xdr:col>67</xdr:col>
      <xdr:colOff>101600</xdr:colOff>
      <xdr:row>97</xdr:row>
      <xdr:rowOff>22543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5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39070</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3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53009</xdr:rowOff>
    </xdr:from>
    <xdr:to>
      <xdr:col>85</xdr:col>
      <xdr:colOff>177800</xdr:colOff>
      <xdr:row>96</xdr:row>
      <xdr:rowOff>154609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75886</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6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103766</xdr:rowOff>
    </xdr:from>
    <xdr:to>
      <xdr:col>81</xdr:col>
      <xdr:colOff>101600</xdr:colOff>
      <xdr:row>97</xdr:row>
      <xdr:rowOff>33916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25043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65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115703</xdr:rowOff>
    </xdr:from>
    <xdr:to>
      <xdr:col>76</xdr:col>
      <xdr:colOff>165100</xdr:colOff>
      <xdr:row>97</xdr:row>
      <xdr:rowOff>45853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36980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66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103636</xdr:rowOff>
    </xdr:from>
    <xdr:to>
      <xdr:col>72</xdr:col>
      <xdr:colOff>38100</xdr:colOff>
      <xdr:row>97</xdr:row>
      <xdr:rowOff>33786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6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24913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65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118593</xdr:rowOff>
    </xdr:from>
    <xdr:to>
      <xdr:col>67</xdr:col>
      <xdr:colOff>101600</xdr:colOff>
      <xdr:row>97</xdr:row>
      <xdr:rowOff>48743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39870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67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86564</xdr:rowOff>
    </xdr:from>
    <xdr:to>
      <xdr:col>112</xdr:col>
      <xdr:colOff>38100</xdr:colOff>
      <xdr:row>39</xdr:row>
      <xdr:rowOff>16714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33241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87026</xdr:rowOff>
    </xdr:from>
    <xdr:to>
      <xdr:col>107</xdr:col>
      <xdr:colOff>101600</xdr:colOff>
      <xdr:row>39</xdr:row>
      <xdr:rowOff>17176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33702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87638</xdr:rowOff>
    </xdr:from>
    <xdr:to>
      <xdr:col>102</xdr:col>
      <xdr:colOff>165100</xdr:colOff>
      <xdr:row>39</xdr:row>
      <xdr:rowOff>17788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34315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86934</xdr:rowOff>
    </xdr:from>
    <xdr:to>
      <xdr:col>98</xdr:col>
      <xdr:colOff>38100</xdr:colOff>
      <xdr:row>39</xdr:row>
      <xdr:rowOff>17084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33611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7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議会費、民生費、土木費、公債費で類似団体に比べ住民一人当たりの支出が大きくなっている。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民生費については人口減少が進む中でも、障害・老人福祉費を中心として支出が高止まりしており、結果として一人当たりのコストが年々増加している。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土木費についても類似団体平均を上回っているが、これは急峻な土地ゆえに道路や橋りょうに係る維持補修経費が大きくなっていることが原因である。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までは大型の建設事業が多く行われた影響から実質単年度収支が赤字であり、財政調整基金の取り崩しも必要となった。</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以降は黒字決算となっているが、地方交付税の増額の影響が大きい。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コスト削減等、財政規模に見合った財政運営に努めていく。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今後も健全な財政運営に努めていく。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05885_&#23567;&#24029;&#26449;_2021/&#12304;&#36001;&#25919;&#29366;&#27841;&#36039;&#26009;&#38598;&#12305;_205885_&#23567;&#24029;&#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60.8</v>
          </cell>
          <cell r="BX53">
            <v>62.2</v>
          </cell>
          <cell r="CF53">
            <v>63.1</v>
          </cell>
          <cell r="CN53">
            <v>64.400000000000006</v>
          </cell>
          <cell r="CV53">
            <v>66.099999999999994</v>
          </cell>
        </row>
        <row r="55">
          <cell r="AN55" t="str">
            <v>類似団体内平均値</v>
          </cell>
          <cell r="BP55">
            <v>0</v>
          </cell>
          <cell r="BX55">
            <v>0</v>
          </cell>
          <cell r="CF55">
            <v>0</v>
          </cell>
          <cell r="CN55">
            <v>0</v>
          </cell>
          <cell r="CV55">
            <v>0</v>
          </cell>
        </row>
        <row r="57">
          <cell r="BP57">
            <v>57.7</v>
          </cell>
          <cell r="BX57">
            <v>59.3</v>
          </cell>
          <cell r="CF57">
            <v>60.4</v>
          </cell>
          <cell r="CN57">
            <v>61.1</v>
          </cell>
          <cell r="CV57">
            <v>48</v>
          </cell>
        </row>
        <row r="72">
          <cell r="BP72" t="str">
            <v>H29</v>
          </cell>
          <cell r="BX72" t="str">
            <v>H30</v>
          </cell>
          <cell r="CF72" t="str">
            <v>R01</v>
          </cell>
          <cell r="CN72" t="str">
            <v>R02</v>
          </cell>
          <cell r="CV72" t="str">
            <v>R03</v>
          </cell>
        </row>
        <row r="73">
          <cell r="AN73" t="str">
            <v>当該団体値</v>
          </cell>
        </row>
        <row r="75">
          <cell r="BP75">
            <v>7.5</v>
          </cell>
          <cell r="BX75">
            <v>7.8</v>
          </cell>
          <cell r="CF75">
            <v>8.6999999999999993</v>
          </cell>
          <cell r="CN75">
            <v>9.6999999999999993</v>
          </cell>
          <cell r="CV75">
            <v>8.9</v>
          </cell>
        </row>
        <row r="77">
          <cell r="AN77" t="str">
            <v>類似団体内平均値</v>
          </cell>
          <cell r="BP77">
            <v>0</v>
          </cell>
          <cell r="BX77">
            <v>0</v>
          </cell>
          <cell r="CF77">
            <v>0</v>
          </cell>
          <cell r="CN77">
            <v>0</v>
          </cell>
          <cell r="CV77">
            <v>0</v>
          </cell>
        </row>
        <row r="79">
          <cell r="BP79">
            <v>7.1</v>
          </cell>
          <cell r="BX79">
            <v>7.1</v>
          </cell>
          <cell r="CF79">
            <v>7.3</v>
          </cell>
          <cell r="CN79">
            <v>7.4</v>
          </cell>
          <cell r="CV79">
            <v>6.1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7"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80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81</v>
      </c>
      <c r="C2" s="179"/>
      <c r="D2" s="180"/>
    </row>
    <row r="3" spans="1:119" ht="18.75" customHeight="1" thickBot="1" x14ac:dyDescent="0.2">
      <c r="A3" s="178"/>
      <c r="B3" s="377" t="s">
        <v>82</v>
      </c>
      <c r="C3" s="378"/>
      <c r="D3" s="378"/>
      <c r="E3" s="379"/>
      <c r="F3" s="379"/>
      <c r="G3" s="379"/>
      <c r="H3" s="379"/>
      <c r="I3" s="379"/>
      <c r="J3" s="379"/>
      <c r="K3" s="379"/>
      <c r="L3" s="379" t="s">
        <v>83</v>
      </c>
      <c r="M3" s="379"/>
      <c r="N3" s="379"/>
      <c r="O3" s="379"/>
      <c r="P3" s="379"/>
      <c r="Q3" s="379"/>
      <c r="R3" s="386"/>
      <c r="S3" s="386"/>
      <c r="T3" s="386"/>
      <c r="U3" s="386"/>
      <c r="V3" s="387"/>
      <c r="W3" s="361" t="s">
        <v>84</v>
      </c>
      <c r="X3" s="362"/>
      <c r="Y3" s="362"/>
      <c r="Z3" s="362"/>
      <c r="AA3" s="362"/>
      <c r="AB3" s="378"/>
      <c r="AC3" s="386" t="s">
        <v>85</v>
      </c>
      <c r="AD3" s="362"/>
      <c r="AE3" s="362"/>
      <c r="AF3" s="362"/>
      <c r="AG3" s="362"/>
      <c r="AH3" s="362"/>
      <c r="AI3" s="362"/>
      <c r="AJ3" s="362"/>
      <c r="AK3" s="362"/>
      <c r="AL3" s="363"/>
      <c r="AM3" s="361" t="s">
        <v>86</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87</v>
      </c>
      <c r="BO3" s="362"/>
      <c r="BP3" s="362"/>
      <c r="BQ3" s="362"/>
      <c r="BR3" s="362"/>
      <c r="BS3" s="362"/>
      <c r="BT3" s="362"/>
      <c r="BU3" s="363"/>
      <c r="BV3" s="361" t="s">
        <v>88</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89</v>
      </c>
      <c r="CU3" s="362"/>
      <c r="CV3" s="362"/>
      <c r="CW3" s="362"/>
      <c r="CX3" s="362"/>
      <c r="CY3" s="362"/>
      <c r="CZ3" s="362"/>
      <c r="DA3" s="363"/>
      <c r="DB3" s="361" t="s">
        <v>90</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91</v>
      </c>
      <c r="AZ4" s="365"/>
      <c r="BA4" s="365"/>
      <c r="BB4" s="365"/>
      <c r="BC4" s="365"/>
      <c r="BD4" s="365"/>
      <c r="BE4" s="365"/>
      <c r="BF4" s="365"/>
      <c r="BG4" s="365"/>
      <c r="BH4" s="365"/>
      <c r="BI4" s="365"/>
      <c r="BJ4" s="365"/>
      <c r="BK4" s="365"/>
      <c r="BL4" s="365"/>
      <c r="BM4" s="366"/>
      <c r="BN4" s="367">
        <v>3255085</v>
      </c>
      <c r="BO4" s="368"/>
      <c r="BP4" s="368"/>
      <c r="BQ4" s="368"/>
      <c r="BR4" s="368"/>
      <c r="BS4" s="368"/>
      <c r="BT4" s="368"/>
      <c r="BU4" s="369"/>
      <c r="BV4" s="367">
        <v>3178165</v>
      </c>
      <c r="BW4" s="368"/>
      <c r="BX4" s="368"/>
      <c r="BY4" s="368"/>
      <c r="BZ4" s="368"/>
      <c r="CA4" s="368"/>
      <c r="CB4" s="368"/>
      <c r="CC4" s="369"/>
      <c r="CD4" s="370" t="s">
        <v>92</v>
      </c>
      <c r="CE4" s="371"/>
      <c r="CF4" s="371"/>
      <c r="CG4" s="371"/>
      <c r="CH4" s="371"/>
      <c r="CI4" s="371"/>
      <c r="CJ4" s="371"/>
      <c r="CK4" s="371"/>
      <c r="CL4" s="371"/>
      <c r="CM4" s="371"/>
      <c r="CN4" s="371"/>
      <c r="CO4" s="371"/>
      <c r="CP4" s="371"/>
      <c r="CQ4" s="371"/>
      <c r="CR4" s="371"/>
      <c r="CS4" s="372"/>
      <c r="CT4" s="373">
        <v>19.8</v>
      </c>
      <c r="CU4" s="374"/>
      <c r="CV4" s="374"/>
      <c r="CW4" s="374"/>
      <c r="CX4" s="374"/>
      <c r="CY4" s="374"/>
      <c r="CZ4" s="374"/>
      <c r="DA4" s="375"/>
      <c r="DB4" s="373">
        <v>10</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93</v>
      </c>
      <c r="AN5" s="434"/>
      <c r="AO5" s="434"/>
      <c r="AP5" s="434"/>
      <c r="AQ5" s="434"/>
      <c r="AR5" s="434"/>
      <c r="AS5" s="434"/>
      <c r="AT5" s="435"/>
      <c r="AU5" s="436" t="s">
        <v>94</v>
      </c>
      <c r="AV5" s="437"/>
      <c r="AW5" s="437"/>
      <c r="AX5" s="437"/>
      <c r="AY5" s="438" t="s">
        <v>95</v>
      </c>
      <c r="AZ5" s="439"/>
      <c r="BA5" s="439"/>
      <c r="BB5" s="439"/>
      <c r="BC5" s="439"/>
      <c r="BD5" s="439"/>
      <c r="BE5" s="439"/>
      <c r="BF5" s="439"/>
      <c r="BG5" s="439"/>
      <c r="BH5" s="439"/>
      <c r="BI5" s="439"/>
      <c r="BJ5" s="439"/>
      <c r="BK5" s="439"/>
      <c r="BL5" s="439"/>
      <c r="BM5" s="440"/>
      <c r="BN5" s="404">
        <v>2831373</v>
      </c>
      <c r="BO5" s="405"/>
      <c r="BP5" s="405"/>
      <c r="BQ5" s="405"/>
      <c r="BR5" s="405"/>
      <c r="BS5" s="405"/>
      <c r="BT5" s="405"/>
      <c r="BU5" s="406"/>
      <c r="BV5" s="404">
        <v>2958852</v>
      </c>
      <c r="BW5" s="405"/>
      <c r="BX5" s="405"/>
      <c r="BY5" s="405"/>
      <c r="BZ5" s="405"/>
      <c r="CA5" s="405"/>
      <c r="CB5" s="405"/>
      <c r="CC5" s="406"/>
      <c r="CD5" s="407" t="s">
        <v>96</v>
      </c>
      <c r="CE5" s="408"/>
      <c r="CF5" s="408"/>
      <c r="CG5" s="408"/>
      <c r="CH5" s="408"/>
      <c r="CI5" s="408"/>
      <c r="CJ5" s="408"/>
      <c r="CK5" s="408"/>
      <c r="CL5" s="408"/>
      <c r="CM5" s="408"/>
      <c r="CN5" s="408"/>
      <c r="CO5" s="408"/>
      <c r="CP5" s="408"/>
      <c r="CQ5" s="408"/>
      <c r="CR5" s="408"/>
      <c r="CS5" s="409"/>
      <c r="CT5" s="401">
        <v>86.2</v>
      </c>
      <c r="CU5" s="402"/>
      <c r="CV5" s="402"/>
      <c r="CW5" s="402"/>
      <c r="CX5" s="402"/>
      <c r="CY5" s="402"/>
      <c r="CZ5" s="402"/>
      <c r="DA5" s="403"/>
      <c r="DB5" s="401">
        <v>87.7</v>
      </c>
      <c r="DC5" s="402"/>
      <c r="DD5" s="402"/>
      <c r="DE5" s="402"/>
      <c r="DF5" s="402"/>
      <c r="DG5" s="402"/>
      <c r="DH5" s="402"/>
      <c r="DI5" s="403"/>
    </row>
    <row r="6" spans="1:119" ht="18.75" customHeight="1" x14ac:dyDescent="0.15">
      <c r="A6" s="178"/>
      <c r="B6" s="410" t="s">
        <v>97</v>
      </c>
      <c r="C6" s="411"/>
      <c r="D6" s="411"/>
      <c r="E6" s="412"/>
      <c r="F6" s="412"/>
      <c r="G6" s="412"/>
      <c r="H6" s="412"/>
      <c r="I6" s="412"/>
      <c r="J6" s="412"/>
      <c r="K6" s="412"/>
      <c r="L6" s="412" t="s">
        <v>98</v>
      </c>
      <c r="M6" s="412"/>
      <c r="N6" s="412"/>
      <c r="O6" s="412"/>
      <c r="P6" s="412"/>
      <c r="Q6" s="412"/>
      <c r="R6" s="416"/>
      <c r="S6" s="416"/>
      <c r="T6" s="416"/>
      <c r="U6" s="416"/>
      <c r="V6" s="417"/>
      <c r="W6" s="420" t="s">
        <v>99</v>
      </c>
      <c r="X6" s="421"/>
      <c r="Y6" s="421"/>
      <c r="Z6" s="421"/>
      <c r="AA6" s="421"/>
      <c r="AB6" s="411"/>
      <c r="AC6" s="424" t="s">
        <v>100</v>
      </c>
      <c r="AD6" s="425"/>
      <c r="AE6" s="425"/>
      <c r="AF6" s="425"/>
      <c r="AG6" s="425"/>
      <c r="AH6" s="425"/>
      <c r="AI6" s="425"/>
      <c r="AJ6" s="425"/>
      <c r="AK6" s="425"/>
      <c r="AL6" s="426"/>
      <c r="AM6" s="433" t="s">
        <v>101</v>
      </c>
      <c r="AN6" s="434"/>
      <c r="AO6" s="434"/>
      <c r="AP6" s="434"/>
      <c r="AQ6" s="434"/>
      <c r="AR6" s="434"/>
      <c r="AS6" s="434"/>
      <c r="AT6" s="435"/>
      <c r="AU6" s="436" t="s">
        <v>94</v>
      </c>
      <c r="AV6" s="437"/>
      <c r="AW6" s="437"/>
      <c r="AX6" s="437"/>
      <c r="AY6" s="438" t="s">
        <v>102</v>
      </c>
      <c r="AZ6" s="439"/>
      <c r="BA6" s="439"/>
      <c r="BB6" s="439"/>
      <c r="BC6" s="439"/>
      <c r="BD6" s="439"/>
      <c r="BE6" s="439"/>
      <c r="BF6" s="439"/>
      <c r="BG6" s="439"/>
      <c r="BH6" s="439"/>
      <c r="BI6" s="439"/>
      <c r="BJ6" s="439"/>
      <c r="BK6" s="439"/>
      <c r="BL6" s="439"/>
      <c r="BM6" s="440"/>
      <c r="BN6" s="404">
        <v>423712</v>
      </c>
      <c r="BO6" s="405"/>
      <c r="BP6" s="405"/>
      <c r="BQ6" s="405"/>
      <c r="BR6" s="405"/>
      <c r="BS6" s="405"/>
      <c r="BT6" s="405"/>
      <c r="BU6" s="406"/>
      <c r="BV6" s="404">
        <v>219313</v>
      </c>
      <c r="BW6" s="405"/>
      <c r="BX6" s="405"/>
      <c r="BY6" s="405"/>
      <c r="BZ6" s="405"/>
      <c r="CA6" s="405"/>
      <c r="CB6" s="405"/>
      <c r="CC6" s="406"/>
      <c r="CD6" s="407" t="s">
        <v>103</v>
      </c>
      <c r="CE6" s="408"/>
      <c r="CF6" s="408"/>
      <c r="CG6" s="408"/>
      <c r="CH6" s="408"/>
      <c r="CI6" s="408"/>
      <c r="CJ6" s="408"/>
      <c r="CK6" s="408"/>
      <c r="CL6" s="408"/>
      <c r="CM6" s="408"/>
      <c r="CN6" s="408"/>
      <c r="CO6" s="408"/>
      <c r="CP6" s="408"/>
      <c r="CQ6" s="408"/>
      <c r="CR6" s="408"/>
      <c r="CS6" s="409"/>
      <c r="CT6" s="441">
        <v>88.9</v>
      </c>
      <c r="CU6" s="442"/>
      <c r="CV6" s="442"/>
      <c r="CW6" s="442"/>
      <c r="CX6" s="442"/>
      <c r="CY6" s="442"/>
      <c r="CZ6" s="442"/>
      <c r="DA6" s="443"/>
      <c r="DB6" s="441">
        <v>90.1</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104</v>
      </c>
      <c r="AN7" s="434"/>
      <c r="AO7" s="434"/>
      <c r="AP7" s="434"/>
      <c r="AQ7" s="434"/>
      <c r="AR7" s="434"/>
      <c r="AS7" s="434"/>
      <c r="AT7" s="435"/>
      <c r="AU7" s="436" t="s">
        <v>105</v>
      </c>
      <c r="AV7" s="437"/>
      <c r="AW7" s="437"/>
      <c r="AX7" s="437"/>
      <c r="AY7" s="438" t="s">
        <v>106</v>
      </c>
      <c r="AZ7" s="439"/>
      <c r="BA7" s="439"/>
      <c r="BB7" s="439"/>
      <c r="BC7" s="439"/>
      <c r="BD7" s="439"/>
      <c r="BE7" s="439"/>
      <c r="BF7" s="439"/>
      <c r="BG7" s="439"/>
      <c r="BH7" s="439"/>
      <c r="BI7" s="439"/>
      <c r="BJ7" s="439"/>
      <c r="BK7" s="439"/>
      <c r="BL7" s="439"/>
      <c r="BM7" s="440"/>
      <c r="BN7" s="404">
        <v>13175</v>
      </c>
      <c r="BO7" s="405"/>
      <c r="BP7" s="405"/>
      <c r="BQ7" s="405"/>
      <c r="BR7" s="405"/>
      <c r="BS7" s="405"/>
      <c r="BT7" s="405"/>
      <c r="BU7" s="406"/>
      <c r="BV7" s="404">
        <v>27960</v>
      </c>
      <c r="BW7" s="405"/>
      <c r="BX7" s="405"/>
      <c r="BY7" s="405"/>
      <c r="BZ7" s="405"/>
      <c r="CA7" s="405"/>
      <c r="CB7" s="405"/>
      <c r="CC7" s="406"/>
      <c r="CD7" s="407" t="s">
        <v>107</v>
      </c>
      <c r="CE7" s="408"/>
      <c r="CF7" s="408"/>
      <c r="CG7" s="408"/>
      <c r="CH7" s="408"/>
      <c r="CI7" s="408"/>
      <c r="CJ7" s="408"/>
      <c r="CK7" s="408"/>
      <c r="CL7" s="408"/>
      <c r="CM7" s="408"/>
      <c r="CN7" s="408"/>
      <c r="CO7" s="408"/>
      <c r="CP7" s="408"/>
      <c r="CQ7" s="408"/>
      <c r="CR7" s="408"/>
      <c r="CS7" s="409"/>
      <c r="CT7" s="404">
        <v>2071689</v>
      </c>
      <c r="CU7" s="405"/>
      <c r="CV7" s="405"/>
      <c r="CW7" s="405"/>
      <c r="CX7" s="405"/>
      <c r="CY7" s="405"/>
      <c r="CZ7" s="405"/>
      <c r="DA7" s="406"/>
      <c r="DB7" s="404">
        <v>1914634</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108</v>
      </c>
      <c r="AN8" s="434"/>
      <c r="AO8" s="434"/>
      <c r="AP8" s="434"/>
      <c r="AQ8" s="434"/>
      <c r="AR8" s="434"/>
      <c r="AS8" s="434"/>
      <c r="AT8" s="435"/>
      <c r="AU8" s="436" t="s">
        <v>94</v>
      </c>
      <c r="AV8" s="437"/>
      <c r="AW8" s="437"/>
      <c r="AX8" s="437"/>
      <c r="AY8" s="438" t="s">
        <v>109</v>
      </c>
      <c r="AZ8" s="439"/>
      <c r="BA8" s="439"/>
      <c r="BB8" s="439"/>
      <c r="BC8" s="439"/>
      <c r="BD8" s="439"/>
      <c r="BE8" s="439"/>
      <c r="BF8" s="439"/>
      <c r="BG8" s="439"/>
      <c r="BH8" s="439"/>
      <c r="BI8" s="439"/>
      <c r="BJ8" s="439"/>
      <c r="BK8" s="439"/>
      <c r="BL8" s="439"/>
      <c r="BM8" s="440"/>
      <c r="BN8" s="404">
        <v>410537</v>
      </c>
      <c r="BO8" s="405"/>
      <c r="BP8" s="405"/>
      <c r="BQ8" s="405"/>
      <c r="BR8" s="405"/>
      <c r="BS8" s="405"/>
      <c r="BT8" s="405"/>
      <c r="BU8" s="406"/>
      <c r="BV8" s="404">
        <v>191353</v>
      </c>
      <c r="BW8" s="405"/>
      <c r="BX8" s="405"/>
      <c r="BY8" s="405"/>
      <c r="BZ8" s="405"/>
      <c r="CA8" s="405"/>
      <c r="CB8" s="405"/>
      <c r="CC8" s="406"/>
      <c r="CD8" s="407" t="s">
        <v>110</v>
      </c>
      <c r="CE8" s="408"/>
      <c r="CF8" s="408"/>
      <c r="CG8" s="408"/>
      <c r="CH8" s="408"/>
      <c r="CI8" s="408"/>
      <c r="CJ8" s="408"/>
      <c r="CK8" s="408"/>
      <c r="CL8" s="408"/>
      <c r="CM8" s="408"/>
      <c r="CN8" s="408"/>
      <c r="CO8" s="408"/>
      <c r="CP8" s="408"/>
      <c r="CQ8" s="408"/>
      <c r="CR8" s="408"/>
      <c r="CS8" s="409"/>
      <c r="CT8" s="444">
        <v>0.14000000000000001</v>
      </c>
      <c r="CU8" s="445"/>
      <c r="CV8" s="445"/>
      <c r="CW8" s="445"/>
      <c r="CX8" s="445"/>
      <c r="CY8" s="445"/>
      <c r="CZ8" s="445"/>
      <c r="DA8" s="446"/>
      <c r="DB8" s="444">
        <v>0.14000000000000001</v>
      </c>
      <c r="DC8" s="445"/>
      <c r="DD8" s="445"/>
      <c r="DE8" s="445"/>
      <c r="DF8" s="445"/>
      <c r="DG8" s="445"/>
      <c r="DH8" s="445"/>
      <c r="DI8" s="446"/>
    </row>
    <row r="9" spans="1:119" ht="18.75" customHeight="1" thickBot="1" x14ac:dyDescent="0.2">
      <c r="A9" s="178"/>
      <c r="B9" s="398" t="s">
        <v>111</v>
      </c>
      <c r="C9" s="399"/>
      <c r="D9" s="399"/>
      <c r="E9" s="399"/>
      <c r="F9" s="399"/>
      <c r="G9" s="399"/>
      <c r="H9" s="399"/>
      <c r="I9" s="399"/>
      <c r="J9" s="399"/>
      <c r="K9" s="447"/>
      <c r="L9" s="448" t="s">
        <v>112</v>
      </c>
      <c r="M9" s="449"/>
      <c r="N9" s="449"/>
      <c r="O9" s="449"/>
      <c r="P9" s="449"/>
      <c r="Q9" s="450"/>
      <c r="R9" s="451">
        <v>2215</v>
      </c>
      <c r="S9" s="452"/>
      <c r="T9" s="452"/>
      <c r="U9" s="452"/>
      <c r="V9" s="453"/>
      <c r="W9" s="361" t="s">
        <v>113</v>
      </c>
      <c r="X9" s="362"/>
      <c r="Y9" s="362"/>
      <c r="Z9" s="362"/>
      <c r="AA9" s="362"/>
      <c r="AB9" s="362"/>
      <c r="AC9" s="362"/>
      <c r="AD9" s="362"/>
      <c r="AE9" s="362"/>
      <c r="AF9" s="362"/>
      <c r="AG9" s="362"/>
      <c r="AH9" s="362"/>
      <c r="AI9" s="362"/>
      <c r="AJ9" s="362"/>
      <c r="AK9" s="362"/>
      <c r="AL9" s="363"/>
      <c r="AM9" s="433" t="s">
        <v>114</v>
      </c>
      <c r="AN9" s="434"/>
      <c r="AO9" s="434"/>
      <c r="AP9" s="434"/>
      <c r="AQ9" s="434"/>
      <c r="AR9" s="434"/>
      <c r="AS9" s="434"/>
      <c r="AT9" s="435"/>
      <c r="AU9" s="436" t="s">
        <v>94</v>
      </c>
      <c r="AV9" s="437"/>
      <c r="AW9" s="437"/>
      <c r="AX9" s="437"/>
      <c r="AY9" s="438" t="s">
        <v>115</v>
      </c>
      <c r="AZ9" s="439"/>
      <c r="BA9" s="439"/>
      <c r="BB9" s="439"/>
      <c r="BC9" s="439"/>
      <c r="BD9" s="439"/>
      <c r="BE9" s="439"/>
      <c r="BF9" s="439"/>
      <c r="BG9" s="439"/>
      <c r="BH9" s="439"/>
      <c r="BI9" s="439"/>
      <c r="BJ9" s="439"/>
      <c r="BK9" s="439"/>
      <c r="BL9" s="439"/>
      <c r="BM9" s="440"/>
      <c r="BN9" s="404">
        <v>219184</v>
      </c>
      <c r="BO9" s="405"/>
      <c r="BP9" s="405"/>
      <c r="BQ9" s="405"/>
      <c r="BR9" s="405"/>
      <c r="BS9" s="405"/>
      <c r="BT9" s="405"/>
      <c r="BU9" s="406"/>
      <c r="BV9" s="404">
        <v>82002</v>
      </c>
      <c r="BW9" s="405"/>
      <c r="BX9" s="405"/>
      <c r="BY9" s="405"/>
      <c r="BZ9" s="405"/>
      <c r="CA9" s="405"/>
      <c r="CB9" s="405"/>
      <c r="CC9" s="406"/>
      <c r="CD9" s="407" t="s">
        <v>116</v>
      </c>
      <c r="CE9" s="408"/>
      <c r="CF9" s="408"/>
      <c r="CG9" s="408"/>
      <c r="CH9" s="408"/>
      <c r="CI9" s="408"/>
      <c r="CJ9" s="408"/>
      <c r="CK9" s="408"/>
      <c r="CL9" s="408"/>
      <c r="CM9" s="408"/>
      <c r="CN9" s="408"/>
      <c r="CO9" s="408"/>
      <c r="CP9" s="408"/>
      <c r="CQ9" s="408"/>
      <c r="CR9" s="408"/>
      <c r="CS9" s="409"/>
      <c r="CT9" s="401">
        <v>14.1</v>
      </c>
      <c r="CU9" s="402"/>
      <c r="CV9" s="402"/>
      <c r="CW9" s="402"/>
      <c r="CX9" s="402"/>
      <c r="CY9" s="402"/>
      <c r="CZ9" s="402"/>
      <c r="DA9" s="403"/>
      <c r="DB9" s="401">
        <v>13.9</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117</v>
      </c>
      <c r="M10" s="434"/>
      <c r="N10" s="434"/>
      <c r="O10" s="434"/>
      <c r="P10" s="434"/>
      <c r="Q10" s="435"/>
      <c r="R10" s="455">
        <v>2665</v>
      </c>
      <c r="S10" s="456"/>
      <c r="T10" s="456"/>
      <c r="U10" s="456"/>
      <c r="V10" s="457"/>
      <c r="W10" s="392"/>
      <c r="X10" s="393"/>
      <c r="Y10" s="393"/>
      <c r="Z10" s="393"/>
      <c r="AA10" s="393"/>
      <c r="AB10" s="393"/>
      <c r="AC10" s="393"/>
      <c r="AD10" s="393"/>
      <c r="AE10" s="393"/>
      <c r="AF10" s="393"/>
      <c r="AG10" s="393"/>
      <c r="AH10" s="393"/>
      <c r="AI10" s="393"/>
      <c r="AJ10" s="393"/>
      <c r="AK10" s="393"/>
      <c r="AL10" s="396"/>
      <c r="AM10" s="433" t="s">
        <v>118</v>
      </c>
      <c r="AN10" s="434"/>
      <c r="AO10" s="434"/>
      <c r="AP10" s="434"/>
      <c r="AQ10" s="434"/>
      <c r="AR10" s="434"/>
      <c r="AS10" s="434"/>
      <c r="AT10" s="435"/>
      <c r="AU10" s="436" t="s">
        <v>119</v>
      </c>
      <c r="AV10" s="437"/>
      <c r="AW10" s="437"/>
      <c r="AX10" s="437"/>
      <c r="AY10" s="438" t="s">
        <v>120</v>
      </c>
      <c r="AZ10" s="439"/>
      <c r="BA10" s="439"/>
      <c r="BB10" s="439"/>
      <c r="BC10" s="439"/>
      <c r="BD10" s="439"/>
      <c r="BE10" s="439"/>
      <c r="BF10" s="439"/>
      <c r="BG10" s="439"/>
      <c r="BH10" s="439"/>
      <c r="BI10" s="439"/>
      <c r="BJ10" s="439"/>
      <c r="BK10" s="439"/>
      <c r="BL10" s="439"/>
      <c r="BM10" s="440"/>
      <c r="BN10" s="404">
        <v>8222</v>
      </c>
      <c r="BO10" s="405"/>
      <c r="BP10" s="405"/>
      <c r="BQ10" s="405"/>
      <c r="BR10" s="405"/>
      <c r="BS10" s="405"/>
      <c r="BT10" s="405"/>
      <c r="BU10" s="406"/>
      <c r="BV10" s="404">
        <v>28239</v>
      </c>
      <c r="BW10" s="405"/>
      <c r="BX10" s="405"/>
      <c r="BY10" s="405"/>
      <c r="BZ10" s="405"/>
      <c r="CA10" s="405"/>
      <c r="CB10" s="405"/>
      <c r="CC10" s="406"/>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122</v>
      </c>
      <c r="M11" s="459"/>
      <c r="N11" s="459"/>
      <c r="O11" s="459"/>
      <c r="P11" s="459"/>
      <c r="Q11" s="460"/>
      <c r="R11" s="461" t="s">
        <v>123</v>
      </c>
      <c r="S11" s="462"/>
      <c r="T11" s="462"/>
      <c r="U11" s="462"/>
      <c r="V11" s="463"/>
      <c r="W11" s="392"/>
      <c r="X11" s="393"/>
      <c r="Y11" s="393"/>
      <c r="Z11" s="393"/>
      <c r="AA11" s="393"/>
      <c r="AB11" s="393"/>
      <c r="AC11" s="393"/>
      <c r="AD11" s="393"/>
      <c r="AE11" s="393"/>
      <c r="AF11" s="393"/>
      <c r="AG11" s="393"/>
      <c r="AH11" s="393"/>
      <c r="AI11" s="393"/>
      <c r="AJ11" s="393"/>
      <c r="AK11" s="393"/>
      <c r="AL11" s="396"/>
      <c r="AM11" s="433" t="s">
        <v>124</v>
      </c>
      <c r="AN11" s="434"/>
      <c r="AO11" s="434"/>
      <c r="AP11" s="434"/>
      <c r="AQ11" s="434"/>
      <c r="AR11" s="434"/>
      <c r="AS11" s="434"/>
      <c r="AT11" s="435"/>
      <c r="AU11" s="436" t="s">
        <v>105</v>
      </c>
      <c r="AV11" s="437"/>
      <c r="AW11" s="437"/>
      <c r="AX11" s="437"/>
      <c r="AY11" s="438" t="s">
        <v>125</v>
      </c>
      <c r="AZ11" s="439"/>
      <c r="BA11" s="439"/>
      <c r="BB11" s="439"/>
      <c r="BC11" s="439"/>
      <c r="BD11" s="439"/>
      <c r="BE11" s="439"/>
      <c r="BF11" s="439"/>
      <c r="BG11" s="439"/>
      <c r="BH11" s="439"/>
      <c r="BI11" s="439"/>
      <c r="BJ11" s="439"/>
      <c r="BK11" s="439"/>
      <c r="BL11" s="439"/>
      <c r="BM11" s="440"/>
      <c r="BN11" s="404">
        <v>96792</v>
      </c>
      <c r="BO11" s="405"/>
      <c r="BP11" s="405"/>
      <c r="BQ11" s="405"/>
      <c r="BR11" s="405"/>
      <c r="BS11" s="405"/>
      <c r="BT11" s="405"/>
      <c r="BU11" s="406"/>
      <c r="BV11" s="404">
        <v>0</v>
      </c>
      <c r="BW11" s="405"/>
      <c r="BX11" s="405"/>
      <c r="BY11" s="405"/>
      <c r="BZ11" s="405"/>
      <c r="CA11" s="405"/>
      <c r="CB11" s="405"/>
      <c r="CC11" s="406"/>
      <c r="CD11" s="407" t="s">
        <v>126</v>
      </c>
      <c r="CE11" s="408"/>
      <c r="CF11" s="408"/>
      <c r="CG11" s="408"/>
      <c r="CH11" s="408"/>
      <c r="CI11" s="408"/>
      <c r="CJ11" s="408"/>
      <c r="CK11" s="408"/>
      <c r="CL11" s="408"/>
      <c r="CM11" s="408"/>
      <c r="CN11" s="408"/>
      <c r="CO11" s="408"/>
      <c r="CP11" s="408"/>
      <c r="CQ11" s="408"/>
      <c r="CR11" s="408"/>
      <c r="CS11" s="409"/>
      <c r="CT11" s="444" t="s">
        <v>127</v>
      </c>
      <c r="CU11" s="445"/>
      <c r="CV11" s="445"/>
      <c r="CW11" s="445"/>
      <c r="CX11" s="445"/>
      <c r="CY11" s="445"/>
      <c r="CZ11" s="445"/>
      <c r="DA11" s="446"/>
      <c r="DB11" s="444" t="s">
        <v>127</v>
      </c>
      <c r="DC11" s="445"/>
      <c r="DD11" s="445"/>
      <c r="DE11" s="445"/>
      <c r="DF11" s="445"/>
      <c r="DG11" s="445"/>
      <c r="DH11" s="445"/>
      <c r="DI11" s="446"/>
    </row>
    <row r="12" spans="1:119" ht="18.75" customHeight="1" x14ac:dyDescent="0.15">
      <c r="A12" s="178"/>
      <c r="B12" s="464" t="s">
        <v>128</v>
      </c>
      <c r="C12" s="465"/>
      <c r="D12" s="465"/>
      <c r="E12" s="465"/>
      <c r="F12" s="465"/>
      <c r="G12" s="465"/>
      <c r="H12" s="465"/>
      <c r="I12" s="465"/>
      <c r="J12" s="465"/>
      <c r="K12" s="466"/>
      <c r="L12" s="473" t="s">
        <v>129</v>
      </c>
      <c r="M12" s="474"/>
      <c r="N12" s="474"/>
      <c r="O12" s="474"/>
      <c r="P12" s="474"/>
      <c r="Q12" s="475"/>
      <c r="R12" s="476">
        <v>2357</v>
      </c>
      <c r="S12" s="477"/>
      <c r="T12" s="477"/>
      <c r="U12" s="477"/>
      <c r="V12" s="478"/>
      <c r="W12" s="479" t="s">
        <v>1</v>
      </c>
      <c r="X12" s="437"/>
      <c r="Y12" s="437"/>
      <c r="Z12" s="437"/>
      <c r="AA12" s="437"/>
      <c r="AB12" s="480"/>
      <c r="AC12" s="481" t="s">
        <v>130</v>
      </c>
      <c r="AD12" s="482"/>
      <c r="AE12" s="482"/>
      <c r="AF12" s="482"/>
      <c r="AG12" s="483"/>
      <c r="AH12" s="481" t="s">
        <v>131</v>
      </c>
      <c r="AI12" s="482"/>
      <c r="AJ12" s="482"/>
      <c r="AK12" s="482"/>
      <c r="AL12" s="484"/>
      <c r="AM12" s="433" t="s">
        <v>132</v>
      </c>
      <c r="AN12" s="434"/>
      <c r="AO12" s="434"/>
      <c r="AP12" s="434"/>
      <c r="AQ12" s="434"/>
      <c r="AR12" s="434"/>
      <c r="AS12" s="434"/>
      <c r="AT12" s="435"/>
      <c r="AU12" s="436" t="s">
        <v>105</v>
      </c>
      <c r="AV12" s="437"/>
      <c r="AW12" s="437"/>
      <c r="AX12" s="437"/>
      <c r="AY12" s="438" t="s">
        <v>133</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0</v>
      </c>
      <c r="BW12" s="405"/>
      <c r="BX12" s="405"/>
      <c r="BY12" s="405"/>
      <c r="BZ12" s="405"/>
      <c r="CA12" s="405"/>
      <c r="CB12" s="405"/>
      <c r="CC12" s="406"/>
      <c r="CD12" s="407" t="s">
        <v>134</v>
      </c>
      <c r="CE12" s="408"/>
      <c r="CF12" s="408"/>
      <c r="CG12" s="408"/>
      <c r="CH12" s="408"/>
      <c r="CI12" s="408"/>
      <c r="CJ12" s="408"/>
      <c r="CK12" s="408"/>
      <c r="CL12" s="408"/>
      <c r="CM12" s="408"/>
      <c r="CN12" s="408"/>
      <c r="CO12" s="408"/>
      <c r="CP12" s="408"/>
      <c r="CQ12" s="408"/>
      <c r="CR12" s="408"/>
      <c r="CS12" s="409"/>
      <c r="CT12" s="444" t="s">
        <v>135</v>
      </c>
      <c r="CU12" s="445"/>
      <c r="CV12" s="445"/>
      <c r="CW12" s="445"/>
      <c r="CX12" s="445"/>
      <c r="CY12" s="445"/>
      <c r="CZ12" s="445"/>
      <c r="DA12" s="446"/>
      <c r="DB12" s="444" t="s">
        <v>136</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137</v>
      </c>
      <c r="N13" s="496"/>
      <c r="O13" s="496"/>
      <c r="P13" s="496"/>
      <c r="Q13" s="497"/>
      <c r="R13" s="488">
        <v>2342</v>
      </c>
      <c r="S13" s="489"/>
      <c r="T13" s="489"/>
      <c r="U13" s="489"/>
      <c r="V13" s="490"/>
      <c r="W13" s="420" t="s">
        <v>138</v>
      </c>
      <c r="X13" s="421"/>
      <c r="Y13" s="421"/>
      <c r="Z13" s="421"/>
      <c r="AA13" s="421"/>
      <c r="AB13" s="411"/>
      <c r="AC13" s="455">
        <v>230</v>
      </c>
      <c r="AD13" s="456"/>
      <c r="AE13" s="456"/>
      <c r="AF13" s="456"/>
      <c r="AG13" s="498"/>
      <c r="AH13" s="455">
        <v>252</v>
      </c>
      <c r="AI13" s="456"/>
      <c r="AJ13" s="456"/>
      <c r="AK13" s="456"/>
      <c r="AL13" s="457"/>
      <c r="AM13" s="433" t="s">
        <v>139</v>
      </c>
      <c r="AN13" s="434"/>
      <c r="AO13" s="434"/>
      <c r="AP13" s="434"/>
      <c r="AQ13" s="434"/>
      <c r="AR13" s="434"/>
      <c r="AS13" s="434"/>
      <c r="AT13" s="435"/>
      <c r="AU13" s="436" t="s">
        <v>140</v>
      </c>
      <c r="AV13" s="437"/>
      <c r="AW13" s="437"/>
      <c r="AX13" s="437"/>
      <c r="AY13" s="438" t="s">
        <v>141</v>
      </c>
      <c r="AZ13" s="439"/>
      <c r="BA13" s="439"/>
      <c r="BB13" s="439"/>
      <c r="BC13" s="439"/>
      <c r="BD13" s="439"/>
      <c r="BE13" s="439"/>
      <c r="BF13" s="439"/>
      <c r="BG13" s="439"/>
      <c r="BH13" s="439"/>
      <c r="BI13" s="439"/>
      <c r="BJ13" s="439"/>
      <c r="BK13" s="439"/>
      <c r="BL13" s="439"/>
      <c r="BM13" s="440"/>
      <c r="BN13" s="404">
        <v>324198</v>
      </c>
      <c r="BO13" s="405"/>
      <c r="BP13" s="405"/>
      <c r="BQ13" s="405"/>
      <c r="BR13" s="405"/>
      <c r="BS13" s="405"/>
      <c r="BT13" s="405"/>
      <c r="BU13" s="406"/>
      <c r="BV13" s="404">
        <v>110241</v>
      </c>
      <c r="BW13" s="405"/>
      <c r="BX13" s="405"/>
      <c r="BY13" s="405"/>
      <c r="BZ13" s="405"/>
      <c r="CA13" s="405"/>
      <c r="CB13" s="405"/>
      <c r="CC13" s="406"/>
      <c r="CD13" s="407" t="s">
        <v>142</v>
      </c>
      <c r="CE13" s="408"/>
      <c r="CF13" s="408"/>
      <c r="CG13" s="408"/>
      <c r="CH13" s="408"/>
      <c r="CI13" s="408"/>
      <c r="CJ13" s="408"/>
      <c r="CK13" s="408"/>
      <c r="CL13" s="408"/>
      <c r="CM13" s="408"/>
      <c r="CN13" s="408"/>
      <c r="CO13" s="408"/>
      <c r="CP13" s="408"/>
      <c r="CQ13" s="408"/>
      <c r="CR13" s="408"/>
      <c r="CS13" s="409"/>
      <c r="CT13" s="401">
        <v>8.9</v>
      </c>
      <c r="CU13" s="402"/>
      <c r="CV13" s="402"/>
      <c r="CW13" s="402"/>
      <c r="CX13" s="402"/>
      <c r="CY13" s="402"/>
      <c r="CZ13" s="402"/>
      <c r="DA13" s="403"/>
      <c r="DB13" s="401">
        <v>9.6999999999999993</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143</v>
      </c>
      <c r="M14" s="486"/>
      <c r="N14" s="486"/>
      <c r="O14" s="486"/>
      <c r="P14" s="486"/>
      <c r="Q14" s="487"/>
      <c r="R14" s="488">
        <v>2390</v>
      </c>
      <c r="S14" s="489"/>
      <c r="T14" s="489"/>
      <c r="U14" s="489"/>
      <c r="V14" s="490"/>
      <c r="W14" s="394"/>
      <c r="X14" s="395"/>
      <c r="Y14" s="395"/>
      <c r="Z14" s="395"/>
      <c r="AA14" s="395"/>
      <c r="AB14" s="384"/>
      <c r="AC14" s="491">
        <v>19.2</v>
      </c>
      <c r="AD14" s="492"/>
      <c r="AE14" s="492"/>
      <c r="AF14" s="492"/>
      <c r="AG14" s="493"/>
      <c r="AH14" s="491">
        <v>19.3</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144</v>
      </c>
      <c r="CE14" s="500"/>
      <c r="CF14" s="500"/>
      <c r="CG14" s="500"/>
      <c r="CH14" s="500"/>
      <c r="CI14" s="500"/>
      <c r="CJ14" s="500"/>
      <c r="CK14" s="500"/>
      <c r="CL14" s="500"/>
      <c r="CM14" s="500"/>
      <c r="CN14" s="500"/>
      <c r="CO14" s="500"/>
      <c r="CP14" s="500"/>
      <c r="CQ14" s="500"/>
      <c r="CR14" s="500"/>
      <c r="CS14" s="501"/>
      <c r="CT14" s="502" t="s">
        <v>127</v>
      </c>
      <c r="CU14" s="503"/>
      <c r="CV14" s="503"/>
      <c r="CW14" s="503"/>
      <c r="CX14" s="503"/>
      <c r="CY14" s="503"/>
      <c r="CZ14" s="503"/>
      <c r="DA14" s="504"/>
      <c r="DB14" s="502" t="s">
        <v>145</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146</v>
      </c>
      <c r="N15" s="496"/>
      <c r="O15" s="496"/>
      <c r="P15" s="496"/>
      <c r="Q15" s="497"/>
      <c r="R15" s="488">
        <v>2375</v>
      </c>
      <c r="S15" s="489"/>
      <c r="T15" s="489"/>
      <c r="U15" s="489"/>
      <c r="V15" s="490"/>
      <c r="W15" s="420" t="s">
        <v>147</v>
      </c>
      <c r="X15" s="421"/>
      <c r="Y15" s="421"/>
      <c r="Z15" s="421"/>
      <c r="AA15" s="421"/>
      <c r="AB15" s="411"/>
      <c r="AC15" s="455">
        <v>315</v>
      </c>
      <c r="AD15" s="456"/>
      <c r="AE15" s="456"/>
      <c r="AF15" s="456"/>
      <c r="AG15" s="498"/>
      <c r="AH15" s="455">
        <v>367</v>
      </c>
      <c r="AI15" s="456"/>
      <c r="AJ15" s="456"/>
      <c r="AK15" s="456"/>
      <c r="AL15" s="457"/>
      <c r="AM15" s="433"/>
      <c r="AN15" s="434"/>
      <c r="AO15" s="434"/>
      <c r="AP15" s="434"/>
      <c r="AQ15" s="434"/>
      <c r="AR15" s="434"/>
      <c r="AS15" s="434"/>
      <c r="AT15" s="435"/>
      <c r="AU15" s="436"/>
      <c r="AV15" s="437"/>
      <c r="AW15" s="437"/>
      <c r="AX15" s="437"/>
      <c r="AY15" s="364" t="s">
        <v>148</v>
      </c>
      <c r="AZ15" s="365"/>
      <c r="BA15" s="365"/>
      <c r="BB15" s="365"/>
      <c r="BC15" s="365"/>
      <c r="BD15" s="365"/>
      <c r="BE15" s="365"/>
      <c r="BF15" s="365"/>
      <c r="BG15" s="365"/>
      <c r="BH15" s="365"/>
      <c r="BI15" s="365"/>
      <c r="BJ15" s="365"/>
      <c r="BK15" s="365"/>
      <c r="BL15" s="365"/>
      <c r="BM15" s="366"/>
      <c r="BN15" s="367">
        <v>258249</v>
      </c>
      <c r="BO15" s="368"/>
      <c r="BP15" s="368"/>
      <c r="BQ15" s="368"/>
      <c r="BR15" s="368"/>
      <c r="BS15" s="368"/>
      <c r="BT15" s="368"/>
      <c r="BU15" s="369"/>
      <c r="BV15" s="367">
        <v>257183</v>
      </c>
      <c r="BW15" s="368"/>
      <c r="BX15" s="368"/>
      <c r="BY15" s="368"/>
      <c r="BZ15" s="368"/>
      <c r="CA15" s="368"/>
      <c r="CB15" s="368"/>
      <c r="CC15" s="369"/>
      <c r="CD15" s="505" t="s">
        <v>149</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150</v>
      </c>
      <c r="M16" s="508"/>
      <c r="N16" s="508"/>
      <c r="O16" s="508"/>
      <c r="P16" s="508"/>
      <c r="Q16" s="509"/>
      <c r="R16" s="510" t="s">
        <v>151</v>
      </c>
      <c r="S16" s="511"/>
      <c r="T16" s="511"/>
      <c r="U16" s="511"/>
      <c r="V16" s="512"/>
      <c r="W16" s="394"/>
      <c r="X16" s="395"/>
      <c r="Y16" s="395"/>
      <c r="Z16" s="395"/>
      <c r="AA16" s="395"/>
      <c r="AB16" s="384"/>
      <c r="AC16" s="491">
        <v>26.3</v>
      </c>
      <c r="AD16" s="492"/>
      <c r="AE16" s="492"/>
      <c r="AF16" s="492"/>
      <c r="AG16" s="493"/>
      <c r="AH16" s="491">
        <v>28.1</v>
      </c>
      <c r="AI16" s="492"/>
      <c r="AJ16" s="492"/>
      <c r="AK16" s="492"/>
      <c r="AL16" s="494"/>
      <c r="AM16" s="433"/>
      <c r="AN16" s="434"/>
      <c r="AO16" s="434"/>
      <c r="AP16" s="434"/>
      <c r="AQ16" s="434"/>
      <c r="AR16" s="434"/>
      <c r="AS16" s="434"/>
      <c r="AT16" s="435"/>
      <c r="AU16" s="436"/>
      <c r="AV16" s="437"/>
      <c r="AW16" s="437"/>
      <c r="AX16" s="437"/>
      <c r="AY16" s="438" t="s">
        <v>152</v>
      </c>
      <c r="AZ16" s="439"/>
      <c r="BA16" s="439"/>
      <c r="BB16" s="439"/>
      <c r="BC16" s="439"/>
      <c r="BD16" s="439"/>
      <c r="BE16" s="439"/>
      <c r="BF16" s="439"/>
      <c r="BG16" s="439"/>
      <c r="BH16" s="439"/>
      <c r="BI16" s="439"/>
      <c r="BJ16" s="439"/>
      <c r="BK16" s="439"/>
      <c r="BL16" s="439"/>
      <c r="BM16" s="440"/>
      <c r="BN16" s="404">
        <v>1961271</v>
      </c>
      <c r="BO16" s="405"/>
      <c r="BP16" s="405"/>
      <c r="BQ16" s="405"/>
      <c r="BR16" s="405"/>
      <c r="BS16" s="405"/>
      <c r="BT16" s="405"/>
      <c r="BU16" s="406"/>
      <c r="BV16" s="404">
        <v>1819394</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153</v>
      </c>
      <c r="N17" s="516"/>
      <c r="O17" s="516"/>
      <c r="P17" s="516"/>
      <c r="Q17" s="517"/>
      <c r="R17" s="510" t="s">
        <v>154</v>
      </c>
      <c r="S17" s="511"/>
      <c r="T17" s="511"/>
      <c r="U17" s="511"/>
      <c r="V17" s="512"/>
      <c r="W17" s="420" t="s">
        <v>155</v>
      </c>
      <c r="X17" s="421"/>
      <c r="Y17" s="421"/>
      <c r="Z17" s="421"/>
      <c r="AA17" s="421"/>
      <c r="AB17" s="411"/>
      <c r="AC17" s="455">
        <v>651</v>
      </c>
      <c r="AD17" s="456"/>
      <c r="AE17" s="456"/>
      <c r="AF17" s="456"/>
      <c r="AG17" s="498"/>
      <c r="AH17" s="455">
        <v>687</v>
      </c>
      <c r="AI17" s="456"/>
      <c r="AJ17" s="456"/>
      <c r="AK17" s="456"/>
      <c r="AL17" s="457"/>
      <c r="AM17" s="433"/>
      <c r="AN17" s="434"/>
      <c r="AO17" s="434"/>
      <c r="AP17" s="434"/>
      <c r="AQ17" s="434"/>
      <c r="AR17" s="434"/>
      <c r="AS17" s="434"/>
      <c r="AT17" s="435"/>
      <c r="AU17" s="436"/>
      <c r="AV17" s="437"/>
      <c r="AW17" s="437"/>
      <c r="AX17" s="437"/>
      <c r="AY17" s="438" t="s">
        <v>156</v>
      </c>
      <c r="AZ17" s="439"/>
      <c r="BA17" s="439"/>
      <c r="BB17" s="439"/>
      <c r="BC17" s="439"/>
      <c r="BD17" s="439"/>
      <c r="BE17" s="439"/>
      <c r="BF17" s="439"/>
      <c r="BG17" s="439"/>
      <c r="BH17" s="439"/>
      <c r="BI17" s="439"/>
      <c r="BJ17" s="439"/>
      <c r="BK17" s="439"/>
      <c r="BL17" s="439"/>
      <c r="BM17" s="440"/>
      <c r="BN17" s="404">
        <v>305765</v>
      </c>
      <c r="BO17" s="405"/>
      <c r="BP17" s="405"/>
      <c r="BQ17" s="405"/>
      <c r="BR17" s="405"/>
      <c r="BS17" s="405"/>
      <c r="BT17" s="405"/>
      <c r="BU17" s="406"/>
      <c r="BV17" s="404">
        <v>303468</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157</v>
      </c>
      <c r="C18" s="447"/>
      <c r="D18" s="447"/>
      <c r="E18" s="527"/>
      <c r="F18" s="527"/>
      <c r="G18" s="527"/>
      <c r="H18" s="527"/>
      <c r="I18" s="527"/>
      <c r="J18" s="527"/>
      <c r="K18" s="527"/>
      <c r="L18" s="528">
        <v>58.11</v>
      </c>
      <c r="M18" s="528"/>
      <c r="N18" s="528"/>
      <c r="O18" s="528"/>
      <c r="P18" s="528"/>
      <c r="Q18" s="528"/>
      <c r="R18" s="529"/>
      <c r="S18" s="529"/>
      <c r="T18" s="529"/>
      <c r="U18" s="529"/>
      <c r="V18" s="530"/>
      <c r="W18" s="422"/>
      <c r="X18" s="423"/>
      <c r="Y18" s="423"/>
      <c r="Z18" s="423"/>
      <c r="AA18" s="423"/>
      <c r="AB18" s="414"/>
      <c r="AC18" s="531">
        <v>54.4</v>
      </c>
      <c r="AD18" s="532"/>
      <c r="AE18" s="532"/>
      <c r="AF18" s="532"/>
      <c r="AG18" s="533"/>
      <c r="AH18" s="531">
        <v>52.6</v>
      </c>
      <c r="AI18" s="532"/>
      <c r="AJ18" s="532"/>
      <c r="AK18" s="532"/>
      <c r="AL18" s="534"/>
      <c r="AM18" s="433"/>
      <c r="AN18" s="434"/>
      <c r="AO18" s="434"/>
      <c r="AP18" s="434"/>
      <c r="AQ18" s="434"/>
      <c r="AR18" s="434"/>
      <c r="AS18" s="434"/>
      <c r="AT18" s="435"/>
      <c r="AU18" s="436"/>
      <c r="AV18" s="437"/>
      <c r="AW18" s="437"/>
      <c r="AX18" s="437"/>
      <c r="AY18" s="438" t="s">
        <v>158</v>
      </c>
      <c r="AZ18" s="439"/>
      <c r="BA18" s="439"/>
      <c r="BB18" s="439"/>
      <c r="BC18" s="439"/>
      <c r="BD18" s="439"/>
      <c r="BE18" s="439"/>
      <c r="BF18" s="439"/>
      <c r="BG18" s="439"/>
      <c r="BH18" s="439"/>
      <c r="BI18" s="439"/>
      <c r="BJ18" s="439"/>
      <c r="BK18" s="439"/>
      <c r="BL18" s="439"/>
      <c r="BM18" s="440"/>
      <c r="BN18" s="404">
        <v>1794449</v>
      </c>
      <c r="BO18" s="405"/>
      <c r="BP18" s="405"/>
      <c r="BQ18" s="405"/>
      <c r="BR18" s="405"/>
      <c r="BS18" s="405"/>
      <c r="BT18" s="405"/>
      <c r="BU18" s="406"/>
      <c r="BV18" s="404">
        <v>1687358</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159</v>
      </c>
      <c r="C19" s="447"/>
      <c r="D19" s="447"/>
      <c r="E19" s="527"/>
      <c r="F19" s="527"/>
      <c r="G19" s="527"/>
      <c r="H19" s="527"/>
      <c r="I19" s="527"/>
      <c r="J19" s="527"/>
      <c r="K19" s="527"/>
      <c r="L19" s="535">
        <v>38</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160</v>
      </c>
      <c r="AZ19" s="439"/>
      <c r="BA19" s="439"/>
      <c r="BB19" s="439"/>
      <c r="BC19" s="439"/>
      <c r="BD19" s="439"/>
      <c r="BE19" s="439"/>
      <c r="BF19" s="439"/>
      <c r="BG19" s="439"/>
      <c r="BH19" s="439"/>
      <c r="BI19" s="439"/>
      <c r="BJ19" s="439"/>
      <c r="BK19" s="439"/>
      <c r="BL19" s="439"/>
      <c r="BM19" s="440"/>
      <c r="BN19" s="404">
        <v>2602505</v>
      </c>
      <c r="BO19" s="405"/>
      <c r="BP19" s="405"/>
      <c r="BQ19" s="405"/>
      <c r="BR19" s="405"/>
      <c r="BS19" s="405"/>
      <c r="BT19" s="405"/>
      <c r="BU19" s="406"/>
      <c r="BV19" s="404">
        <v>2368713</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161</v>
      </c>
      <c r="C20" s="447"/>
      <c r="D20" s="447"/>
      <c r="E20" s="527"/>
      <c r="F20" s="527"/>
      <c r="G20" s="527"/>
      <c r="H20" s="527"/>
      <c r="I20" s="527"/>
      <c r="J20" s="527"/>
      <c r="K20" s="527"/>
      <c r="L20" s="535">
        <v>965</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162</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163</v>
      </c>
      <c r="C22" s="548"/>
      <c r="D22" s="549"/>
      <c r="E22" s="416" t="s">
        <v>1</v>
      </c>
      <c r="F22" s="421"/>
      <c r="G22" s="421"/>
      <c r="H22" s="421"/>
      <c r="I22" s="421"/>
      <c r="J22" s="421"/>
      <c r="K22" s="411"/>
      <c r="L22" s="416" t="s">
        <v>164</v>
      </c>
      <c r="M22" s="421"/>
      <c r="N22" s="421"/>
      <c r="O22" s="421"/>
      <c r="P22" s="411"/>
      <c r="Q22" s="579" t="s">
        <v>165</v>
      </c>
      <c r="R22" s="580"/>
      <c r="S22" s="580"/>
      <c r="T22" s="580"/>
      <c r="U22" s="580"/>
      <c r="V22" s="581"/>
      <c r="W22" s="547" t="s">
        <v>166</v>
      </c>
      <c r="X22" s="548"/>
      <c r="Y22" s="549"/>
      <c r="Z22" s="416" t="s">
        <v>1</v>
      </c>
      <c r="AA22" s="421"/>
      <c r="AB22" s="421"/>
      <c r="AC22" s="421"/>
      <c r="AD22" s="421"/>
      <c r="AE22" s="421"/>
      <c r="AF22" s="421"/>
      <c r="AG22" s="411"/>
      <c r="AH22" s="585" t="s">
        <v>167</v>
      </c>
      <c r="AI22" s="421"/>
      <c r="AJ22" s="421"/>
      <c r="AK22" s="421"/>
      <c r="AL22" s="411"/>
      <c r="AM22" s="585" t="s">
        <v>168</v>
      </c>
      <c r="AN22" s="586"/>
      <c r="AO22" s="586"/>
      <c r="AP22" s="586"/>
      <c r="AQ22" s="586"/>
      <c r="AR22" s="587"/>
      <c r="AS22" s="579" t="s">
        <v>165</v>
      </c>
      <c r="AT22" s="580"/>
      <c r="AU22" s="580"/>
      <c r="AV22" s="580"/>
      <c r="AW22" s="580"/>
      <c r="AX22" s="591"/>
      <c r="AY22" s="364" t="s">
        <v>169</v>
      </c>
      <c r="AZ22" s="365"/>
      <c r="BA22" s="365"/>
      <c r="BB22" s="365"/>
      <c r="BC22" s="365"/>
      <c r="BD22" s="365"/>
      <c r="BE22" s="365"/>
      <c r="BF22" s="365"/>
      <c r="BG22" s="365"/>
      <c r="BH22" s="365"/>
      <c r="BI22" s="365"/>
      <c r="BJ22" s="365"/>
      <c r="BK22" s="365"/>
      <c r="BL22" s="365"/>
      <c r="BM22" s="366"/>
      <c r="BN22" s="367">
        <v>1889196</v>
      </c>
      <c r="BO22" s="368"/>
      <c r="BP22" s="368"/>
      <c r="BQ22" s="368"/>
      <c r="BR22" s="368"/>
      <c r="BS22" s="368"/>
      <c r="BT22" s="368"/>
      <c r="BU22" s="369"/>
      <c r="BV22" s="367">
        <v>2128360</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170</v>
      </c>
      <c r="AZ23" s="439"/>
      <c r="BA23" s="439"/>
      <c r="BB23" s="439"/>
      <c r="BC23" s="439"/>
      <c r="BD23" s="439"/>
      <c r="BE23" s="439"/>
      <c r="BF23" s="439"/>
      <c r="BG23" s="439"/>
      <c r="BH23" s="439"/>
      <c r="BI23" s="439"/>
      <c r="BJ23" s="439"/>
      <c r="BK23" s="439"/>
      <c r="BL23" s="439"/>
      <c r="BM23" s="440"/>
      <c r="BN23" s="404">
        <v>1682461</v>
      </c>
      <c r="BO23" s="405"/>
      <c r="BP23" s="405"/>
      <c r="BQ23" s="405"/>
      <c r="BR23" s="405"/>
      <c r="BS23" s="405"/>
      <c r="BT23" s="405"/>
      <c r="BU23" s="406"/>
      <c r="BV23" s="404">
        <v>1804850</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171</v>
      </c>
      <c r="F24" s="434"/>
      <c r="G24" s="434"/>
      <c r="H24" s="434"/>
      <c r="I24" s="434"/>
      <c r="J24" s="434"/>
      <c r="K24" s="435"/>
      <c r="L24" s="455">
        <v>1</v>
      </c>
      <c r="M24" s="456"/>
      <c r="N24" s="456"/>
      <c r="O24" s="456"/>
      <c r="P24" s="498"/>
      <c r="Q24" s="455">
        <v>6000</v>
      </c>
      <c r="R24" s="456"/>
      <c r="S24" s="456"/>
      <c r="T24" s="456"/>
      <c r="U24" s="456"/>
      <c r="V24" s="498"/>
      <c r="W24" s="550"/>
      <c r="X24" s="551"/>
      <c r="Y24" s="552"/>
      <c r="Z24" s="454" t="s">
        <v>172</v>
      </c>
      <c r="AA24" s="434"/>
      <c r="AB24" s="434"/>
      <c r="AC24" s="434"/>
      <c r="AD24" s="434"/>
      <c r="AE24" s="434"/>
      <c r="AF24" s="434"/>
      <c r="AG24" s="435"/>
      <c r="AH24" s="455">
        <v>40</v>
      </c>
      <c r="AI24" s="456"/>
      <c r="AJ24" s="456"/>
      <c r="AK24" s="456"/>
      <c r="AL24" s="498"/>
      <c r="AM24" s="455">
        <v>122160</v>
      </c>
      <c r="AN24" s="456"/>
      <c r="AO24" s="456"/>
      <c r="AP24" s="456"/>
      <c r="AQ24" s="456"/>
      <c r="AR24" s="498"/>
      <c r="AS24" s="455">
        <v>3054</v>
      </c>
      <c r="AT24" s="456"/>
      <c r="AU24" s="456"/>
      <c r="AV24" s="456"/>
      <c r="AW24" s="456"/>
      <c r="AX24" s="457"/>
      <c r="AY24" s="520" t="s">
        <v>173</v>
      </c>
      <c r="AZ24" s="521"/>
      <c r="BA24" s="521"/>
      <c r="BB24" s="521"/>
      <c r="BC24" s="521"/>
      <c r="BD24" s="521"/>
      <c r="BE24" s="521"/>
      <c r="BF24" s="521"/>
      <c r="BG24" s="521"/>
      <c r="BH24" s="521"/>
      <c r="BI24" s="521"/>
      <c r="BJ24" s="521"/>
      <c r="BK24" s="521"/>
      <c r="BL24" s="521"/>
      <c r="BM24" s="522"/>
      <c r="BN24" s="404">
        <v>1704215</v>
      </c>
      <c r="BO24" s="405"/>
      <c r="BP24" s="405"/>
      <c r="BQ24" s="405"/>
      <c r="BR24" s="405"/>
      <c r="BS24" s="405"/>
      <c r="BT24" s="405"/>
      <c r="BU24" s="406"/>
      <c r="BV24" s="404">
        <v>1856101</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174</v>
      </c>
      <c r="F25" s="434"/>
      <c r="G25" s="434"/>
      <c r="H25" s="434"/>
      <c r="I25" s="434"/>
      <c r="J25" s="434"/>
      <c r="K25" s="435"/>
      <c r="L25" s="455">
        <v>1</v>
      </c>
      <c r="M25" s="456"/>
      <c r="N25" s="456"/>
      <c r="O25" s="456"/>
      <c r="P25" s="498"/>
      <c r="Q25" s="455">
        <v>5000</v>
      </c>
      <c r="R25" s="456"/>
      <c r="S25" s="456"/>
      <c r="T25" s="456"/>
      <c r="U25" s="456"/>
      <c r="V25" s="498"/>
      <c r="W25" s="550"/>
      <c r="X25" s="551"/>
      <c r="Y25" s="552"/>
      <c r="Z25" s="454" t="s">
        <v>175</v>
      </c>
      <c r="AA25" s="434"/>
      <c r="AB25" s="434"/>
      <c r="AC25" s="434"/>
      <c r="AD25" s="434"/>
      <c r="AE25" s="434"/>
      <c r="AF25" s="434"/>
      <c r="AG25" s="435"/>
      <c r="AH25" s="455" t="s">
        <v>145</v>
      </c>
      <c r="AI25" s="456"/>
      <c r="AJ25" s="456"/>
      <c r="AK25" s="456"/>
      <c r="AL25" s="498"/>
      <c r="AM25" s="455" t="s">
        <v>135</v>
      </c>
      <c r="AN25" s="456"/>
      <c r="AO25" s="456"/>
      <c r="AP25" s="456"/>
      <c r="AQ25" s="456"/>
      <c r="AR25" s="498"/>
      <c r="AS25" s="455" t="s">
        <v>145</v>
      </c>
      <c r="AT25" s="456"/>
      <c r="AU25" s="456"/>
      <c r="AV25" s="456"/>
      <c r="AW25" s="456"/>
      <c r="AX25" s="457"/>
      <c r="AY25" s="364" t="s">
        <v>176</v>
      </c>
      <c r="AZ25" s="365"/>
      <c r="BA25" s="365"/>
      <c r="BB25" s="365"/>
      <c r="BC25" s="365"/>
      <c r="BD25" s="365"/>
      <c r="BE25" s="365"/>
      <c r="BF25" s="365"/>
      <c r="BG25" s="365"/>
      <c r="BH25" s="365"/>
      <c r="BI25" s="365"/>
      <c r="BJ25" s="365"/>
      <c r="BK25" s="365"/>
      <c r="BL25" s="365"/>
      <c r="BM25" s="366"/>
      <c r="BN25" s="367" t="s">
        <v>136</v>
      </c>
      <c r="BO25" s="368"/>
      <c r="BP25" s="368"/>
      <c r="BQ25" s="368"/>
      <c r="BR25" s="368"/>
      <c r="BS25" s="368"/>
      <c r="BT25" s="368"/>
      <c r="BU25" s="369"/>
      <c r="BV25" s="367" t="s">
        <v>136</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177</v>
      </c>
      <c r="F26" s="434"/>
      <c r="G26" s="434"/>
      <c r="H26" s="434"/>
      <c r="I26" s="434"/>
      <c r="J26" s="434"/>
      <c r="K26" s="435"/>
      <c r="L26" s="455">
        <v>1</v>
      </c>
      <c r="M26" s="456"/>
      <c r="N26" s="456"/>
      <c r="O26" s="456"/>
      <c r="P26" s="498"/>
      <c r="Q26" s="455">
        <v>4500</v>
      </c>
      <c r="R26" s="456"/>
      <c r="S26" s="456"/>
      <c r="T26" s="456"/>
      <c r="U26" s="456"/>
      <c r="V26" s="498"/>
      <c r="W26" s="550"/>
      <c r="X26" s="551"/>
      <c r="Y26" s="552"/>
      <c r="Z26" s="454" t="s">
        <v>178</v>
      </c>
      <c r="AA26" s="556"/>
      <c r="AB26" s="556"/>
      <c r="AC26" s="556"/>
      <c r="AD26" s="556"/>
      <c r="AE26" s="556"/>
      <c r="AF26" s="556"/>
      <c r="AG26" s="557"/>
      <c r="AH26" s="455">
        <v>1</v>
      </c>
      <c r="AI26" s="456"/>
      <c r="AJ26" s="456"/>
      <c r="AK26" s="456"/>
      <c r="AL26" s="498"/>
      <c r="AM26" s="455" t="s">
        <v>179</v>
      </c>
      <c r="AN26" s="456"/>
      <c r="AO26" s="456"/>
      <c r="AP26" s="456"/>
      <c r="AQ26" s="456"/>
      <c r="AR26" s="498"/>
      <c r="AS26" s="455" t="s">
        <v>180</v>
      </c>
      <c r="AT26" s="456"/>
      <c r="AU26" s="456"/>
      <c r="AV26" s="456"/>
      <c r="AW26" s="456"/>
      <c r="AX26" s="457"/>
      <c r="AY26" s="407" t="s">
        <v>181</v>
      </c>
      <c r="AZ26" s="408"/>
      <c r="BA26" s="408"/>
      <c r="BB26" s="408"/>
      <c r="BC26" s="408"/>
      <c r="BD26" s="408"/>
      <c r="BE26" s="408"/>
      <c r="BF26" s="408"/>
      <c r="BG26" s="408"/>
      <c r="BH26" s="408"/>
      <c r="BI26" s="408"/>
      <c r="BJ26" s="408"/>
      <c r="BK26" s="408"/>
      <c r="BL26" s="408"/>
      <c r="BM26" s="409"/>
      <c r="BN26" s="404" t="s">
        <v>145</v>
      </c>
      <c r="BO26" s="405"/>
      <c r="BP26" s="405"/>
      <c r="BQ26" s="405"/>
      <c r="BR26" s="405"/>
      <c r="BS26" s="405"/>
      <c r="BT26" s="405"/>
      <c r="BU26" s="406"/>
      <c r="BV26" s="404" t="s">
        <v>127</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182</v>
      </c>
      <c r="F27" s="434"/>
      <c r="G27" s="434"/>
      <c r="H27" s="434"/>
      <c r="I27" s="434"/>
      <c r="J27" s="434"/>
      <c r="K27" s="435"/>
      <c r="L27" s="455">
        <v>1</v>
      </c>
      <c r="M27" s="456"/>
      <c r="N27" s="456"/>
      <c r="O27" s="456"/>
      <c r="P27" s="498"/>
      <c r="Q27" s="455">
        <v>2530</v>
      </c>
      <c r="R27" s="456"/>
      <c r="S27" s="456"/>
      <c r="T27" s="456"/>
      <c r="U27" s="456"/>
      <c r="V27" s="498"/>
      <c r="W27" s="550"/>
      <c r="X27" s="551"/>
      <c r="Y27" s="552"/>
      <c r="Z27" s="454" t="s">
        <v>183</v>
      </c>
      <c r="AA27" s="434"/>
      <c r="AB27" s="434"/>
      <c r="AC27" s="434"/>
      <c r="AD27" s="434"/>
      <c r="AE27" s="434"/>
      <c r="AF27" s="434"/>
      <c r="AG27" s="435"/>
      <c r="AH27" s="455" t="s">
        <v>145</v>
      </c>
      <c r="AI27" s="456"/>
      <c r="AJ27" s="456"/>
      <c r="AK27" s="456"/>
      <c r="AL27" s="498"/>
      <c r="AM27" s="455" t="s">
        <v>136</v>
      </c>
      <c r="AN27" s="456"/>
      <c r="AO27" s="456"/>
      <c r="AP27" s="456"/>
      <c r="AQ27" s="456"/>
      <c r="AR27" s="498"/>
      <c r="AS27" s="455" t="s">
        <v>136</v>
      </c>
      <c r="AT27" s="456"/>
      <c r="AU27" s="456"/>
      <c r="AV27" s="456"/>
      <c r="AW27" s="456"/>
      <c r="AX27" s="457"/>
      <c r="AY27" s="499" t="s">
        <v>184</v>
      </c>
      <c r="AZ27" s="500"/>
      <c r="BA27" s="500"/>
      <c r="BB27" s="500"/>
      <c r="BC27" s="500"/>
      <c r="BD27" s="500"/>
      <c r="BE27" s="500"/>
      <c r="BF27" s="500"/>
      <c r="BG27" s="500"/>
      <c r="BH27" s="500"/>
      <c r="BI27" s="500"/>
      <c r="BJ27" s="500"/>
      <c r="BK27" s="500"/>
      <c r="BL27" s="500"/>
      <c r="BM27" s="501"/>
      <c r="BN27" s="523">
        <v>108798</v>
      </c>
      <c r="BO27" s="524"/>
      <c r="BP27" s="524"/>
      <c r="BQ27" s="524"/>
      <c r="BR27" s="524"/>
      <c r="BS27" s="524"/>
      <c r="BT27" s="524"/>
      <c r="BU27" s="525"/>
      <c r="BV27" s="523">
        <v>108786</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185</v>
      </c>
      <c r="F28" s="434"/>
      <c r="G28" s="434"/>
      <c r="H28" s="434"/>
      <c r="I28" s="434"/>
      <c r="J28" s="434"/>
      <c r="K28" s="435"/>
      <c r="L28" s="455">
        <v>1</v>
      </c>
      <c r="M28" s="456"/>
      <c r="N28" s="456"/>
      <c r="O28" s="456"/>
      <c r="P28" s="498"/>
      <c r="Q28" s="455">
        <v>1760</v>
      </c>
      <c r="R28" s="456"/>
      <c r="S28" s="456"/>
      <c r="T28" s="456"/>
      <c r="U28" s="456"/>
      <c r="V28" s="498"/>
      <c r="W28" s="550"/>
      <c r="X28" s="551"/>
      <c r="Y28" s="552"/>
      <c r="Z28" s="454" t="s">
        <v>186</v>
      </c>
      <c r="AA28" s="434"/>
      <c r="AB28" s="434"/>
      <c r="AC28" s="434"/>
      <c r="AD28" s="434"/>
      <c r="AE28" s="434"/>
      <c r="AF28" s="434"/>
      <c r="AG28" s="435"/>
      <c r="AH28" s="455" t="s">
        <v>136</v>
      </c>
      <c r="AI28" s="456"/>
      <c r="AJ28" s="456"/>
      <c r="AK28" s="456"/>
      <c r="AL28" s="498"/>
      <c r="AM28" s="455" t="s">
        <v>145</v>
      </c>
      <c r="AN28" s="456"/>
      <c r="AO28" s="456"/>
      <c r="AP28" s="456"/>
      <c r="AQ28" s="456"/>
      <c r="AR28" s="498"/>
      <c r="AS28" s="455" t="s">
        <v>136</v>
      </c>
      <c r="AT28" s="456"/>
      <c r="AU28" s="456"/>
      <c r="AV28" s="456"/>
      <c r="AW28" s="456"/>
      <c r="AX28" s="457"/>
      <c r="AY28" s="558" t="s">
        <v>187</v>
      </c>
      <c r="AZ28" s="559"/>
      <c r="BA28" s="559"/>
      <c r="BB28" s="560"/>
      <c r="BC28" s="364" t="s">
        <v>48</v>
      </c>
      <c r="BD28" s="365"/>
      <c r="BE28" s="365"/>
      <c r="BF28" s="365"/>
      <c r="BG28" s="365"/>
      <c r="BH28" s="365"/>
      <c r="BI28" s="365"/>
      <c r="BJ28" s="365"/>
      <c r="BK28" s="365"/>
      <c r="BL28" s="365"/>
      <c r="BM28" s="366"/>
      <c r="BN28" s="367">
        <v>1191419</v>
      </c>
      <c r="BO28" s="368"/>
      <c r="BP28" s="368"/>
      <c r="BQ28" s="368"/>
      <c r="BR28" s="368"/>
      <c r="BS28" s="368"/>
      <c r="BT28" s="368"/>
      <c r="BU28" s="369"/>
      <c r="BV28" s="367">
        <v>1183197</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188</v>
      </c>
      <c r="F29" s="434"/>
      <c r="G29" s="434"/>
      <c r="H29" s="434"/>
      <c r="I29" s="434"/>
      <c r="J29" s="434"/>
      <c r="K29" s="435"/>
      <c r="L29" s="455">
        <v>8</v>
      </c>
      <c r="M29" s="456"/>
      <c r="N29" s="456"/>
      <c r="O29" s="456"/>
      <c r="P29" s="498"/>
      <c r="Q29" s="455">
        <v>1580</v>
      </c>
      <c r="R29" s="456"/>
      <c r="S29" s="456"/>
      <c r="T29" s="456"/>
      <c r="U29" s="456"/>
      <c r="V29" s="498"/>
      <c r="W29" s="553"/>
      <c r="X29" s="554"/>
      <c r="Y29" s="555"/>
      <c r="Z29" s="454" t="s">
        <v>189</v>
      </c>
      <c r="AA29" s="434"/>
      <c r="AB29" s="434"/>
      <c r="AC29" s="434"/>
      <c r="AD29" s="434"/>
      <c r="AE29" s="434"/>
      <c r="AF29" s="434"/>
      <c r="AG29" s="435"/>
      <c r="AH29" s="455">
        <v>40</v>
      </c>
      <c r="AI29" s="456"/>
      <c r="AJ29" s="456"/>
      <c r="AK29" s="456"/>
      <c r="AL29" s="498"/>
      <c r="AM29" s="455">
        <v>122160</v>
      </c>
      <c r="AN29" s="456"/>
      <c r="AO29" s="456"/>
      <c r="AP29" s="456"/>
      <c r="AQ29" s="456"/>
      <c r="AR29" s="498"/>
      <c r="AS29" s="455">
        <v>3054</v>
      </c>
      <c r="AT29" s="456"/>
      <c r="AU29" s="456"/>
      <c r="AV29" s="456"/>
      <c r="AW29" s="456"/>
      <c r="AX29" s="457"/>
      <c r="AY29" s="561"/>
      <c r="AZ29" s="562"/>
      <c r="BA29" s="562"/>
      <c r="BB29" s="563"/>
      <c r="BC29" s="438" t="s">
        <v>190</v>
      </c>
      <c r="BD29" s="439"/>
      <c r="BE29" s="439"/>
      <c r="BF29" s="439"/>
      <c r="BG29" s="439"/>
      <c r="BH29" s="439"/>
      <c r="BI29" s="439"/>
      <c r="BJ29" s="439"/>
      <c r="BK29" s="439"/>
      <c r="BL29" s="439"/>
      <c r="BM29" s="440"/>
      <c r="BN29" s="404">
        <v>1018989</v>
      </c>
      <c r="BO29" s="405"/>
      <c r="BP29" s="405"/>
      <c r="BQ29" s="405"/>
      <c r="BR29" s="405"/>
      <c r="BS29" s="405"/>
      <c r="BT29" s="405"/>
      <c r="BU29" s="406"/>
      <c r="BV29" s="404">
        <v>969210</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191</v>
      </c>
      <c r="X30" s="572"/>
      <c r="Y30" s="572"/>
      <c r="Z30" s="572"/>
      <c r="AA30" s="572"/>
      <c r="AB30" s="572"/>
      <c r="AC30" s="572"/>
      <c r="AD30" s="572"/>
      <c r="AE30" s="572"/>
      <c r="AF30" s="572"/>
      <c r="AG30" s="573"/>
      <c r="AH30" s="531">
        <v>94.3</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50</v>
      </c>
      <c r="BD30" s="521"/>
      <c r="BE30" s="521"/>
      <c r="BF30" s="521"/>
      <c r="BG30" s="521"/>
      <c r="BH30" s="521"/>
      <c r="BI30" s="521"/>
      <c r="BJ30" s="521"/>
      <c r="BK30" s="521"/>
      <c r="BL30" s="521"/>
      <c r="BM30" s="522"/>
      <c r="BN30" s="523">
        <v>750538</v>
      </c>
      <c r="BO30" s="524"/>
      <c r="BP30" s="524"/>
      <c r="BQ30" s="524"/>
      <c r="BR30" s="524"/>
      <c r="BS30" s="524"/>
      <c r="BT30" s="524"/>
      <c r="BU30" s="525"/>
      <c r="BV30" s="523">
        <v>759113</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192</v>
      </c>
      <c r="D32" s="567"/>
      <c r="E32" s="567"/>
      <c r="F32" s="567"/>
      <c r="G32" s="567"/>
      <c r="H32" s="567"/>
      <c r="I32" s="567"/>
      <c r="J32" s="567"/>
      <c r="K32" s="567"/>
      <c r="L32" s="567"/>
      <c r="M32" s="567"/>
      <c r="N32" s="567"/>
      <c r="O32" s="567"/>
      <c r="P32" s="567"/>
      <c r="Q32" s="567"/>
      <c r="R32" s="567"/>
      <c r="S32" s="567"/>
      <c r="U32" s="408" t="s">
        <v>193</v>
      </c>
      <c r="V32" s="408"/>
      <c r="W32" s="408"/>
      <c r="X32" s="408"/>
      <c r="Y32" s="408"/>
      <c r="Z32" s="408"/>
      <c r="AA32" s="408"/>
      <c r="AB32" s="408"/>
      <c r="AC32" s="408"/>
      <c r="AD32" s="408"/>
      <c r="AE32" s="408"/>
      <c r="AF32" s="408"/>
      <c r="AG32" s="408"/>
      <c r="AH32" s="408"/>
      <c r="AI32" s="408"/>
      <c r="AJ32" s="408"/>
      <c r="AK32" s="408"/>
      <c r="AM32" s="408" t="s">
        <v>194</v>
      </c>
      <c r="AN32" s="408"/>
      <c r="AO32" s="408"/>
      <c r="AP32" s="408"/>
      <c r="AQ32" s="408"/>
      <c r="AR32" s="408"/>
      <c r="AS32" s="408"/>
      <c r="AT32" s="408"/>
      <c r="AU32" s="408"/>
      <c r="AV32" s="408"/>
      <c r="AW32" s="408"/>
      <c r="AX32" s="408"/>
      <c r="AY32" s="408"/>
      <c r="AZ32" s="408"/>
      <c r="BA32" s="408"/>
      <c r="BB32" s="408"/>
      <c r="BC32" s="408"/>
      <c r="BE32" s="408" t="s">
        <v>195</v>
      </c>
      <c r="BF32" s="408"/>
      <c r="BG32" s="408"/>
      <c r="BH32" s="408"/>
      <c r="BI32" s="408"/>
      <c r="BJ32" s="408"/>
      <c r="BK32" s="408"/>
      <c r="BL32" s="408"/>
      <c r="BM32" s="408"/>
      <c r="BN32" s="408"/>
      <c r="BO32" s="408"/>
      <c r="BP32" s="408"/>
      <c r="BQ32" s="408"/>
      <c r="BR32" s="408"/>
      <c r="BS32" s="408"/>
      <c r="BT32" s="408"/>
      <c r="BU32" s="408"/>
      <c r="BW32" s="408" t="s">
        <v>196</v>
      </c>
      <c r="BX32" s="408"/>
      <c r="BY32" s="408"/>
      <c r="BZ32" s="408"/>
      <c r="CA32" s="408"/>
      <c r="CB32" s="408"/>
      <c r="CC32" s="408"/>
      <c r="CD32" s="408"/>
      <c r="CE32" s="408"/>
      <c r="CF32" s="408"/>
      <c r="CG32" s="408"/>
      <c r="CH32" s="408"/>
      <c r="CI32" s="408"/>
      <c r="CJ32" s="408"/>
      <c r="CK32" s="408"/>
      <c r="CL32" s="408"/>
      <c r="CM32" s="408"/>
      <c r="CO32" s="408" t="s">
        <v>197</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198</v>
      </c>
      <c r="D33" s="428"/>
      <c r="E33" s="393" t="s">
        <v>199</v>
      </c>
      <c r="F33" s="393"/>
      <c r="G33" s="393"/>
      <c r="H33" s="393"/>
      <c r="I33" s="393"/>
      <c r="J33" s="393"/>
      <c r="K33" s="393"/>
      <c r="L33" s="393"/>
      <c r="M33" s="393"/>
      <c r="N33" s="393"/>
      <c r="O33" s="393"/>
      <c r="P33" s="393"/>
      <c r="Q33" s="393"/>
      <c r="R33" s="393"/>
      <c r="S33" s="393"/>
      <c r="T33" s="203"/>
      <c r="U33" s="428" t="s">
        <v>200</v>
      </c>
      <c r="V33" s="428"/>
      <c r="W33" s="393" t="s">
        <v>199</v>
      </c>
      <c r="X33" s="393"/>
      <c r="Y33" s="393"/>
      <c r="Z33" s="393"/>
      <c r="AA33" s="393"/>
      <c r="AB33" s="393"/>
      <c r="AC33" s="393"/>
      <c r="AD33" s="393"/>
      <c r="AE33" s="393"/>
      <c r="AF33" s="393"/>
      <c r="AG33" s="393"/>
      <c r="AH33" s="393"/>
      <c r="AI33" s="393"/>
      <c r="AJ33" s="393"/>
      <c r="AK33" s="393"/>
      <c r="AL33" s="203"/>
      <c r="AM33" s="428" t="s">
        <v>201</v>
      </c>
      <c r="AN33" s="428"/>
      <c r="AO33" s="393" t="s">
        <v>199</v>
      </c>
      <c r="AP33" s="393"/>
      <c r="AQ33" s="393"/>
      <c r="AR33" s="393"/>
      <c r="AS33" s="393"/>
      <c r="AT33" s="393"/>
      <c r="AU33" s="393"/>
      <c r="AV33" s="393"/>
      <c r="AW33" s="393"/>
      <c r="AX33" s="393"/>
      <c r="AY33" s="393"/>
      <c r="AZ33" s="393"/>
      <c r="BA33" s="393"/>
      <c r="BB33" s="393"/>
      <c r="BC33" s="393"/>
      <c r="BD33" s="204"/>
      <c r="BE33" s="393" t="s">
        <v>202</v>
      </c>
      <c r="BF33" s="393"/>
      <c r="BG33" s="393" t="s">
        <v>203</v>
      </c>
      <c r="BH33" s="393"/>
      <c r="BI33" s="393"/>
      <c r="BJ33" s="393"/>
      <c r="BK33" s="393"/>
      <c r="BL33" s="393"/>
      <c r="BM33" s="393"/>
      <c r="BN33" s="393"/>
      <c r="BO33" s="393"/>
      <c r="BP33" s="393"/>
      <c r="BQ33" s="393"/>
      <c r="BR33" s="393"/>
      <c r="BS33" s="393"/>
      <c r="BT33" s="393"/>
      <c r="BU33" s="393"/>
      <c r="BV33" s="204"/>
      <c r="BW33" s="428" t="s">
        <v>202</v>
      </c>
      <c r="BX33" s="428"/>
      <c r="BY33" s="393" t="s">
        <v>204</v>
      </c>
      <c r="BZ33" s="393"/>
      <c r="CA33" s="393"/>
      <c r="CB33" s="393"/>
      <c r="CC33" s="393"/>
      <c r="CD33" s="393"/>
      <c r="CE33" s="393"/>
      <c r="CF33" s="393"/>
      <c r="CG33" s="393"/>
      <c r="CH33" s="393"/>
      <c r="CI33" s="393"/>
      <c r="CJ33" s="393"/>
      <c r="CK33" s="393"/>
      <c r="CL33" s="393"/>
      <c r="CM33" s="393"/>
      <c r="CN33" s="203"/>
      <c r="CO33" s="428" t="s">
        <v>200</v>
      </c>
      <c r="CP33" s="428"/>
      <c r="CQ33" s="393" t="s">
        <v>205</v>
      </c>
      <c r="CR33" s="393"/>
      <c r="CS33" s="393"/>
      <c r="CT33" s="393"/>
      <c r="CU33" s="393"/>
      <c r="CV33" s="393"/>
      <c r="CW33" s="393"/>
      <c r="CX33" s="393"/>
      <c r="CY33" s="393"/>
      <c r="CZ33" s="393"/>
      <c r="DA33" s="393"/>
      <c r="DB33" s="393"/>
      <c r="DC33" s="393"/>
      <c r="DD33" s="393"/>
      <c r="DE33" s="393"/>
      <c r="DF33" s="203"/>
      <c r="DG33" s="593" t="s">
        <v>206</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78"/>
      <c r="AM34" s="594" t="str">
        <f>IF(AO34="","",MAX(C34:D43,U34:V43)+1)</f>
        <v/>
      </c>
      <c r="AN34" s="594"/>
      <c r="AO34" s="595"/>
      <c r="AP34" s="595"/>
      <c r="AQ34" s="595"/>
      <c r="AR34" s="595"/>
      <c r="AS34" s="595"/>
      <c r="AT34" s="595"/>
      <c r="AU34" s="595"/>
      <c r="AV34" s="595"/>
      <c r="AW34" s="595"/>
      <c r="AX34" s="595"/>
      <c r="AY34" s="595"/>
      <c r="AZ34" s="595"/>
      <c r="BA34" s="595"/>
      <c r="BB34" s="595"/>
      <c r="BC34" s="595"/>
      <c r="BD34" s="178"/>
      <c r="BE34" s="594">
        <f>IF(BG34="","",MAX(C34:D43,U34:V43,AM34:AN43)+1)</f>
        <v>6</v>
      </c>
      <c r="BF34" s="594"/>
      <c r="BG34" s="595" t="str">
        <f>IF('各会計、関係団体の財政状況及び健全化判断比率'!B31="","",'各会計、関係団体の財政状況及び健全化判断比率'!B31)</f>
        <v>簡易水道事業特別会計</v>
      </c>
      <c r="BH34" s="595"/>
      <c r="BI34" s="595"/>
      <c r="BJ34" s="595"/>
      <c r="BK34" s="595"/>
      <c r="BL34" s="595"/>
      <c r="BM34" s="595"/>
      <c r="BN34" s="595"/>
      <c r="BO34" s="595"/>
      <c r="BP34" s="595"/>
      <c r="BQ34" s="595"/>
      <c r="BR34" s="595"/>
      <c r="BS34" s="595"/>
      <c r="BT34" s="595"/>
      <c r="BU34" s="595"/>
      <c r="BV34" s="178"/>
      <c r="BW34" s="594">
        <f>IF(BY34="","",MAX(C34:D43,U34:V43,AM34:AN43,BE34:BF43)+1)</f>
        <v>8</v>
      </c>
      <c r="BX34" s="594"/>
      <c r="BY34" s="595" t="str">
        <f>IF('各会計、関係団体の財政状況及び健全化判断比率'!B68="","",'各会計、関係団体の財政状況及び健全化判断比率'!B68)</f>
        <v>長野広域連合</v>
      </c>
      <c r="BZ34" s="595"/>
      <c r="CA34" s="595"/>
      <c r="CB34" s="595"/>
      <c r="CC34" s="595"/>
      <c r="CD34" s="595"/>
      <c r="CE34" s="595"/>
      <c r="CF34" s="595"/>
      <c r="CG34" s="595"/>
      <c r="CH34" s="595"/>
      <c r="CI34" s="595"/>
      <c r="CJ34" s="595"/>
      <c r="CK34" s="595"/>
      <c r="CL34" s="595"/>
      <c r="CM34" s="595"/>
      <c r="CN34" s="178"/>
      <c r="CO34" s="594">
        <f>IF(CQ34="","",MAX(C34:D43,U34:V43,AM34:AN43,BE34:BF43,BW34:BX43)+1)</f>
        <v>18</v>
      </c>
      <c r="CP34" s="594"/>
      <c r="CQ34" s="595" t="str">
        <f>IF('各会計、関係団体の財政状況及び健全化判断比率'!BS7="","",'各会計、関係団体の財政状況及び健全化判断比率'!BS7)</f>
        <v>小川村土地開発公社</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15">
      <c r="A35" s="178"/>
      <c r="B35" s="202"/>
      <c r="C35" s="594">
        <f>IF(E35="","",C34+1)</f>
        <v>2</v>
      </c>
      <c r="D35" s="594"/>
      <c r="E35" s="595" t="str">
        <f>IF('各会計、関係団体の財政状況及び健全化判断比率'!B8="","",'各会計、関係団体の財政状況及び健全化判断比率'!B8)</f>
        <v>小川村営バス事業特別会計</v>
      </c>
      <c r="F35" s="595"/>
      <c r="G35" s="595"/>
      <c r="H35" s="595"/>
      <c r="I35" s="595"/>
      <c r="J35" s="595"/>
      <c r="K35" s="595"/>
      <c r="L35" s="595"/>
      <c r="M35" s="595"/>
      <c r="N35" s="595"/>
      <c r="O35" s="595"/>
      <c r="P35" s="595"/>
      <c r="Q35" s="595"/>
      <c r="R35" s="595"/>
      <c r="S35" s="595"/>
      <c r="T35" s="178"/>
      <c r="U35" s="594">
        <f>IF(W35="","",U34+1)</f>
        <v>4</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78"/>
      <c r="AM35" s="594" t="str">
        <f t="shared" ref="AM35:AM43" si="0">IF(AO35="","",AM34+1)</f>
        <v/>
      </c>
      <c r="AN35" s="594"/>
      <c r="AO35" s="595"/>
      <c r="AP35" s="595"/>
      <c r="AQ35" s="595"/>
      <c r="AR35" s="595"/>
      <c r="AS35" s="595"/>
      <c r="AT35" s="595"/>
      <c r="AU35" s="595"/>
      <c r="AV35" s="595"/>
      <c r="AW35" s="595"/>
      <c r="AX35" s="595"/>
      <c r="AY35" s="595"/>
      <c r="AZ35" s="595"/>
      <c r="BA35" s="595"/>
      <c r="BB35" s="595"/>
      <c r="BC35" s="595"/>
      <c r="BD35" s="178"/>
      <c r="BE35" s="594">
        <f t="shared" ref="BE35:BE43" si="1">IF(BG35="","",BE34+1)</f>
        <v>7</v>
      </c>
      <c r="BF35" s="594"/>
      <c r="BG35" s="595" t="str">
        <f>IF('各会計、関係団体の財政状況及び健全化判断比率'!B32="","",'各会計、関係団体の財政状況及び健全化判断比率'!B32)</f>
        <v>下水道事業特別会計</v>
      </c>
      <c r="BH35" s="595"/>
      <c r="BI35" s="595"/>
      <c r="BJ35" s="595"/>
      <c r="BK35" s="595"/>
      <c r="BL35" s="595"/>
      <c r="BM35" s="595"/>
      <c r="BN35" s="595"/>
      <c r="BO35" s="595"/>
      <c r="BP35" s="595"/>
      <c r="BQ35" s="595"/>
      <c r="BR35" s="595"/>
      <c r="BS35" s="595"/>
      <c r="BT35" s="595"/>
      <c r="BU35" s="595"/>
      <c r="BV35" s="178"/>
      <c r="BW35" s="594">
        <f t="shared" ref="BW35:BW43" si="2">IF(BY35="","",BW34+1)</f>
        <v>9</v>
      </c>
      <c r="BX35" s="594"/>
      <c r="BY35" s="595" t="str">
        <f>IF('各会計、関係団体の財政状況及び健全化判断比率'!B69="","",'各会計、関係団体の財政状況及び健全化判断比率'!B69)</f>
        <v>（一般会計）</v>
      </c>
      <c r="BZ35" s="595"/>
      <c r="CA35" s="595"/>
      <c r="CB35" s="595"/>
      <c r="CC35" s="595"/>
      <c r="CD35" s="595"/>
      <c r="CE35" s="595"/>
      <c r="CF35" s="595"/>
      <c r="CG35" s="595"/>
      <c r="CH35" s="595"/>
      <c r="CI35" s="595"/>
      <c r="CJ35" s="595"/>
      <c r="CK35" s="595"/>
      <c r="CL35" s="595"/>
      <c r="CM35" s="595"/>
      <c r="CN35" s="178"/>
      <c r="CO35" s="594">
        <f t="shared" ref="CO35:CO43" si="3">IF(CQ35="","",CO34+1)</f>
        <v>19</v>
      </c>
      <c r="CP35" s="594"/>
      <c r="CQ35" s="595" t="str">
        <f>IF('各会計、関係団体の財政状況及び健全化判断比率'!BS8="","",'各会計、関係団体の財政状況及び健全化判断比率'!BS8)</f>
        <v>小川村農林公社みらい</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10</v>
      </c>
      <c r="BX36" s="594"/>
      <c r="BY36" s="595" t="str">
        <f>IF('各会計、関係団体の財政状況及び健全化判断比率'!B70="","",'各会計、関係団体の財政状況及び健全化判断比率'!B70)</f>
        <v>（老人福祉施設等運営事業特別会計）</v>
      </c>
      <c r="BZ36" s="595"/>
      <c r="CA36" s="595"/>
      <c r="CB36" s="595"/>
      <c r="CC36" s="595"/>
      <c r="CD36" s="595"/>
      <c r="CE36" s="595"/>
      <c r="CF36" s="595"/>
      <c r="CG36" s="595"/>
      <c r="CH36" s="595"/>
      <c r="CI36" s="595"/>
      <c r="CJ36" s="595"/>
      <c r="CK36" s="595"/>
      <c r="CL36" s="595"/>
      <c r="CM36" s="595"/>
      <c r="CN36" s="178"/>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t="str">
        <f t="shared" si="4"/>
        <v/>
      </c>
      <c r="V37" s="594"/>
      <c r="W37" s="595"/>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11</v>
      </c>
      <c r="BX37" s="594"/>
      <c r="BY37" s="595" t="str">
        <f>IF('各会計、関係団体の財政状況及び健全化判断比率'!B71="","",'各会計、関係団体の財政状況及び健全化判断比率'!B71)</f>
        <v>（長野地域ふるさと事業特別会計）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12</v>
      </c>
      <c r="BX38" s="594"/>
      <c r="BY38" s="595" t="str">
        <f>IF('各会計、関係団体の財政状況及び健全化判断比率'!B72="","",'各会計、関係団体の財政状況及び健全化判断比率'!B72)</f>
        <v>（ごみ処理施設事業特別会計）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13</v>
      </c>
      <c r="BX39" s="594"/>
      <c r="BY39" s="595" t="str">
        <f>IF('各会計、関係団体の財政状況及び健全化判断比率'!B73="","",'各会計、関係団体の財政状況及び健全化判断比率'!B73)</f>
        <v>長野県市町村自治振興組合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14</v>
      </c>
      <c r="BX40" s="594"/>
      <c r="BY40" s="595" t="str">
        <f>IF('各会計、関係団体の財政状況及び健全化判断比率'!B74="","",'各会計、関係団体の財政状況及び健全化判断比率'!B74)</f>
        <v>長野県後期高齢者医療広域連合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15</v>
      </c>
      <c r="BX41" s="594"/>
      <c r="BY41" s="595" t="str">
        <f>IF('各会計、関係団体の財政状況及び健全化判断比率'!B75="","",'各会計、関係団体の財政状況及び健全化判断比率'!B75)</f>
        <v>（一般会計）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16</v>
      </c>
      <c r="BX42" s="594"/>
      <c r="BY42" s="595" t="str">
        <f>IF('各会計、関係団体の財政状況及び健全化判断比率'!B76="","",'各会計、関係団体の財政状況及び健全化判断比率'!B76)</f>
        <v>（後期高齢者医療特別会計）</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f t="shared" si="2"/>
        <v>17</v>
      </c>
      <c r="BX43" s="594"/>
      <c r="BY43" s="595" t="str">
        <f>IF('各会計、関係団体の財政状況及び健全化判断比率'!B77="","",'各会計、関係団体の財政状況及び健全化判断比率'!B77)</f>
        <v>長野県市町村総合事務組合</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597" t="s">
        <v>208</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209</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210</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211</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212</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213</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214</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7" t="s">
        <v>611</v>
      </c>
    </row>
    <row r="54" spans="5:113" x14ac:dyDescent="0.15"/>
    <row r="55" spans="5:113" x14ac:dyDescent="0.15"/>
    <row r="56" spans="5:113" x14ac:dyDescent="0.15"/>
  </sheetData>
  <sheetProtection algorithmName="SHA-512" hashValue="uyZiQeZxV4uQz3a8NUUfL+JEQb3kD6ApiQFDyGJwDkI2HON8yxopKxutWwpmttPcX/Tnkt+0rMhInKAAyzZJag==" saltValue="MlszeCUSrjREABj8L88m+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48" t="s">
        <v>575</v>
      </c>
      <c r="D34" s="1148"/>
      <c r="E34" s="1149"/>
      <c r="F34" s="32">
        <v>14.02</v>
      </c>
      <c r="G34" s="33">
        <v>8.2100000000000009</v>
      </c>
      <c r="H34" s="33">
        <v>5.89</v>
      </c>
      <c r="I34" s="33">
        <v>9.9700000000000006</v>
      </c>
      <c r="J34" s="34">
        <v>19.79</v>
      </c>
      <c r="K34" s="22"/>
      <c r="L34" s="22"/>
      <c r="M34" s="22"/>
      <c r="N34" s="22"/>
      <c r="O34" s="22"/>
      <c r="P34" s="22"/>
    </row>
    <row r="35" spans="1:16" ht="39" customHeight="1" x14ac:dyDescent="0.15">
      <c r="A35" s="22"/>
      <c r="B35" s="35"/>
      <c r="C35" s="1142" t="s">
        <v>576</v>
      </c>
      <c r="D35" s="1143"/>
      <c r="E35" s="1144"/>
      <c r="F35" s="36">
        <v>1.83</v>
      </c>
      <c r="G35" s="37">
        <v>1.54</v>
      </c>
      <c r="H35" s="37">
        <v>1.24</v>
      </c>
      <c r="I35" s="37">
        <v>1.74</v>
      </c>
      <c r="J35" s="38">
        <v>1.92</v>
      </c>
      <c r="K35" s="22"/>
      <c r="L35" s="22"/>
      <c r="M35" s="22"/>
      <c r="N35" s="22"/>
      <c r="O35" s="22"/>
      <c r="P35" s="22"/>
    </row>
    <row r="36" spans="1:16" ht="39" customHeight="1" x14ac:dyDescent="0.15">
      <c r="A36" s="22"/>
      <c r="B36" s="35"/>
      <c r="C36" s="1142" t="s">
        <v>577</v>
      </c>
      <c r="D36" s="1143"/>
      <c r="E36" s="1144"/>
      <c r="F36" s="36">
        <v>0.03</v>
      </c>
      <c r="G36" s="37">
        <v>0.92</v>
      </c>
      <c r="H36" s="37">
        <v>1.17</v>
      </c>
      <c r="I36" s="37">
        <v>0.55000000000000004</v>
      </c>
      <c r="J36" s="38">
        <v>0.72</v>
      </c>
      <c r="K36" s="22"/>
      <c r="L36" s="22"/>
      <c r="M36" s="22"/>
      <c r="N36" s="22"/>
      <c r="O36" s="22"/>
      <c r="P36" s="22"/>
    </row>
    <row r="37" spans="1:16" ht="39" customHeight="1" x14ac:dyDescent="0.15">
      <c r="A37" s="22"/>
      <c r="B37" s="35"/>
      <c r="C37" s="1142" t="s">
        <v>578</v>
      </c>
      <c r="D37" s="1143"/>
      <c r="E37" s="1144"/>
      <c r="F37" s="36">
        <v>0.19</v>
      </c>
      <c r="G37" s="37">
        <v>0.22</v>
      </c>
      <c r="H37" s="37">
        <v>0.09</v>
      </c>
      <c r="I37" s="37">
        <v>0.14000000000000001</v>
      </c>
      <c r="J37" s="38">
        <v>0.11</v>
      </c>
      <c r="K37" s="22"/>
      <c r="L37" s="22"/>
      <c r="M37" s="22"/>
      <c r="N37" s="22"/>
      <c r="O37" s="22"/>
      <c r="P37" s="22"/>
    </row>
    <row r="38" spans="1:16" ht="39" customHeight="1" x14ac:dyDescent="0.15">
      <c r="A38" s="22"/>
      <c r="B38" s="35"/>
      <c r="C38" s="1142" t="s">
        <v>579</v>
      </c>
      <c r="D38" s="1143"/>
      <c r="E38" s="1144"/>
      <c r="F38" s="36">
        <v>0.31</v>
      </c>
      <c r="G38" s="37">
        <v>0.13</v>
      </c>
      <c r="H38" s="37">
        <v>0.09</v>
      </c>
      <c r="I38" s="37">
        <v>0.02</v>
      </c>
      <c r="J38" s="38">
        <v>0.02</v>
      </c>
      <c r="K38" s="22"/>
      <c r="L38" s="22"/>
      <c r="M38" s="22"/>
      <c r="N38" s="22"/>
      <c r="O38" s="22"/>
      <c r="P38" s="22"/>
    </row>
    <row r="39" spans="1:16" ht="39" customHeight="1" x14ac:dyDescent="0.15">
      <c r="A39" s="22"/>
      <c r="B39" s="35"/>
      <c r="C39" s="1142" t="s">
        <v>580</v>
      </c>
      <c r="D39" s="1143"/>
      <c r="E39" s="1144"/>
      <c r="F39" s="36">
        <v>0.06</v>
      </c>
      <c r="G39" s="37">
        <v>0.06</v>
      </c>
      <c r="H39" s="37">
        <v>0.12</v>
      </c>
      <c r="I39" s="37">
        <v>0.02</v>
      </c>
      <c r="J39" s="38">
        <v>0.01</v>
      </c>
      <c r="K39" s="22"/>
      <c r="L39" s="22"/>
      <c r="M39" s="22"/>
      <c r="N39" s="22"/>
      <c r="O39" s="22"/>
      <c r="P39" s="22"/>
    </row>
    <row r="40" spans="1:16" ht="39" customHeight="1" x14ac:dyDescent="0.15">
      <c r="A40" s="22"/>
      <c r="B40" s="35"/>
      <c r="C40" s="1142" t="s">
        <v>581</v>
      </c>
      <c r="D40" s="1143"/>
      <c r="E40" s="1144"/>
      <c r="F40" s="36">
        <v>0</v>
      </c>
      <c r="G40" s="37">
        <v>0</v>
      </c>
      <c r="H40" s="37">
        <v>0</v>
      </c>
      <c r="I40" s="37">
        <v>0</v>
      </c>
      <c r="J40" s="38">
        <v>0</v>
      </c>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582</v>
      </c>
      <c r="D42" s="1143"/>
      <c r="E42" s="1144"/>
      <c r="F42" s="36" t="s">
        <v>526</v>
      </c>
      <c r="G42" s="37" t="s">
        <v>526</v>
      </c>
      <c r="H42" s="37" t="s">
        <v>526</v>
      </c>
      <c r="I42" s="37" t="s">
        <v>526</v>
      </c>
      <c r="J42" s="38" t="s">
        <v>526</v>
      </c>
      <c r="K42" s="22"/>
      <c r="L42" s="22"/>
      <c r="M42" s="22"/>
      <c r="N42" s="22"/>
      <c r="O42" s="22"/>
      <c r="P42" s="22"/>
    </row>
    <row r="43" spans="1:16" ht="39" customHeight="1" thickBot="1" x14ac:dyDescent="0.2">
      <c r="A43" s="22"/>
      <c r="B43" s="40"/>
      <c r="C43" s="1145" t="s">
        <v>583</v>
      </c>
      <c r="D43" s="1146"/>
      <c r="E43" s="1147"/>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z8E2cEd8olFdAivgGjRwV/tgAH41aOQW0KwqDeG7Jg4UWUgwBn4eSWuPkFF70TMEDi3WkHDvMN/f10dDka1A==" saltValue="nL8rmf5BCSuXE2nv+HVo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1" zoomScale="60" zoomScaleNormal="60" zoomScaleSheetLayoutView="55" workbookViewId="0">
      <selection activeCell="M60" sqref="M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50" t="s">
        <v>11</v>
      </c>
      <c r="C45" s="1151"/>
      <c r="D45" s="58"/>
      <c r="E45" s="1156" t="s">
        <v>12</v>
      </c>
      <c r="F45" s="1156"/>
      <c r="G45" s="1156"/>
      <c r="H45" s="1156"/>
      <c r="I45" s="1156"/>
      <c r="J45" s="1157"/>
      <c r="K45" s="59">
        <v>263</v>
      </c>
      <c r="L45" s="60">
        <v>291</v>
      </c>
      <c r="M45" s="60">
        <v>337</v>
      </c>
      <c r="N45" s="60">
        <v>343</v>
      </c>
      <c r="O45" s="61">
        <v>294</v>
      </c>
      <c r="P45" s="48"/>
      <c r="Q45" s="48"/>
      <c r="R45" s="48"/>
      <c r="S45" s="48"/>
      <c r="T45" s="48"/>
      <c r="U45" s="48"/>
    </row>
    <row r="46" spans="1:21" ht="30.75" customHeight="1" x14ac:dyDescent="0.15">
      <c r="A46" s="48"/>
      <c r="B46" s="1152"/>
      <c r="C46" s="1153"/>
      <c r="D46" s="62"/>
      <c r="E46" s="1158" t="s">
        <v>13</v>
      </c>
      <c r="F46" s="1158"/>
      <c r="G46" s="1158"/>
      <c r="H46" s="1158"/>
      <c r="I46" s="1158"/>
      <c r="J46" s="1159"/>
      <c r="K46" s="63" t="s">
        <v>526</v>
      </c>
      <c r="L46" s="64" t="s">
        <v>526</v>
      </c>
      <c r="M46" s="64" t="s">
        <v>526</v>
      </c>
      <c r="N46" s="64" t="s">
        <v>526</v>
      </c>
      <c r="O46" s="65" t="s">
        <v>526</v>
      </c>
      <c r="P46" s="48"/>
      <c r="Q46" s="48"/>
      <c r="R46" s="48"/>
      <c r="S46" s="48"/>
      <c r="T46" s="48"/>
      <c r="U46" s="48"/>
    </row>
    <row r="47" spans="1:21" ht="30.75" customHeight="1" x14ac:dyDescent="0.15">
      <c r="A47" s="48"/>
      <c r="B47" s="1152"/>
      <c r="C47" s="1153"/>
      <c r="D47" s="62"/>
      <c r="E47" s="1158" t="s">
        <v>14</v>
      </c>
      <c r="F47" s="1158"/>
      <c r="G47" s="1158"/>
      <c r="H47" s="1158"/>
      <c r="I47" s="1158"/>
      <c r="J47" s="1159"/>
      <c r="K47" s="63" t="s">
        <v>526</v>
      </c>
      <c r="L47" s="64" t="s">
        <v>526</v>
      </c>
      <c r="M47" s="64" t="s">
        <v>526</v>
      </c>
      <c r="N47" s="64" t="s">
        <v>526</v>
      </c>
      <c r="O47" s="65" t="s">
        <v>526</v>
      </c>
      <c r="P47" s="48"/>
      <c r="Q47" s="48"/>
      <c r="R47" s="48"/>
      <c r="S47" s="48"/>
      <c r="T47" s="48"/>
      <c r="U47" s="48"/>
    </row>
    <row r="48" spans="1:21" ht="30.75" customHeight="1" x14ac:dyDescent="0.15">
      <c r="A48" s="48"/>
      <c r="B48" s="1152"/>
      <c r="C48" s="1153"/>
      <c r="D48" s="62"/>
      <c r="E48" s="1158" t="s">
        <v>15</v>
      </c>
      <c r="F48" s="1158"/>
      <c r="G48" s="1158"/>
      <c r="H48" s="1158"/>
      <c r="I48" s="1158"/>
      <c r="J48" s="1159"/>
      <c r="K48" s="63">
        <v>182</v>
      </c>
      <c r="L48" s="64">
        <v>201</v>
      </c>
      <c r="M48" s="64">
        <v>192</v>
      </c>
      <c r="N48" s="64">
        <v>192</v>
      </c>
      <c r="O48" s="65">
        <v>191</v>
      </c>
      <c r="P48" s="48"/>
      <c r="Q48" s="48"/>
      <c r="R48" s="48"/>
      <c r="S48" s="48"/>
      <c r="T48" s="48"/>
      <c r="U48" s="48"/>
    </row>
    <row r="49" spans="1:21" ht="30.75" customHeight="1" x14ac:dyDescent="0.15">
      <c r="A49" s="48"/>
      <c r="B49" s="1152"/>
      <c r="C49" s="1153"/>
      <c r="D49" s="62"/>
      <c r="E49" s="1158" t="s">
        <v>16</v>
      </c>
      <c r="F49" s="1158"/>
      <c r="G49" s="1158"/>
      <c r="H49" s="1158"/>
      <c r="I49" s="1158"/>
      <c r="J49" s="1159"/>
      <c r="K49" s="63" t="s">
        <v>526</v>
      </c>
      <c r="L49" s="64">
        <v>0</v>
      </c>
      <c r="M49" s="64">
        <v>3</v>
      </c>
      <c r="N49" s="64">
        <v>5</v>
      </c>
      <c r="O49" s="65">
        <v>5</v>
      </c>
      <c r="P49" s="48"/>
      <c r="Q49" s="48"/>
      <c r="R49" s="48"/>
      <c r="S49" s="48"/>
      <c r="T49" s="48"/>
      <c r="U49" s="48"/>
    </row>
    <row r="50" spans="1:21" ht="30.75" customHeight="1" x14ac:dyDescent="0.15">
      <c r="A50" s="48"/>
      <c r="B50" s="1152"/>
      <c r="C50" s="1153"/>
      <c r="D50" s="62"/>
      <c r="E50" s="1158" t="s">
        <v>17</v>
      </c>
      <c r="F50" s="1158"/>
      <c r="G50" s="1158"/>
      <c r="H50" s="1158"/>
      <c r="I50" s="1158"/>
      <c r="J50" s="1159"/>
      <c r="K50" s="63" t="s">
        <v>526</v>
      </c>
      <c r="L50" s="64" t="s">
        <v>526</v>
      </c>
      <c r="M50" s="64" t="s">
        <v>526</v>
      </c>
      <c r="N50" s="64" t="s">
        <v>526</v>
      </c>
      <c r="O50" s="65" t="s">
        <v>526</v>
      </c>
      <c r="P50" s="48"/>
      <c r="Q50" s="48"/>
      <c r="R50" s="48"/>
      <c r="S50" s="48"/>
      <c r="T50" s="48"/>
      <c r="U50" s="48"/>
    </row>
    <row r="51" spans="1:21" ht="30.75" customHeight="1" x14ac:dyDescent="0.15">
      <c r="A51" s="48"/>
      <c r="B51" s="1154"/>
      <c r="C51" s="1155"/>
      <c r="D51" s="66"/>
      <c r="E51" s="1158" t="s">
        <v>18</v>
      </c>
      <c r="F51" s="1158"/>
      <c r="G51" s="1158"/>
      <c r="H51" s="1158"/>
      <c r="I51" s="1158"/>
      <c r="J51" s="1159"/>
      <c r="K51" s="63">
        <v>0</v>
      </c>
      <c r="L51" s="64">
        <v>0</v>
      </c>
      <c r="M51" s="64">
        <v>0</v>
      </c>
      <c r="N51" s="64">
        <v>0</v>
      </c>
      <c r="O51" s="65" t="s">
        <v>526</v>
      </c>
      <c r="P51" s="48"/>
      <c r="Q51" s="48"/>
      <c r="R51" s="48"/>
      <c r="S51" s="48"/>
      <c r="T51" s="48"/>
      <c r="U51" s="48"/>
    </row>
    <row r="52" spans="1:21" ht="30.75" customHeight="1" x14ac:dyDescent="0.15">
      <c r="A52" s="48"/>
      <c r="B52" s="1160" t="s">
        <v>19</v>
      </c>
      <c r="C52" s="1161"/>
      <c r="D52" s="66"/>
      <c r="E52" s="1158" t="s">
        <v>20</v>
      </c>
      <c r="F52" s="1158"/>
      <c r="G52" s="1158"/>
      <c r="H52" s="1158"/>
      <c r="I52" s="1158"/>
      <c r="J52" s="1159"/>
      <c r="K52" s="63">
        <v>341</v>
      </c>
      <c r="L52" s="64">
        <v>359</v>
      </c>
      <c r="M52" s="64">
        <v>378</v>
      </c>
      <c r="N52" s="64">
        <v>387</v>
      </c>
      <c r="O52" s="65">
        <v>376</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104</v>
      </c>
      <c r="L53" s="69">
        <v>133</v>
      </c>
      <c r="M53" s="69">
        <v>154</v>
      </c>
      <c r="N53" s="69">
        <v>153</v>
      </c>
      <c r="O53" s="70">
        <v>114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166" t="s">
        <v>25</v>
      </c>
      <c r="C57" s="1167"/>
      <c r="D57" s="1170" t="s">
        <v>26</v>
      </c>
      <c r="E57" s="1171"/>
      <c r="F57" s="1171"/>
      <c r="G57" s="1171"/>
      <c r="H57" s="1171"/>
      <c r="I57" s="1171"/>
      <c r="J57" s="1172"/>
      <c r="K57" s="83"/>
      <c r="L57" s="84"/>
      <c r="M57" s="84"/>
      <c r="N57" s="84"/>
      <c r="O57" s="85"/>
    </row>
    <row r="58" spans="1:21" ht="31.5" customHeight="1" thickBot="1" x14ac:dyDescent="0.2">
      <c r="B58" s="1168"/>
      <c r="C58" s="1169"/>
      <c r="D58" s="1173" t="s">
        <v>27</v>
      </c>
      <c r="E58" s="1174"/>
      <c r="F58" s="1174"/>
      <c r="G58" s="1174"/>
      <c r="H58" s="1174"/>
      <c r="I58" s="1174"/>
      <c r="J58" s="11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AZuTA4cZ+Vepobb9gUrfVuTzZ1wmjGebhOHtpbQTPswjemRN3fifl4O5QBqAvgxILcPELJXWo7mt1LZVNqSiA==" saltValue="k+qsGCS9do28KIRmPqPy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0" zoomScaleNormal="60" zoomScaleSheetLayoutView="100" workbookViewId="0">
      <selection activeCell="J54" sqref="J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176" t="s">
        <v>30</v>
      </c>
      <c r="C41" s="1177"/>
      <c r="D41" s="102"/>
      <c r="E41" s="1182" t="s">
        <v>31</v>
      </c>
      <c r="F41" s="1182"/>
      <c r="G41" s="1182"/>
      <c r="H41" s="1183"/>
      <c r="I41" s="346">
        <v>2182</v>
      </c>
      <c r="J41" s="347">
        <v>2251</v>
      </c>
      <c r="K41" s="347">
        <v>2334</v>
      </c>
      <c r="L41" s="347">
        <v>2128</v>
      </c>
      <c r="M41" s="348">
        <v>1889</v>
      </c>
    </row>
    <row r="42" spans="2:13" ht="27.75" customHeight="1" x14ac:dyDescent="0.15">
      <c r="B42" s="1178"/>
      <c r="C42" s="1179"/>
      <c r="D42" s="103"/>
      <c r="E42" s="1184" t="s">
        <v>32</v>
      </c>
      <c r="F42" s="1184"/>
      <c r="G42" s="1184"/>
      <c r="H42" s="1185"/>
      <c r="I42" s="349" t="s">
        <v>526</v>
      </c>
      <c r="J42" s="350" t="s">
        <v>526</v>
      </c>
      <c r="K42" s="350" t="s">
        <v>526</v>
      </c>
      <c r="L42" s="350" t="s">
        <v>526</v>
      </c>
      <c r="M42" s="351" t="s">
        <v>526</v>
      </c>
    </row>
    <row r="43" spans="2:13" ht="27.75" customHeight="1" x14ac:dyDescent="0.15">
      <c r="B43" s="1178"/>
      <c r="C43" s="1179"/>
      <c r="D43" s="103"/>
      <c r="E43" s="1184" t="s">
        <v>33</v>
      </c>
      <c r="F43" s="1184"/>
      <c r="G43" s="1184"/>
      <c r="H43" s="1185"/>
      <c r="I43" s="349">
        <v>1658</v>
      </c>
      <c r="J43" s="350">
        <v>1521</v>
      </c>
      <c r="K43" s="350">
        <v>1484</v>
      </c>
      <c r="L43" s="350">
        <v>1383</v>
      </c>
      <c r="M43" s="351">
        <v>1274</v>
      </c>
    </row>
    <row r="44" spans="2:13" ht="27.75" customHeight="1" x14ac:dyDescent="0.15">
      <c r="B44" s="1178"/>
      <c r="C44" s="1179"/>
      <c r="D44" s="103"/>
      <c r="E44" s="1184" t="s">
        <v>34</v>
      </c>
      <c r="F44" s="1184"/>
      <c r="G44" s="1184"/>
      <c r="H44" s="1185"/>
      <c r="I44" s="349">
        <v>33</v>
      </c>
      <c r="J44" s="350">
        <v>60</v>
      </c>
      <c r="K44" s="350">
        <v>67</v>
      </c>
      <c r="L44" s="350">
        <v>55</v>
      </c>
      <c r="M44" s="351">
        <v>59</v>
      </c>
    </row>
    <row r="45" spans="2:13" ht="27.75" customHeight="1" x14ac:dyDescent="0.15">
      <c r="B45" s="1178"/>
      <c r="C45" s="1179"/>
      <c r="D45" s="103"/>
      <c r="E45" s="1184" t="s">
        <v>35</v>
      </c>
      <c r="F45" s="1184"/>
      <c r="G45" s="1184"/>
      <c r="H45" s="1185"/>
      <c r="I45" s="349">
        <v>642</v>
      </c>
      <c r="J45" s="350">
        <v>653</v>
      </c>
      <c r="K45" s="350">
        <v>635</v>
      </c>
      <c r="L45" s="350">
        <v>629</v>
      </c>
      <c r="M45" s="351">
        <v>624</v>
      </c>
    </row>
    <row r="46" spans="2:13" ht="27.75" customHeight="1" x14ac:dyDescent="0.15">
      <c r="B46" s="1178"/>
      <c r="C46" s="1179"/>
      <c r="D46" s="104"/>
      <c r="E46" s="1184" t="s">
        <v>36</v>
      </c>
      <c r="F46" s="1184"/>
      <c r="G46" s="1184"/>
      <c r="H46" s="1185"/>
      <c r="I46" s="349" t="s">
        <v>526</v>
      </c>
      <c r="J46" s="350" t="s">
        <v>526</v>
      </c>
      <c r="K46" s="350" t="s">
        <v>526</v>
      </c>
      <c r="L46" s="350" t="s">
        <v>526</v>
      </c>
      <c r="M46" s="351" t="s">
        <v>526</v>
      </c>
    </row>
    <row r="47" spans="2:13" ht="27.75" customHeight="1" x14ac:dyDescent="0.15">
      <c r="B47" s="1178"/>
      <c r="C47" s="1179"/>
      <c r="D47" s="105"/>
      <c r="E47" s="1186" t="s">
        <v>37</v>
      </c>
      <c r="F47" s="1187"/>
      <c r="G47" s="1187"/>
      <c r="H47" s="1188"/>
      <c r="I47" s="349" t="s">
        <v>526</v>
      </c>
      <c r="J47" s="350" t="s">
        <v>526</v>
      </c>
      <c r="K47" s="350" t="s">
        <v>526</v>
      </c>
      <c r="L47" s="350" t="s">
        <v>526</v>
      </c>
      <c r="M47" s="351" t="s">
        <v>526</v>
      </c>
    </row>
    <row r="48" spans="2:13" ht="27.75" customHeight="1" x14ac:dyDescent="0.15">
      <c r="B48" s="1178"/>
      <c r="C48" s="1179"/>
      <c r="D48" s="103"/>
      <c r="E48" s="1184" t="s">
        <v>38</v>
      </c>
      <c r="F48" s="1184"/>
      <c r="G48" s="1184"/>
      <c r="H48" s="1185"/>
      <c r="I48" s="349" t="s">
        <v>526</v>
      </c>
      <c r="J48" s="350" t="s">
        <v>526</v>
      </c>
      <c r="K48" s="350" t="s">
        <v>526</v>
      </c>
      <c r="L48" s="350" t="s">
        <v>526</v>
      </c>
      <c r="M48" s="351" t="s">
        <v>526</v>
      </c>
    </row>
    <row r="49" spans="2:13" ht="27.75" customHeight="1" x14ac:dyDescent="0.15">
      <c r="B49" s="1180"/>
      <c r="C49" s="1181"/>
      <c r="D49" s="103"/>
      <c r="E49" s="1184" t="s">
        <v>39</v>
      </c>
      <c r="F49" s="1184"/>
      <c r="G49" s="1184"/>
      <c r="H49" s="1185"/>
      <c r="I49" s="349" t="s">
        <v>526</v>
      </c>
      <c r="J49" s="350" t="s">
        <v>526</v>
      </c>
      <c r="K49" s="350" t="s">
        <v>526</v>
      </c>
      <c r="L49" s="350" t="s">
        <v>526</v>
      </c>
      <c r="M49" s="351" t="s">
        <v>526</v>
      </c>
    </row>
    <row r="50" spans="2:13" ht="27.75" customHeight="1" x14ac:dyDescent="0.15">
      <c r="B50" s="1189" t="s">
        <v>40</v>
      </c>
      <c r="C50" s="1190"/>
      <c r="D50" s="106"/>
      <c r="E50" s="1184" t="s">
        <v>41</v>
      </c>
      <c r="F50" s="1184"/>
      <c r="G50" s="1184"/>
      <c r="H50" s="1185"/>
      <c r="I50" s="349">
        <v>3120</v>
      </c>
      <c r="J50" s="350">
        <v>3044</v>
      </c>
      <c r="K50" s="350">
        <v>3021</v>
      </c>
      <c r="L50" s="350">
        <v>3065</v>
      </c>
      <c r="M50" s="351">
        <v>3118</v>
      </c>
    </row>
    <row r="51" spans="2:13" ht="27.75" customHeight="1" x14ac:dyDescent="0.15">
      <c r="B51" s="1178"/>
      <c r="C51" s="1179"/>
      <c r="D51" s="103"/>
      <c r="E51" s="1184" t="s">
        <v>42</v>
      </c>
      <c r="F51" s="1184"/>
      <c r="G51" s="1184"/>
      <c r="H51" s="1185"/>
      <c r="I51" s="349">
        <v>98</v>
      </c>
      <c r="J51" s="350">
        <v>86</v>
      </c>
      <c r="K51" s="350">
        <v>75</v>
      </c>
      <c r="L51" s="350">
        <v>63</v>
      </c>
      <c r="M51" s="351">
        <v>51</v>
      </c>
    </row>
    <row r="52" spans="2:13" ht="27.75" customHeight="1" x14ac:dyDescent="0.15">
      <c r="B52" s="1180"/>
      <c r="C52" s="1181"/>
      <c r="D52" s="103"/>
      <c r="E52" s="1184" t="s">
        <v>43</v>
      </c>
      <c r="F52" s="1184"/>
      <c r="G52" s="1184"/>
      <c r="H52" s="1185"/>
      <c r="I52" s="349">
        <v>3135</v>
      </c>
      <c r="J52" s="350">
        <v>3175</v>
      </c>
      <c r="K52" s="350">
        <v>3268</v>
      </c>
      <c r="L52" s="350">
        <v>3041</v>
      </c>
      <c r="M52" s="351">
        <v>2836</v>
      </c>
    </row>
    <row r="53" spans="2:13" ht="27.75" customHeight="1" thickBot="1" x14ac:dyDescent="0.2">
      <c r="B53" s="1191" t="s">
        <v>44</v>
      </c>
      <c r="C53" s="1192"/>
      <c r="D53" s="107"/>
      <c r="E53" s="1193" t="s">
        <v>45</v>
      </c>
      <c r="F53" s="1193"/>
      <c r="G53" s="1193"/>
      <c r="H53" s="1194"/>
      <c r="I53" s="352">
        <v>-1837</v>
      </c>
      <c r="J53" s="353">
        <v>-1820</v>
      </c>
      <c r="K53" s="353">
        <v>-1844</v>
      </c>
      <c r="L53" s="353">
        <v>-1973</v>
      </c>
      <c r="M53" s="354">
        <v>-2158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upXlI6wSfsqz8lorkguPtIfzeGFBMxCSPlxkPP8H3LKxWjnPkK228Zq5CPMwT+YCK8h7QuVNc/kj0IV5iS0DA==" saltValue="zgNDT0OLtvJZNnAKLy0B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C1" zoomScale="60" zoomScaleNormal="6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03" t="s">
        <v>48</v>
      </c>
      <c r="D55" s="1203"/>
      <c r="E55" s="1204"/>
      <c r="F55" s="119">
        <v>1155</v>
      </c>
      <c r="G55" s="119">
        <v>1183</v>
      </c>
      <c r="H55" s="120">
        <v>1191</v>
      </c>
    </row>
    <row r="56" spans="2:8" ht="52.5" customHeight="1" x14ac:dyDescent="0.15">
      <c r="B56" s="121"/>
      <c r="C56" s="1205" t="s">
        <v>49</v>
      </c>
      <c r="D56" s="1205"/>
      <c r="E56" s="1206"/>
      <c r="F56" s="122">
        <v>966</v>
      </c>
      <c r="G56" s="122">
        <v>969</v>
      </c>
      <c r="H56" s="123">
        <v>1019</v>
      </c>
    </row>
    <row r="57" spans="2:8" ht="53.25" customHeight="1" x14ac:dyDescent="0.15">
      <c r="B57" s="121"/>
      <c r="C57" s="1207" t="s">
        <v>50</v>
      </c>
      <c r="D57" s="1207"/>
      <c r="E57" s="1208"/>
      <c r="F57" s="124">
        <v>752</v>
      </c>
      <c r="G57" s="124">
        <v>759</v>
      </c>
      <c r="H57" s="125">
        <v>751</v>
      </c>
    </row>
    <row r="58" spans="2:8" ht="45.75" customHeight="1" x14ac:dyDescent="0.15">
      <c r="B58" s="126"/>
      <c r="C58" s="1195" t="s">
        <v>605</v>
      </c>
      <c r="D58" s="1196"/>
      <c r="E58" s="1197"/>
      <c r="F58" s="127">
        <v>305</v>
      </c>
      <c r="G58" s="127">
        <v>309</v>
      </c>
      <c r="H58" s="128">
        <v>314</v>
      </c>
    </row>
    <row r="59" spans="2:8" ht="45.75" customHeight="1" x14ac:dyDescent="0.15">
      <c r="B59" s="126"/>
      <c r="C59" s="1195" t="s">
        <v>606</v>
      </c>
      <c r="D59" s="1196"/>
      <c r="E59" s="1197"/>
      <c r="F59" s="127">
        <v>226</v>
      </c>
      <c r="G59" s="127">
        <v>226</v>
      </c>
      <c r="H59" s="128">
        <v>226</v>
      </c>
    </row>
    <row r="60" spans="2:8" ht="45.75" customHeight="1" x14ac:dyDescent="0.15">
      <c r="B60" s="126"/>
      <c r="C60" s="1195" t="s">
        <v>607</v>
      </c>
      <c r="D60" s="1196"/>
      <c r="E60" s="1197"/>
      <c r="F60" s="127">
        <v>146</v>
      </c>
      <c r="G60" s="127">
        <v>146</v>
      </c>
      <c r="H60" s="128">
        <v>146</v>
      </c>
    </row>
    <row r="61" spans="2:8" ht="45.75" customHeight="1" x14ac:dyDescent="0.15">
      <c r="B61" s="126"/>
      <c r="C61" s="1195" t="s">
        <v>608</v>
      </c>
      <c r="D61" s="1196"/>
      <c r="E61" s="1197"/>
      <c r="F61" s="127">
        <v>17</v>
      </c>
      <c r="G61" s="127">
        <v>23</v>
      </c>
      <c r="H61" s="128">
        <v>23</v>
      </c>
    </row>
    <row r="62" spans="2:8" ht="45.75" customHeight="1" thickBot="1" x14ac:dyDescent="0.2">
      <c r="B62" s="129"/>
      <c r="C62" s="1198" t="s">
        <v>609</v>
      </c>
      <c r="D62" s="1199"/>
      <c r="E62" s="1200"/>
      <c r="F62" s="130">
        <v>30</v>
      </c>
      <c r="G62" s="130">
        <v>28</v>
      </c>
      <c r="H62" s="131">
        <v>21</v>
      </c>
    </row>
    <row r="63" spans="2:8" ht="52.5" customHeight="1" thickBot="1" x14ac:dyDescent="0.2">
      <c r="B63" s="132"/>
      <c r="C63" s="1201" t="s">
        <v>51</v>
      </c>
      <c r="D63" s="1201"/>
      <c r="E63" s="1202"/>
      <c r="F63" s="133">
        <v>2873</v>
      </c>
      <c r="G63" s="133">
        <v>2912</v>
      </c>
      <c r="H63" s="134">
        <v>2961</v>
      </c>
    </row>
    <row r="64" spans="2:8" x14ac:dyDescent="0.15"/>
  </sheetData>
  <sheetProtection algorithmName="SHA-512" hashValue="hJrb/cKhDSwFb2qmTbvSmSoMmk1UaVclq8P5HjVqxsujzTH76g5+f+jZCcgRgAqJ8HwIz+VxtqSz0S/kdm/jXw==" saltValue="o0d65GosWlIiALiY5WPJ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0902D-7ED0-46AC-B051-56D1359C7E60}">
  <sheetPr>
    <pageSetUpPr fitToPage="1"/>
  </sheetPr>
  <dimension ref="A1:DE85"/>
  <sheetViews>
    <sheetView showGridLines="0" topLeftCell="A64" zoomScale="80" zoomScaleNormal="80" zoomScaleSheetLayoutView="55" workbookViewId="0">
      <selection activeCell="AN70" sqref="AN70"/>
    </sheetView>
  </sheetViews>
  <sheetFormatPr defaultColWidth="0" defaultRowHeight="13.5" customHeight="1" zeroHeight="1" x14ac:dyDescent="0.15"/>
  <cols>
    <col min="1" max="1" width="6.375" style="1211" customWidth="1"/>
    <col min="2" max="107" width="2.5" style="1211" customWidth="1"/>
    <col min="108" max="108" width="6.125" style="1218" customWidth="1"/>
    <col min="109" max="109" width="5.875" style="1217" customWidth="1"/>
    <col min="110" max="16384" width="8.625" style="1211" hidden="1"/>
  </cols>
  <sheetData>
    <row r="1" spans="1:109" ht="42.75" customHeight="1" x14ac:dyDescent="0.15">
      <c r="A1" s="1209"/>
      <c r="B1" s="1210"/>
      <c r="DD1" s="1211"/>
      <c r="DE1" s="1211"/>
    </row>
    <row r="2" spans="1:109" ht="25.5" customHeight="1" x14ac:dyDescent="0.15">
      <c r="A2" s="1212"/>
      <c r="C2" s="1212"/>
      <c r="O2" s="1212"/>
      <c r="P2" s="1212"/>
      <c r="Q2" s="1212"/>
      <c r="R2" s="1212"/>
      <c r="S2" s="1212"/>
      <c r="T2" s="1212"/>
      <c r="U2" s="1212"/>
      <c r="V2" s="1212"/>
      <c r="W2" s="1212"/>
      <c r="X2" s="1212"/>
      <c r="Y2" s="1212"/>
      <c r="Z2" s="1212"/>
      <c r="AA2" s="1212"/>
      <c r="AB2" s="1212"/>
      <c r="AC2" s="1212"/>
      <c r="AD2" s="1212"/>
      <c r="AE2" s="1212"/>
      <c r="AF2" s="1212"/>
      <c r="AG2" s="1212"/>
      <c r="AH2" s="1212"/>
      <c r="AI2" s="1212"/>
      <c r="AU2" s="1212"/>
      <c r="BG2" s="1212"/>
      <c r="BS2" s="1212"/>
      <c r="CE2" s="1212"/>
      <c r="CQ2" s="1212"/>
      <c r="DD2" s="1211"/>
      <c r="DE2" s="1211"/>
    </row>
    <row r="3" spans="1:109" ht="25.5" customHeight="1" x14ac:dyDescent="0.15">
      <c r="A3" s="1212"/>
      <c r="C3" s="1212"/>
      <c r="O3" s="1212"/>
      <c r="P3" s="1212"/>
      <c r="Q3" s="1212"/>
      <c r="R3" s="1212"/>
      <c r="S3" s="1212"/>
      <c r="T3" s="1212"/>
      <c r="U3" s="1212"/>
      <c r="V3" s="1212"/>
      <c r="W3" s="1212"/>
      <c r="X3" s="1212"/>
      <c r="Y3" s="1212"/>
      <c r="Z3" s="1212"/>
      <c r="AA3" s="1212"/>
      <c r="AB3" s="1212"/>
      <c r="AC3" s="1212"/>
      <c r="AD3" s="1212"/>
      <c r="AE3" s="1212"/>
      <c r="AF3" s="1212"/>
      <c r="AG3" s="1212"/>
      <c r="AH3" s="1212"/>
      <c r="AI3" s="1212"/>
      <c r="AU3" s="1212"/>
      <c r="BG3" s="1212"/>
      <c r="BS3" s="1212"/>
      <c r="CE3" s="1212"/>
      <c r="CQ3" s="1212"/>
      <c r="DD3" s="1211"/>
      <c r="DE3" s="1211"/>
    </row>
    <row r="4" spans="1:109" s="250" customFormat="1" x14ac:dyDescent="0.15">
      <c r="A4" s="1212"/>
      <c r="B4" s="1212"/>
      <c r="C4" s="1212"/>
      <c r="D4" s="1212"/>
      <c r="E4" s="1212"/>
      <c r="F4" s="1212"/>
      <c r="G4" s="1212"/>
      <c r="H4" s="1212"/>
      <c r="I4" s="1212"/>
      <c r="J4" s="1212"/>
      <c r="K4" s="1212"/>
      <c r="L4" s="1212"/>
      <c r="M4" s="1212"/>
      <c r="N4" s="1212"/>
      <c r="O4" s="1212"/>
      <c r="P4" s="1212"/>
      <c r="Q4" s="1212"/>
      <c r="R4" s="1212"/>
      <c r="S4" s="1212"/>
      <c r="T4" s="1212"/>
      <c r="U4" s="1212"/>
      <c r="V4" s="1212"/>
      <c r="W4" s="1212"/>
      <c r="X4" s="1212"/>
      <c r="Y4" s="1212"/>
      <c r="Z4" s="1212"/>
      <c r="AA4" s="1212"/>
      <c r="AB4" s="1212"/>
      <c r="AC4" s="1212"/>
      <c r="AD4" s="1212"/>
      <c r="AE4" s="1212"/>
      <c r="AF4" s="1212"/>
      <c r="AG4" s="1212"/>
      <c r="AH4" s="1212"/>
      <c r="AI4" s="1212"/>
      <c r="AJ4" s="1212"/>
      <c r="AK4" s="1212"/>
      <c r="AL4" s="1212"/>
      <c r="AM4" s="1212"/>
      <c r="AN4" s="1212"/>
      <c r="AO4" s="1212"/>
      <c r="AP4" s="1212"/>
      <c r="AQ4" s="1212"/>
      <c r="AR4" s="1212"/>
      <c r="AS4" s="1212"/>
      <c r="AT4" s="1212"/>
      <c r="AU4" s="1212"/>
      <c r="AV4" s="1212"/>
      <c r="AW4" s="1212"/>
      <c r="AX4" s="1212"/>
      <c r="AY4" s="1212"/>
      <c r="AZ4" s="1212"/>
      <c r="BA4" s="1212"/>
      <c r="BB4" s="1212"/>
      <c r="BC4" s="1212"/>
      <c r="BD4" s="1212"/>
      <c r="BE4" s="1212"/>
      <c r="BF4" s="1212"/>
      <c r="BG4" s="1212"/>
      <c r="BH4" s="1212"/>
      <c r="BI4" s="1212"/>
      <c r="BJ4" s="1212"/>
      <c r="BK4" s="1212"/>
      <c r="BL4" s="1212"/>
      <c r="BM4" s="1212"/>
      <c r="BN4" s="1212"/>
      <c r="BO4" s="1212"/>
      <c r="BP4" s="1212"/>
      <c r="BQ4" s="1212"/>
      <c r="BR4" s="1212"/>
      <c r="BS4" s="1212"/>
      <c r="BT4" s="1212"/>
      <c r="BU4" s="1212"/>
      <c r="BV4" s="1212"/>
      <c r="BW4" s="1212"/>
      <c r="BX4" s="1212"/>
      <c r="BY4" s="1212"/>
      <c r="BZ4" s="1212"/>
      <c r="CA4" s="1212"/>
      <c r="CB4" s="1212"/>
      <c r="CC4" s="1212"/>
      <c r="CD4" s="1212"/>
      <c r="CE4" s="1212"/>
      <c r="CF4" s="1212"/>
      <c r="CG4" s="1212"/>
      <c r="CH4" s="1212"/>
      <c r="CI4" s="1212"/>
      <c r="CJ4" s="1212"/>
      <c r="CK4" s="1212"/>
      <c r="CL4" s="1212"/>
      <c r="CM4" s="1212"/>
      <c r="CN4" s="1212"/>
      <c r="CO4" s="1212"/>
      <c r="CP4" s="1212"/>
      <c r="CQ4" s="1212"/>
      <c r="CR4" s="1212"/>
      <c r="CS4" s="1212"/>
      <c r="CT4" s="1212"/>
      <c r="CU4" s="1212"/>
      <c r="CV4" s="1212"/>
      <c r="CW4" s="1212"/>
      <c r="CX4" s="1212"/>
      <c r="CY4" s="1212"/>
      <c r="CZ4" s="1212"/>
      <c r="DA4" s="1212"/>
      <c r="DB4" s="1212"/>
      <c r="DC4" s="1212"/>
      <c r="DD4" s="1212"/>
      <c r="DE4" s="1212"/>
    </row>
    <row r="5" spans="1:109" s="250" customFormat="1" x14ac:dyDescent="0.15">
      <c r="A5" s="1212"/>
      <c r="B5" s="1212"/>
      <c r="C5" s="1212"/>
      <c r="D5" s="1212"/>
      <c r="E5" s="1212"/>
      <c r="F5" s="1212"/>
      <c r="G5" s="1212"/>
      <c r="H5" s="1212"/>
      <c r="I5" s="1212"/>
      <c r="J5" s="1212"/>
      <c r="K5" s="1212"/>
      <c r="L5" s="1212"/>
      <c r="M5" s="1212"/>
      <c r="N5" s="1212"/>
      <c r="O5" s="1212"/>
      <c r="P5" s="1212"/>
      <c r="Q5" s="1212"/>
      <c r="R5" s="1212"/>
      <c r="S5" s="1212"/>
      <c r="T5" s="1212"/>
      <c r="U5" s="1212"/>
      <c r="V5" s="1212"/>
      <c r="W5" s="1212"/>
      <c r="X5" s="1212"/>
      <c r="Y5" s="1212"/>
      <c r="Z5" s="1212"/>
      <c r="AA5" s="1212"/>
      <c r="AB5" s="1212"/>
      <c r="AC5" s="1212"/>
      <c r="AD5" s="1212"/>
      <c r="AE5" s="1212"/>
      <c r="AF5" s="1212"/>
      <c r="AG5" s="1212"/>
      <c r="AH5" s="1212"/>
      <c r="AI5" s="1212"/>
      <c r="AJ5" s="1212"/>
      <c r="AK5" s="1212"/>
      <c r="AL5" s="1212"/>
      <c r="AM5" s="1212"/>
      <c r="AN5" s="1212"/>
      <c r="AO5" s="1212"/>
      <c r="AP5" s="1212"/>
      <c r="AQ5" s="1212"/>
      <c r="AR5" s="1212"/>
      <c r="AS5" s="1212"/>
      <c r="AT5" s="1212"/>
      <c r="AU5" s="1212"/>
      <c r="AV5" s="1212"/>
      <c r="AW5" s="1212"/>
      <c r="AX5" s="1212"/>
      <c r="AY5" s="1212"/>
      <c r="AZ5" s="1212"/>
      <c r="BA5" s="1212"/>
      <c r="BB5" s="1212"/>
      <c r="BC5" s="1212"/>
      <c r="BD5" s="1212"/>
      <c r="BE5" s="1212"/>
      <c r="BF5" s="1212"/>
      <c r="BG5" s="1212"/>
      <c r="BH5" s="1212"/>
      <c r="BI5" s="1212"/>
      <c r="BJ5" s="1212"/>
      <c r="BK5" s="1212"/>
      <c r="BL5" s="1212"/>
      <c r="BM5" s="1212"/>
      <c r="BN5" s="1212"/>
      <c r="BO5" s="1212"/>
      <c r="BP5" s="1212"/>
      <c r="BQ5" s="1212"/>
      <c r="BR5" s="1212"/>
      <c r="BS5" s="1212"/>
      <c r="BT5" s="1212"/>
      <c r="BU5" s="1212"/>
      <c r="BV5" s="1212"/>
      <c r="BW5" s="1212"/>
      <c r="BX5" s="1212"/>
      <c r="BY5" s="1212"/>
      <c r="BZ5" s="1212"/>
      <c r="CA5" s="1212"/>
      <c r="CB5" s="1212"/>
      <c r="CC5" s="1212"/>
      <c r="CD5" s="1212"/>
      <c r="CE5" s="1212"/>
      <c r="CF5" s="1212"/>
      <c r="CG5" s="1212"/>
      <c r="CH5" s="1212"/>
      <c r="CI5" s="1212"/>
      <c r="CJ5" s="1212"/>
      <c r="CK5" s="1212"/>
      <c r="CL5" s="1212"/>
      <c r="CM5" s="1212"/>
      <c r="CN5" s="1212"/>
      <c r="CO5" s="1212"/>
      <c r="CP5" s="1212"/>
      <c r="CQ5" s="1212"/>
      <c r="CR5" s="1212"/>
      <c r="CS5" s="1212"/>
      <c r="CT5" s="1212"/>
      <c r="CU5" s="1212"/>
      <c r="CV5" s="1212"/>
      <c r="CW5" s="1212"/>
      <c r="CX5" s="1212"/>
      <c r="CY5" s="1212"/>
      <c r="CZ5" s="1212"/>
      <c r="DA5" s="1212"/>
      <c r="DB5" s="1212"/>
      <c r="DC5" s="1212"/>
      <c r="DD5" s="1212"/>
      <c r="DE5" s="1212"/>
    </row>
    <row r="6" spans="1:109" s="250" customFormat="1" x14ac:dyDescent="0.15">
      <c r="A6" s="1212"/>
      <c r="B6" s="1212"/>
      <c r="C6" s="1212"/>
      <c r="D6" s="1212"/>
      <c r="E6" s="1212"/>
      <c r="F6" s="1212"/>
      <c r="G6" s="1212"/>
      <c r="H6" s="1212"/>
      <c r="I6" s="1212"/>
      <c r="J6" s="1212"/>
      <c r="K6" s="1212"/>
      <c r="L6" s="1212"/>
      <c r="M6" s="1212"/>
      <c r="N6" s="1212"/>
      <c r="O6" s="1212"/>
      <c r="P6" s="1212"/>
      <c r="Q6" s="1212"/>
      <c r="R6" s="1212"/>
      <c r="S6" s="1212"/>
      <c r="T6" s="1212"/>
      <c r="U6" s="1212"/>
      <c r="V6" s="1212"/>
      <c r="W6" s="1212"/>
      <c r="X6" s="1212"/>
      <c r="Y6" s="1212"/>
      <c r="Z6" s="1212"/>
      <c r="AA6" s="1212"/>
      <c r="AB6" s="1212"/>
      <c r="AC6" s="1212"/>
      <c r="AD6" s="1212"/>
      <c r="AE6" s="1212"/>
      <c r="AF6" s="1212"/>
      <c r="AG6" s="1212"/>
      <c r="AH6" s="1212"/>
      <c r="AI6" s="1212"/>
      <c r="AJ6" s="1212"/>
      <c r="AK6" s="1212"/>
      <c r="AL6" s="1212"/>
      <c r="AM6" s="1212"/>
      <c r="AN6" s="1212"/>
      <c r="AO6" s="1212"/>
      <c r="AP6" s="1212"/>
      <c r="AQ6" s="1212"/>
      <c r="AR6" s="1212"/>
      <c r="AS6" s="1212"/>
      <c r="AT6" s="1212"/>
      <c r="AU6" s="1212"/>
      <c r="AV6" s="1212"/>
      <c r="AW6" s="1212"/>
      <c r="AX6" s="1212"/>
      <c r="AY6" s="1212"/>
      <c r="AZ6" s="1212"/>
      <c r="BA6" s="1212"/>
      <c r="BB6" s="1212"/>
      <c r="BC6" s="1212"/>
      <c r="BD6" s="1212"/>
      <c r="BE6" s="1212"/>
      <c r="BF6" s="1212"/>
      <c r="BG6" s="1212"/>
      <c r="BH6" s="1212"/>
      <c r="BI6" s="1212"/>
      <c r="BJ6" s="1212"/>
      <c r="BK6" s="1212"/>
      <c r="BL6" s="1212"/>
      <c r="BM6" s="1212"/>
      <c r="BN6" s="1212"/>
      <c r="BO6" s="1212"/>
      <c r="BP6" s="1212"/>
      <c r="BQ6" s="1212"/>
      <c r="BR6" s="1212"/>
      <c r="BS6" s="1212"/>
      <c r="BT6" s="1212"/>
      <c r="BU6" s="1212"/>
      <c r="BV6" s="1212"/>
      <c r="BW6" s="1212"/>
      <c r="BX6" s="1212"/>
      <c r="BY6" s="1212"/>
      <c r="BZ6" s="1212"/>
      <c r="CA6" s="1212"/>
      <c r="CB6" s="1212"/>
      <c r="CC6" s="1212"/>
      <c r="CD6" s="1212"/>
      <c r="CE6" s="1212"/>
      <c r="CF6" s="1212"/>
      <c r="CG6" s="1212"/>
      <c r="CH6" s="1212"/>
      <c r="CI6" s="1212"/>
      <c r="CJ6" s="1212"/>
      <c r="CK6" s="1212"/>
      <c r="CL6" s="1212"/>
      <c r="CM6" s="1212"/>
      <c r="CN6" s="1212"/>
      <c r="CO6" s="1212"/>
      <c r="CP6" s="1212"/>
      <c r="CQ6" s="1212"/>
      <c r="CR6" s="1212"/>
      <c r="CS6" s="1212"/>
      <c r="CT6" s="1212"/>
      <c r="CU6" s="1212"/>
      <c r="CV6" s="1212"/>
      <c r="CW6" s="1212"/>
      <c r="CX6" s="1212"/>
      <c r="CY6" s="1212"/>
      <c r="CZ6" s="1212"/>
      <c r="DA6" s="1212"/>
      <c r="DB6" s="1212"/>
      <c r="DC6" s="1212"/>
      <c r="DD6" s="1212"/>
      <c r="DE6" s="1212"/>
    </row>
    <row r="7" spans="1:109" s="250" customFormat="1" x14ac:dyDescent="0.15">
      <c r="A7" s="1212"/>
      <c r="B7" s="1212"/>
      <c r="C7" s="1212"/>
      <c r="D7" s="1212"/>
      <c r="E7" s="1212"/>
      <c r="F7" s="1212"/>
      <c r="G7" s="1212"/>
      <c r="H7" s="1212"/>
      <c r="I7" s="1212"/>
      <c r="J7" s="1212"/>
      <c r="K7" s="1212"/>
      <c r="L7" s="1212"/>
      <c r="M7" s="1212"/>
      <c r="N7" s="1212"/>
      <c r="O7" s="1212"/>
      <c r="P7" s="1212"/>
      <c r="Q7" s="1212"/>
      <c r="R7" s="1212"/>
      <c r="S7" s="1212"/>
      <c r="T7" s="1212"/>
      <c r="U7" s="1212"/>
      <c r="V7" s="1212"/>
      <c r="W7" s="1212"/>
      <c r="X7" s="1212"/>
      <c r="Y7" s="1212"/>
      <c r="Z7" s="1212"/>
      <c r="AA7" s="1212"/>
      <c r="AB7" s="1212"/>
      <c r="AC7" s="1212"/>
      <c r="AD7" s="1212"/>
      <c r="AE7" s="1212"/>
      <c r="AF7" s="1212"/>
      <c r="AG7" s="1212"/>
      <c r="AH7" s="1212"/>
      <c r="AI7" s="1212"/>
      <c r="AJ7" s="1212"/>
      <c r="AK7" s="1212"/>
      <c r="AL7" s="1212"/>
      <c r="AM7" s="1212"/>
      <c r="AN7" s="1212"/>
      <c r="AO7" s="1212"/>
      <c r="AP7" s="1212"/>
      <c r="AQ7" s="1212"/>
      <c r="AR7" s="1212"/>
      <c r="AS7" s="1212"/>
      <c r="AT7" s="1212"/>
      <c r="AU7" s="1212"/>
      <c r="AV7" s="1212"/>
      <c r="AW7" s="1212"/>
      <c r="AX7" s="1212"/>
      <c r="AY7" s="1212"/>
      <c r="AZ7" s="1212"/>
      <c r="BA7" s="1212"/>
      <c r="BB7" s="1212"/>
      <c r="BC7" s="1212"/>
      <c r="BD7" s="1212"/>
      <c r="BE7" s="1212"/>
      <c r="BF7" s="1212"/>
      <c r="BG7" s="1212"/>
      <c r="BH7" s="1212"/>
      <c r="BI7" s="1212"/>
      <c r="BJ7" s="1212"/>
      <c r="BK7" s="1212"/>
      <c r="BL7" s="1212"/>
      <c r="BM7" s="1212"/>
      <c r="BN7" s="1212"/>
      <c r="BO7" s="1212"/>
      <c r="BP7" s="1212"/>
      <c r="BQ7" s="1212"/>
      <c r="BR7" s="1212"/>
      <c r="BS7" s="1212"/>
      <c r="BT7" s="1212"/>
      <c r="BU7" s="1212"/>
      <c r="BV7" s="1212"/>
      <c r="BW7" s="1212"/>
      <c r="BX7" s="1212"/>
      <c r="BY7" s="1212"/>
      <c r="BZ7" s="1212"/>
      <c r="CA7" s="1212"/>
      <c r="CB7" s="1212"/>
      <c r="CC7" s="1212"/>
      <c r="CD7" s="1212"/>
      <c r="CE7" s="1212"/>
      <c r="CF7" s="1212"/>
      <c r="CG7" s="1212"/>
      <c r="CH7" s="1212"/>
      <c r="CI7" s="1212"/>
      <c r="CJ7" s="1212"/>
      <c r="CK7" s="1212"/>
      <c r="CL7" s="1212"/>
      <c r="CM7" s="1212"/>
      <c r="CN7" s="1212"/>
      <c r="CO7" s="1212"/>
      <c r="CP7" s="1212"/>
      <c r="CQ7" s="1212"/>
      <c r="CR7" s="1212"/>
      <c r="CS7" s="1212"/>
      <c r="CT7" s="1212"/>
      <c r="CU7" s="1212"/>
      <c r="CV7" s="1212"/>
      <c r="CW7" s="1212"/>
      <c r="CX7" s="1212"/>
      <c r="CY7" s="1212"/>
      <c r="CZ7" s="1212"/>
      <c r="DA7" s="1212"/>
      <c r="DB7" s="1212"/>
      <c r="DC7" s="1212"/>
      <c r="DD7" s="1212"/>
      <c r="DE7" s="1212"/>
    </row>
    <row r="8" spans="1:109" s="250" customFormat="1" x14ac:dyDescent="0.15">
      <c r="A8" s="1212"/>
      <c r="B8" s="1212"/>
      <c r="C8" s="1212"/>
      <c r="D8" s="1212"/>
      <c r="E8" s="1212"/>
      <c r="F8" s="1212"/>
      <c r="G8" s="1212"/>
      <c r="H8" s="1212"/>
      <c r="I8" s="1212"/>
      <c r="J8" s="1212"/>
      <c r="K8" s="1212"/>
      <c r="L8" s="1212"/>
      <c r="M8" s="1212"/>
      <c r="N8" s="1212"/>
      <c r="O8" s="1212"/>
      <c r="P8" s="1212"/>
      <c r="Q8" s="1212"/>
      <c r="R8" s="1212"/>
      <c r="S8" s="1212"/>
      <c r="T8" s="1212"/>
      <c r="U8" s="1212"/>
      <c r="V8" s="1212"/>
      <c r="W8" s="1212"/>
      <c r="X8" s="1212"/>
      <c r="Y8" s="1212"/>
      <c r="Z8" s="1212"/>
      <c r="AA8" s="1212"/>
      <c r="AB8" s="1212"/>
      <c r="AC8" s="1212"/>
      <c r="AD8" s="1212"/>
      <c r="AE8" s="1212"/>
      <c r="AF8" s="1212"/>
      <c r="AG8" s="1212"/>
      <c r="AH8" s="1212"/>
      <c r="AI8" s="1212"/>
      <c r="AJ8" s="1212"/>
      <c r="AK8" s="1212"/>
      <c r="AL8" s="1212"/>
      <c r="AM8" s="1212"/>
      <c r="AN8" s="1212"/>
      <c r="AO8" s="1212"/>
      <c r="AP8" s="1212"/>
      <c r="AQ8" s="1212"/>
      <c r="AR8" s="1212"/>
      <c r="AS8" s="1212"/>
      <c r="AT8" s="1212"/>
      <c r="AU8" s="1212"/>
      <c r="AV8" s="1212"/>
      <c r="AW8" s="1212"/>
      <c r="AX8" s="1212"/>
      <c r="AY8" s="1212"/>
      <c r="AZ8" s="1212"/>
      <c r="BA8" s="1212"/>
      <c r="BB8" s="1212"/>
      <c r="BC8" s="1212"/>
      <c r="BD8" s="1212"/>
      <c r="BE8" s="1212"/>
      <c r="BF8" s="1212"/>
      <c r="BG8" s="1212"/>
      <c r="BH8" s="1212"/>
      <c r="BI8" s="1212"/>
      <c r="BJ8" s="1212"/>
      <c r="BK8" s="1212"/>
      <c r="BL8" s="1212"/>
      <c r="BM8" s="1212"/>
      <c r="BN8" s="1212"/>
      <c r="BO8" s="1212"/>
      <c r="BP8" s="1212"/>
      <c r="BQ8" s="1212"/>
      <c r="BR8" s="1212"/>
      <c r="BS8" s="1212"/>
      <c r="BT8" s="1212"/>
      <c r="BU8" s="1212"/>
      <c r="BV8" s="1212"/>
      <c r="BW8" s="1212"/>
      <c r="BX8" s="1212"/>
      <c r="BY8" s="1212"/>
      <c r="BZ8" s="1212"/>
      <c r="CA8" s="1212"/>
      <c r="CB8" s="1212"/>
      <c r="CC8" s="1212"/>
      <c r="CD8" s="1212"/>
      <c r="CE8" s="1212"/>
      <c r="CF8" s="1212"/>
      <c r="CG8" s="1212"/>
      <c r="CH8" s="1212"/>
      <c r="CI8" s="1212"/>
      <c r="CJ8" s="1212"/>
      <c r="CK8" s="1212"/>
      <c r="CL8" s="1212"/>
      <c r="CM8" s="1212"/>
      <c r="CN8" s="1212"/>
      <c r="CO8" s="1212"/>
      <c r="CP8" s="1212"/>
      <c r="CQ8" s="1212"/>
      <c r="CR8" s="1212"/>
      <c r="CS8" s="1212"/>
      <c r="CT8" s="1212"/>
      <c r="CU8" s="1212"/>
      <c r="CV8" s="1212"/>
      <c r="CW8" s="1212"/>
      <c r="CX8" s="1212"/>
      <c r="CY8" s="1212"/>
      <c r="CZ8" s="1212"/>
      <c r="DA8" s="1212"/>
      <c r="DB8" s="1212"/>
      <c r="DC8" s="1212"/>
      <c r="DD8" s="1212"/>
      <c r="DE8" s="1212"/>
    </row>
    <row r="9" spans="1:109" s="250" customFormat="1" x14ac:dyDescent="0.15">
      <c r="A9" s="1212"/>
      <c r="B9" s="1212"/>
      <c r="C9" s="1212"/>
      <c r="D9" s="1212"/>
      <c r="E9" s="1212"/>
      <c r="F9" s="1212"/>
      <c r="G9" s="1212"/>
      <c r="H9" s="1212"/>
      <c r="I9" s="1212"/>
      <c r="J9" s="1212"/>
      <c r="K9" s="1212"/>
      <c r="L9" s="1212"/>
      <c r="M9" s="1212"/>
      <c r="N9" s="1212"/>
      <c r="O9" s="1212"/>
      <c r="P9" s="1212"/>
      <c r="Q9" s="1212"/>
      <c r="R9" s="1212"/>
      <c r="S9" s="1212"/>
      <c r="T9" s="1212"/>
      <c r="U9" s="1212"/>
      <c r="V9" s="1212"/>
      <c r="W9" s="1212"/>
      <c r="X9" s="1212"/>
      <c r="Y9" s="1212"/>
      <c r="Z9" s="1212"/>
      <c r="AA9" s="1212"/>
      <c r="AB9" s="1212"/>
      <c r="AC9" s="1212"/>
      <c r="AD9" s="1212"/>
      <c r="AE9" s="1212"/>
      <c r="AF9" s="1212"/>
      <c r="AG9" s="1212"/>
      <c r="AH9" s="1212"/>
      <c r="AI9" s="1212"/>
      <c r="AJ9" s="1212"/>
      <c r="AK9" s="1212"/>
      <c r="AL9" s="1212"/>
      <c r="AM9" s="1212"/>
      <c r="AN9" s="1212"/>
      <c r="AO9" s="1212"/>
      <c r="AP9" s="1212"/>
      <c r="AQ9" s="1212"/>
      <c r="AR9" s="1212"/>
      <c r="AS9" s="1212"/>
      <c r="AT9" s="1212"/>
      <c r="AU9" s="1212"/>
      <c r="AV9" s="1212"/>
      <c r="AW9" s="1212"/>
      <c r="AX9" s="1212"/>
      <c r="AY9" s="1212"/>
      <c r="AZ9" s="1212"/>
      <c r="BA9" s="1212"/>
      <c r="BB9" s="1212"/>
      <c r="BC9" s="1212"/>
      <c r="BD9" s="1212"/>
      <c r="BE9" s="1212"/>
      <c r="BF9" s="1212"/>
      <c r="BG9" s="1212"/>
      <c r="BH9" s="1212"/>
      <c r="BI9" s="1212"/>
      <c r="BJ9" s="1212"/>
      <c r="BK9" s="1212"/>
      <c r="BL9" s="1212"/>
      <c r="BM9" s="1212"/>
      <c r="BN9" s="1212"/>
      <c r="BO9" s="1212"/>
      <c r="BP9" s="1212"/>
      <c r="BQ9" s="1212"/>
      <c r="BR9" s="1212"/>
      <c r="BS9" s="1212"/>
      <c r="BT9" s="1212"/>
      <c r="BU9" s="1212"/>
      <c r="BV9" s="1212"/>
      <c r="BW9" s="1212"/>
      <c r="BX9" s="1212"/>
      <c r="BY9" s="1212"/>
      <c r="BZ9" s="1212"/>
      <c r="CA9" s="1212"/>
      <c r="CB9" s="1212"/>
      <c r="CC9" s="1212"/>
      <c r="CD9" s="1212"/>
      <c r="CE9" s="1212"/>
      <c r="CF9" s="1212"/>
      <c r="CG9" s="1212"/>
      <c r="CH9" s="1212"/>
      <c r="CI9" s="1212"/>
      <c r="CJ9" s="1212"/>
      <c r="CK9" s="1212"/>
      <c r="CL9" s="1212"/>
      <c r="CM9" s="1212"/>
      <c r="CN9" s="1212"/>
      <c r="CO9" s="1212"/>
      <c r="CP9" s="1212"/>
      <c r="CQ9" s="1212"/>
      <c r="CR9" s="1212"/>
      <c r="CS9" s="1212"/>
      <c r="CT9" s="1212"/>
      <c r="CU9" s="1212"/>
      <c r="CV9" s="1212"/>
      <c r="CW9" s="1212"/>
      <c r="CX9" s="1212"/>
      <c r="CY9" s="1212"/>
      <c r="CZ9" s="1212"/>
      <c r="DA9" s="1212"/>
      <c r="DB9" s="1212"/>
      <c r="DC9" s="1212"/>
      <c r="DD9" s="1212"/>
      <c r="DE9" s="1212"/>
    </row>
    <row r="10" spans="1:109" s="250" customFormat="1" x14ac:dyDescent="0.15">
      <c r="A10" s="1212"/>
      <c r="B10" s="1212"/>
      <c r="C10" s="1212"/>
      <c r="D10" s="1212"/>
      <c r="E10" s="1212"/>
      <c r="F10" s="1212"/>
      <c r="G10" s="1212"/>
      <c r="H10" s="1212"/>
      <c r="I10" s="1212"/>
      <c r="J10" s="1212"/>
      <c r="K10" s="1212"/>
      <c r="L10" s="1212"/>
      <c r="M10" s="1212"/>
      <c r="N10" s="1212"/>
      <c r="O10" s="1212"/>
      <c r="P10" s="1212"/>
      <c r="Q10" s="1212"/>
      <c r="R10" s="1212"/>
      <c r="S10" s="1212"/>
      <c r="T10" s="1212"/>
      <c r="U10" s="1212"/>
      <c r="V10" s="1212"/>
      <c r="W10" s="1212"/>
      <c r="X10" s="1212"/>
      <c r="Y10" s="1212"/>
      <c r="Z10" s="1212"/>
      <c r="AA10" s="1212"/>
      <c r="AB10" s="1212"/>
      <c r="AC10" s="1212"/>
      <c r="AD10" s="1212"/>
      <c r="AE10" s="1212"/>
      <c r="AF10" s="1212"/>
      <c r="AG10" s="1212"/>
      <c r="AH10" s="1212"/>
      <c r="AI10" s="1212"/>
      <c r="AJ10" s="1212"/>
      <c r="AK10" s="1212"/>
      <c r="AL10" s="1212"/>
      <c r="AM10" s="1212"/>
      <c r="AN10" s="1212"/>
      <c r="AO10" s="1212"/>
      <c r="AP10" s="1212"/>
      <c r="AQ10" s="1212"/>
      <c r="AR10" s="1212"/>
      <c r="AS10" s="1212"/>
      <c r="AT10" s="1212"/>
      <c r="AU10" s="1212"/>
      <c r="AV10" s="1212"/>
      <c r="AW10" s="1212"/>
      <c r="AX10" s="1212"/>
      <c r="AY10" s="1212"/>
      <c r="AZ10" s="1212"/>
      <c r="BA10" s="1212"/>
      <c r="BB10" s="1212"/>
      <c r="BC10" s="1212"/>
      <c r="BD10" s="1212"/>
      <c r="BE10" s="1212"/>
      <c r="BF10" s="1212"/>
      <c r="BG10" s="1212"/>
      <c r="BH10" s="1212"/>
      <c r="BI10" s="1212"/>
      <c r="BJ10" s="1212"/>
      <c r="BK10" s="1212"/>
      <c r="BL10" s="1212"/>
      <c r="BM10" s="1212"/>
      <c r="BN10" s="1212"/>
      <c r="BO10" s="1212"/>
      <c r="BP10" s="1212"/>
      <c r="BQ10" s="1212"/>
      <c r="BR10" s="1212"/>
      <c r="BS10" s="1212"/>
      <c r="BT10" s="1212"/>
      <c r="BU10" s="1212"/>
      <c r="BV10" s="1212"/>
      <c r="BW10" s="1212"/>
      <c r="BX10" s="1212"/>
      <c r="BY10" s="1212"/>
      <c r="BZ10" s="1212"/>
      <c r="CA10" s="1212"/>
      <c r="CB10" s="1212"/>
      <c r="CC10" s="1212"/>
      <c r="CD10" s="1212"/>
      <c r="CE10" s="1212"/>
      <c r="CF10" s="1212"/>
      <c r="CG10" s="1212"/>
      <c r="CH10" s="1212"/>
      <c r="CI10" s="1212"/>
      <c r="CJ10" s="1212"/>
      <c r="CK10" s="1212"/>
      <c r="CL10" s="1212"/>
      <c r="CM10" s="1212"/>
      <c r="CN10" s="1212"/>
      <c r="CO10" s="1212"/>
      <c r="CP10" s="1212"/>
      <c r="CQ10" s="1212"/>
      <c r="CR10" s="1212"/>
      <c r="CS10" s="1212"/>
      <c r="CT10" s="1212"/>
      <c r="CU10" s="1212"/>
      <c r="CV10" s="1212"/>
      <c r="CW10" s="1212"/>
      <c r="CX10" s="1212"/>
      <c r="CY10" s="1212"/>
      <c r="CZ10" s="1212"/>
      <c r="DA10" s="1212"/>
      <c r="DB10" s="1212"/>
      <c r="DC10" s="1212"/>
      <c r="DD10" s="1212"/>
      <c r="DE10" s="1212"/>
    </row>
    <row r="11" spans="1:109" s="250" customFormat="1" x14ac:dyDescent="0.15">
      <c r="A11" s="1212"/>
      <c r="B11" s="1212"/>
      <c r="C11" s="1212"/>
      <c r="D11" s="1212"/>
      <c r="E11" s="1212"/>
      <c r="F11" s="1212"/>
      <c r="G11" s="1212"/>
      <c r="H11" s="1212"/>
      <c r="I11" s="1212"/>
      <c r="J11" s="1212"/>
      <c r="K11" s="1212"/>
      <c r="L11" s="1212"/>
      <c r="M11" s="1212"/>
      <c r="N11" s="1212"/>
      <c r="O11" s="1212"/>
      <c r="P11" s="1212"/>
      <c r="Q11" s="1212"/>
      <c r="R11" s="1212"/>
      <c r="S11" s="1212"/>
      <c r="T11" s="1212"/>
      <c r="U11" s="1212"/>
      <c r="V11" s="1212"/>
      <c r="W11" s="1212"/>
      <c r="X11" s="1212"/>
      <c r="Y11" s="1212"/>
      <c r="Z11" s="1212"/>
      <c r="AA11" s="1212"/>
      <c r="AB11" s="1212"/>
      <c r="AC11" s="1212"/>
      <c r="AD11" s="1212"/>
      <c r="AE11" s="1212"/>
      <c r="AF11" s="1212"/>
      <c r="AG11" s="1212"/>
      <c r="AH11" s="1212"/>
      <c r="AI11" s="1212"/>
      <c r="AJ11" s="1212"/>
      <c r="AK11" s="1212"/>
      <c r="AL11" s="1212"/>
      <c r="AM11" s="1212"/>
      <c r="AN11" s="1212"/>
      <c r="AO11" s="1212"/>
      <c r="AP11" s="1212"/>
      <c r="AQ11" s="1212"/>
      <c r="AR11" s="1212"/>
      <c r="AS11" s="1212"/>
      <c r="AT11" s="1212"/>
      <c r="AU11" s="1212"/>
      <c r="AV11" s="1212"/>
      <c r="AW11" s="1212"/>
      <c r="AX11" s="1212"/>
      <c r="AY11" s="1212"/>
      <c r="AZ11" s="1212"/>
      <c r="BA11" s="1212"/>
      <c r="BB11" s="1212"/>
      <c r="BC11" s="1212"/>
      <c r="BD11" s="1212"/>
      <c r="BE11" s="1212"/>
      <c r="BF11" s="1212"/>
      <c r="BG11" s="1212"/>
      <c r="BH11" s="1212"/>
      <c r="BI11" s="1212"/>
      <c r="BJ11" s="1212"/>
      <c r="BK11" s="1212"/>
      <c r="BL11" s="1212"/>
      <c r="BM11" s="1212"/>
      <c r="BN11" s="1212"/>
      <c r="BO11" s="1212"/>
      <c r="BP11" s="1212"/>
      <c r="BQ11" s="1212"/>
      <c r="BR11" s="1212"/>
      <c r="BS11" s="1212"/>
      <c r="BT11" s="1212"/>
      <c r="BU11" s="1212"/>
      <c r="BV11" s="1212"/>
      <c r="BW11" s="1212"/>
      <c r="BX11" s="1212"/>
      <c r="BY11" s="1212"/>
      <c r="BZ11" s="1212"/>
      <c r="CA11" s="1212"/>
      <c r="CB11" s="1212"/>
      <c r="CC11" s="1212"/>
      <c r="CD11" s="1212"/>
      <c r="CE11" s="1212"/>
      <c r="CF11" s="1212"/>
      <c r="CG11" s="1212"/>
      <c r="CH11" s="1212"/>
      <c r="CI11" s="1212"/>
      <c r="CJ11" s="1212"/>
      <c r="CK11" s="1212"/>
      <c r="CL11" s="1212"/>
      <c r="CM11" s="1212"/>
      <c r="CN11" s="1212"/>
      <c r="CO11" s="1212"/>
      <c r="CP11" s="1212"/>
      <c r="CQ11" s="1212"/>
      <c r="CR11" s="1212"/>
      <c r="CS11" s="1212"/>
      <c r="CT11" s="1212"/>
      <c r="CU11" s="1212"/>
      <c r="CV11" s="1212"/>
      <c r="CW11" s="1212"/>
      <c r="CX11" s="1212"/>
      <c r="CY11" s="1212"/>
      <c r="CZ11" s="1212"/>
      <c r="DA11" s="1212"/>
      <c r="DB11" s="1212"/>
      <c r="DC11" s="1212"/>
      <c r="DD11" s="1212"/>
      <c r="DE11" s="1212"/>
    </row>
    <row r="12" spans="1:109" s="250" customFormat="1" x14ac:dyDescent="0.15">
      <c r="A12" s="1212"/>
      <c r="B12" s="1212"/>
      <c r="C12" s="1212"/>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2"/>
      <c r="Z12" s="1212"/>
      <c r="AA12" s="1212"/>
      <c r="AB12" s="1212"/>
      <c r="AC12" s="1212"/>
      <c r="AD12" s="1212"/>
      <c r="AE12" s="1212"/>
      <c r="AF12" s="1212"/>
      <c r="AG12" s="1212"/>
      <c r="AH12" s="1212"/>
      <c r="AI12" s="1212"/>
      <c r="AJ12" s="1212"/>
      <c r="AK12" s="1212"/>
      <c r="AL12" s="1212"/>
      <c r="AM12" s="1212"/>
      <c r="AN12" s="1212"/>
      <c r="AO12" s="1212"/>
      <c r="AP12" s="1212"/>
      <c r="AQ12" s="1212"/>
      <c r="AR12" s="1212"/>
      <c r="AS12" s="1212"/>
      <c r="AT12" s="1212"/>
      <c r="AU12" s="1212"/>
      <c r="AV12" s="1212"/>
      <c r="AW12" s="1212"/>
      <c r="AX12" s="1212"/>
      <c r="AY12" s="1212"/>
      <c r="AZ12" s="1212"/>
      <c r="BA12" s="1212"/>
      <c r="BB12" s="1212"/>
      <c r="BC12" s="1212"/>
      <c r="BD12" s="1212"/>
      <c r="BE12" s="1212"/>
      <c r="BF12" s="1212"/>
      <c r="BG12" s="1212"/>
      <c r="BH12" s="1212"/>
      <c r="BI12" s="1212"/>
      <c r="BJ12" s="1212"/>
      <c r="BK12" s="1212"/>
      <c r="BL12" s="1212"/>
      <c r="BM12" s="1212"/>
      <c r="BN12" s="1212"/>
      <c r="BO12" s="1212"/>
      <c r="BP12" s="1212"/>
      <c r="BQ12" s="1212"/>
      <c r="BR12" s="1212"/>
      <c r="BS12" s="1212"/>
      <c r="BT12" s="1212"/>
      <c r="BU12" s="1212"/>
      <c r="BV12" s="1212"/>
      <c r="BW12" s="1212"/>
      <c r="BX12" s="1212"/>
      <c r="BY12" s="1212"/>
      <c r="BZ12" s="1212"/>
      <c r="CA12" s="1212"/>
      <c r="CB12" s="1212"/>
      <c r="CC12" s="1212"/>
      <c r="CD12" s="1212"/>
      <c r="CE12" s="1212"/>
      <c r="CF12" s="1212"/>
      <c r="CG12" s="1212"/>
      <c r="CH12" s="1212"/>
      <c r="CI12" s="1212"/>
      <c r="CJ12" s="1212"/>
      <c r="CK12" s="1212"/>
      <c r="CL12" s="1212"/>
      <c r="CM12" s="1212"/>
      <c r="CN12" s="1212"/>
      <c r="CO12" s="1212"/>
      <c r="CP12" s="1212"/>
      <c r="CQ12" s="1212"/>
      <c r="CR12" s="1212"/>
      <c r="CS12" s="1212"/>
      <c r="CT12" s="1212"/>
      <c r="CU12" s="1212"/>
      <c r="CV12" s="1212"/>
      <c r="CW12" s="1212"/>
      <c r="CX12" s="1212"/>
      <c r="CY12" s="1212"/>
      <c r="CZ12" s="1212"/>
      <c r="DA12" s="1212"/>
      <c r="DB12" s="1212"/>
      <c r="DC12" s="1212"/>
      <c r="DD12" s="1212"/>
      <c r="DE12" s="1212"/>
    </row>
    <row r="13" spans="1:109" s="250" customFormat="1" x14ac:dyDescent="0.15">
      <c r="A13" s="1212"/>
      <c r="B13" s="1212"/>
      <c r="C13" s="1212"/>
      <c r="D13" s="1212"/>
      <c r="E13" s="1212"/>
      <c r="F13" s="1212"/>
      <c r="G13" s="1212"/>
      <c r="H13" s="1212"/>
      <c r="I13" s="1212"/>
      <c r="J13" s="1212"/>
      <c r="K13" s="1212"/>
      <c r="L13" s="1212"/>
      <c r="M13" s="1212"/>
      <c r="N13" s="1212"/>
      <c r="O13" s="1212"/>
      <c r="P13" s="1212"/>
      <c r="Q13" s="1212"/>
      <c r="R13" s="1212"/>
      <c r="S13" s="1212"/>
      <c r="T13" s="1212"/>
      <c r="U13" s="1212"/>
      <c r="V13" s="1212"/>
      <c r="W13" s="1212"/>
      <c r="X13" s="1212"/>
      <c r="Y13" s="1212"/>
      <c r="Z13" s="1212"/>
      <c r="AA13" s="1212"/>
      <c r="AB13" s="1212"/>
      <c r="AC13" s="1212"/>
      <c r="AD13" s="1212"/>
      <c r="AE13" s="1212"/>
      <c r="AF13" s="1212"/>
      <c r="AG13" s="1212"/>
      <c r="AH13" s="1212"/>
      <c r="AI13" s="1212"/>
      <c r="AJ13" s="1212"/>
      <c r="AK13" s="1212"/>
      <c r="AL13" s="1212"/>
      <c r="AM13" s="1212"/>
      <c r="AN13" s="1212"/>
      <c r="AO13" s="1212"/>
      <c r="AP13" s="1212"/>
      <c r="AQ13" s="1212"/>
      <c r="AR13" s="1212"/>
      <c r="AS13" s="1212"/>
      <c r="AT13" s="1212"/>
      <c r="AU13" s="1212"/>
      <c r="AV13" s="1212"/>
      <c r="AW13" s="1212"/>
      <c r="AX13" s="1212"/>
      <c r="AY13" s="1212"/>
      <c r="AZ13" s="1212"/>
      <c r="BA13" s="1212"/>
      <c r="BB13" s="1212"/>
      <c r="BC13" s="1212"/>
      <c r="BD13" s="1212"/>
      <c r="BE13" s="1212"/>
      <c r="BF13" s="1212"/>
      <c r="BG13" s="1212"/>
      <c r="BH13" s="1212"/>
      <c r="BI13" s="1212"/>
      <c r="BJ13" s="1212"/>
      <c r="BK13" s="1212"/>
      <c r="BL13" s="1212"/>
      <c r="BM13" s="1212"/>
      <c r="BN13" s="1212"/>
      <c r="BO13" s="1212"/>
      <c r="BP13" s="1212"/>
      <c r="BQ13" s="1212"/>
      <c r="BR13" s="1212"/>
      <c r="BS13" s="1212"/>
      <c r="BT13" s="1212"/>
      <c r="BU13" s="1212"/>
      <c r="BV13" s="1212"/>
      <c r="BW13" s="1212"/>
      <c r="BX13" s="1212"/>
      <c r="BY13" s="1212"/>
      <c r="BZ13" s="1212"/>
      <c r="CA13" s="1212"/>
      <c r="CB13" s="1212"/>
      <c r="CC13" s="1212"/>
      <c r="CD13" s="1212"/>
      <c r="CE13" s="1212"/>
      <c r="CF13" s="1212"/>
      <c r="CG13" s="1212"/>
      <c r="CH13" s="1212"/>
      <c r="CI13" s="1212"/>
      <c r="CJ13" s="1212"/>
      <c r="CK13" s="1212"/>
      <c r="CL13" s="1212"/>
      <c r="CM13" s="1212"/>
      <c r="CN13" s="1212"/>
      <c r="CO13" s="1212"/>
      <c r="CP13" s="1212"/>
      <c r="CQ13" s="1212"/>
      <c r="CR13" s="1212"/>
      <c r="CS13" s="1212"/>
      <c r="CT13" s="1212"/>
      <c r="CU13" s="1212"/>
      <c r="CV13" s="1212"/>
      <c r="CW13" s="1212"/>
      <c r="CX13" s="1212"/>
      <c r="CY13" s="1212"/>
      <c r="CZ13" s="1212"/>
      <c r="DA13" s="1212"/>
      <c r="DB13" s="1212"/>
      <c r="DC13" s="1212"/>
      <c r="DD13" s="1212"/>
      <c r="DE13" s="1212"/>
    </row>
    <row r="14" spans="1:109" s="250" customFormat="1" x14ac:dyDescent="0.15">
      <c r="A14" s="1212"/>
      <c r="B14" s="1212"/>
      <c r="C14" s="1212"/>
      <c r="D14" s="1212"/>
      <c r="E14" s="1212"/>
      <c r="F14" s="1212"/>
      <c r="G14" s="1212"/>
      <c r="H14" s="1212"/>
      <c r="I14" s="1212"/>
      <c r="J14" s="1212"/>
      <c r="K14" s="1212"/>
      <c r="L14" s="1212"/>
      <c r="M14" s="1212"/>
      <c r="N14" s="1212"/>
      <c r="O14" s="1212"/>
      <c r="P14" s="1212"/>
      <c r="Q14" s="1212"/>
      <c r="R14" s="1212"/>
      <c r="S14" s="1212"/>
      <c r="T14" s="1212"/>
      <c r="U14" s="1212"/>
      <c r="V14" s="1212"/>
      <c r="W14" s="1212"/>
      <c r="X14" s="1212"/>
      <c r="Y14" s="1212"/>
      <c r="Z14" s="1212"/>
      <c r="AA14" s="1212"/>
      <c r="AB14" s="1212"/>
      <c r="AC14" s="1212"/>
      <c r="AD14" s="1212"/>
      <c r="AE14" s="1212"/>
      <c r="AF14" s="1212"/>
      <c r="AG14" s="1212"/>
      <c r="AH14" s="1212"/>
      <c r="AI14" s="1212"/>
      <c r="AJ14" s="1212"/>
      <c r="AK14" s="1212"/>
      <c r="AL14" s="1212"/>
      <c r="AM14" s="1212"/>
      <c r="AN14" s="1212"/>
      <c r="AO14" s="1212"/>
      <c r="AP14" s="1212"/>
      <c r="AQ14" s="1212"/>
      <c r="AR14" s="1212"/>
      <c r="AS14" s="1212"/>
      <c r="AT14" s="1212"/>
      <c r="AU14" s="1212"/>
      <c r="AV14" s="1212"/>
      <c r="AW14" s="1212"/>
      <c r="AX14" s="1212"/>
      <c r="AY14" s="1212"/>
      <c r="AZ14" s="1212"/>
      <c r="BA14" s="1212"/>
      <c r="BB14" s="1212"/>
      <c r="BC14" s="1212"/>
      <c r="BD14" s="1212"/>
      <c r="BE14" s="1212"/>
      <c r="BF14" s="1212"/>
      <c r="BG14" s="1212"/>
      <c r="BH14" s="1212"/>
      <c r="BI14" s="1212"/>
      <c r="BJ14" s="1212"/>
      <c r="BK14" s="1212"/>
      <c r="BL14" s="1212"/>
      <c r="BM14" s="1212"/>
      <c r="BN14" s="1212"/>
      <c r="BO14" s="1212"/>
      <c r="BP14" s="1212"/>
      <c r="BQ14" s="1212"/>
      <c r="BR14" s="1212"/>
      <c r="BS14" s="1212"/>
      <c r="BT14" s="1212"/>
      <c r="BU14" s="1212"/>
      <c r="BV14" s="1212"/>
      <c r="BW14" s="1212"/>
      <c r="BX14" s="1212"/>
      <c r="BY14" s="1212"/>
      <c r="BZ14" s="1212"/>
      <c r="CA14" s="1212"/>
      <c r="CB14" s="1212"/>
      <c r="CC14" s="1212"/>
      <c r="CD14" s="1212"/>
      <c r="CE14" s="1212"/>
      <c r="CF14" s="1212"/>
      <c r="CG14" s="1212"/>
      <c r="CH14" s="1212"/>
      <c r="CI14" s="1212"/>
      <c r="CJ14" s="1212"/>
      <c r="CK14" s="1212"/>
      <c r="CL14" s="1212"/>
      <c r="CM14" s="1212"/>
      <c r="CN14" s="1212"/>
      <c r="CO14" s="1212"/>
      <c r="CP14" s="1212"/>
      <c r="CQ14" s="1212"/>
      <c r="CR14" s="1212"/>
      <c r="CS14" s="1212"/>
      <c r="CT14" s="1212"/>
      <c r="CU14" s="1212"/>
      <c r="CV14" s="1212"/>
      <c r="CW14" s="1212"/>
      <c r="CX14" s="1212"/>
      <c r="CY14" s="1212"/>
      <c r="CZ14" s="1212"/>
      <c r="DA14" s="1212"/>
      <c r="DB14" s="1212"/>
      <c r="DC14" s="1212"/>
      <c r="DD14" s="1212"/>
      <c r="DE14" s="1212"/>
    </row>
    <row r="15" spans="1:109" s="250" customFormat="1" x14ac:dyDescent="0.15">
      <c r="A15" s="1211"/>
      <c r="B15" s="1212"/>
      <c r="C15" s="1212"/>
      <c r="D15" s="1212"/>
      <c r="E15" s="1212"/>
      <c r="F15" s="1212"/>
      <c r="G15" s="1212"/>
      <c r="H15" s="1212"/>
      <c r="I15" s="1212"/>
      <c r="J15" s="1212"/>
      <c r="K15" s="1212"/>
      <c r="L15" s="1212"/>
      <c r="M15" s="1212"/>
      <c r="N15" s="1212"/>
      <c r="O15" s="1212"/>
      <c r="P15" s="1212"/>
      <c r="Q15" s="1212"/>
      <c r="R15" s="1212"/>
      <c r="S15" s="1212"/>
      <c r="T15" s="1212"/>
      <c r="U15" s="1212"/>
      <c r="V15" s="1212"/>
      <c r="W15" s="1212"/>
      <c r="X15" s="1212"/>
      <c r="Y15" s="1212"/>
      <c r="Z15" s="1212"/>
      <c r="AA15" s="1212"/>
      <c r="AB15" s="1212"/>
      <c r="AC15" s="1212"/>
      <c r="AD15" s="1212"/>
      <c r="AE15" s="1212"/>
      <c r="AF15" s="1212"/>
      <c r="AG15" s="1212"/>
      <c r="AH15" s="1212"/>
      <c r="AI15" s="1212"/>
      <c r="AJ15" s="1212"/>
      <c r="AK15" s="1212"/>
      <c r="AL15" s="1212"/>
      <c r="AM15" s="1212"/>
      <c r="AN15" s="1212"/>
      <c r="AO15" s="1212"/>
      <c r="AP15" s="1212"/>
      <c r="AQ15" s="1212"/>
      <c r="AR15" s="1212"/>
      <c r="AS15" s="1212"/>
      <c r="AT15" s="1212"/>
      <c r="AU15" s="1212"/>
      <c r="AV15" s="1212"/>
      <c r="AW15" s="1212"/>
      <c r="AX15" s="1212"/>
      <c r="AY15" s="1212"/>
      <c r="AZ15" s="1212"/>
      <c r="BA15" s="1212"/>
      <c r="BB15" s="1212"/>
      <c r="BC15" s="1212"/>
      <c r="BD15" s="1212"/>
      <c r="BE15" s="1212"/>
      <c r="BF15" s="1212"/>
      <c r="BG15" s="1212"/>
      <c r="BH15" s="1212"/>
      <c r="BI15" s="1212"/>
      <c r="BJ15" s="1212"/>
      <c r="BK15" s="1212"/>
      <c r="BL15" s="1212"/>
      <c r="BM15" s="1212"/>
      <c r="BN15" s="1212"/>
      <c r="BO15" s="1212"/>
      <c r="BP15" s="1212"/>
      <c r="BQ15" s="1212"/>
      <c r="BR15" s="1212"/>
      <c r="BS15" s="1212"/>
      <c r="BT15" s="1212"/>
      <c r="BU15" s="1212"/>
      <c r="BV15" s="1212"/>
      <c r="BW15" s="1212"/>
      <c r="BX15" s="1212"/>
      <c r="BY15" s="1212"/>
      <c r="BZ15" s="1212"/>
      <c r="CA15" s="1212"/>
      <c r="CB15" s="1212"/>
      <c r="CC15" s="1212"/>
      <c r="CD15" s="1212"/>
      <c r="CE15" s="1212"/>
      <c r="CF15" s="1212"/>
      <c r="CG15" s="1212"/>
      <c r="CH15" s="1212"/>
      <c r="CI15" s="1212"/>
      <c r="CJ15" s="1212"/>
      <c r="CK15" s="1212"/>
      <c r="CL15" s="1212"/>
      <c r="CM15" s="1212"/>
      <c r="CN15" s="1212"/>
      <c r="CO15" s="1212"/>
      <c r="CP15" s="1212"/>
      <c r="CQ15" s="1212"/>
      <c r="CR15" s="1212"/>
      <c r="CS15" s="1212"/>
      <c r="CT15" s="1212"/>
      <c r="CU15" s="1212"/>
      <c r="CV15" s="1212"/>
      <c r="CW15" s="1212"/>
      <c r="CX15" s="1212"/>
      <c r="CY15" s="1212"/>
      <c r="CZ15" s="1212"/>
      <c r="DA15" s="1212"/>
      <c r="DB15" s="1212"/>
      <c r="DC15" s="1212"/>
      <c r="DD15" s="1212"/>
      <c r="DE15" s="1212"/>
    </row>
    <row r="16" spans="1:109" s="250" customFormat="1" x14ac:dyDescent="0.15">
      <c r="A16" s="1211"/>
      <c r="B16" s="1212"/>
      <c r="C16" s="1212"/>
      <c r="D16" s="1212"/>
      <c r="E16" s="1212"/>
      <c r="F16" s="1212"/>
      <c r="G16" s="1212"/>
      <c r="H16" s="1212"/>
      <c r="I16" s="1212"/>
      <c r="J16" s="1212"/>
      <c r="K16" s="1212"/>
      <c r="L16" s="1212"/>
      <c r="M16" s="1212"/>
      <c r="N16" s="1212"/>
      <c r="O16" s="1212"/>
      <c r="P16" s="1212"/>
      <c r="Q16" s="1212"/>
      <c r="R16" s="1212"/>
      <c r="S16" s="1212"/>
      <c r="T16" s="1212"/>
      <c r="U16" s="1212"/>
      <c r="V16" s="1212"/>
      <c r="W16" s="1212"/>
      <c r="X16" s="1212"/>
      <c r="Y16" s="1212"/>
      <c r="Z16" s="1212"/>
      <c r="AA16" s="1212"/>
      <c r="AB16" s="1212"/>
      <c r="AC16" s="1212"/>
      <c r="AD16" s="1212"/>
      <c r="AE16" s="1212"/>
      <c r="AF16" s="1212"/>
      <c r="AG16" s="1212"/>
      <c r="AH16" s="1212"/>
      <c r="AI16" s="1212"/>
      <c r="AJ16" s="1212"/>
      <c r="AK16" s="1212"/>
      <c r="AL16" s="1212"/>
      <c r="AM16" s="1212"/>
      <c r="AN16" s="1212"/>
      <c r="AO16" s="1212"/>
      <c r="AP16" s="1212"/>
      <c r="AQ16" s="1212"/>
      <c r="AR16" s="1212"/>
      <c r="AS16" s="1212"/>
      <c r="AT16" s="1212"/>
      <c r="AU16" s="1212"/>
      <c r="AV16" s="1212"/>
      <c r="AW16" s="1212"/>
      <c r="AX16" s="1212"/>
      <c r="AY16" s="1212"/>
      <c r="AZ16" s="1212"/>
      <c r="BA16" s="1212"/>
      <c r="BB16" s="1212"/>
      <c r="BC16" s="1212"/>
      <c r="BD16" s="1212"/>
      <c r="BE16" s="1212"/>
      <c r="BF16" s="1212"/>
      <c r="BG16" s="1212"/>
      <c r="BH16" s="1212"/>
      <c r="BI16" s="1212"/>
      <c r="BJ16" s="1212"/>
      <c r="BK16" s="1212"/>
      <c r="BL16" s="1212"/>
      <c r="BM16" s="1212"/>
      <c r="BN16" s="1212"/>
      <c r="BO16" s="1212"/>
      <c r="BP16" s="1212"/>
      <c r="BQ16" s="1212"/>
      <c r="BR16" s="1212"/>
      <c r="BS16" s="1212"/>
      <c r="BT16" s="1212"/>
      <c r="BU16" s="1212"/>
      <c r="BV16" s="1212"/>
      <c r="BW16" s="1212"/>
      <c r="BX16" s="1212"/>
      <c r="BY16" s="1212"/>
      <c r="BZ16" s="1212"/>
      <c r="CA16" s="1212"/>
      <c r="CB16" s="1212"/>
      <c r="CC16" s="1212"/>
      <c r="CD16" s="1212"/>
      <c r="CE16" s="1212"/>
      <c r="CF16" s="1212"/>
      <c r="CG16" s="1212"/>
      <c r="CH16" s="1212"/>
      <c r="CI16" s="1212"/>
      <c r="CJ16" s="1212"/>
      <c r="CK16" s="1212"/>
      <c r="CL16" s="1212"/>
      <c r="CM16" s="1212"/>
      <c r="CN16" s="1212"/>
      <c r="CO16" s="1212"/>
      <c r="CP16" s="1212"/>
      <c r="CQ16" s="1212"/>
      <c r="CR16" s="1212"/>
      <c r="CS16" s="1212"/>
      <c r="CT16" s="1212"/>
      <c r="CU16" s="1212"/>
      <c r="CV16" s="1212"/>
      <c r="CW16" s="1212"/>
      <c r="CX16" s="1212"/>
      <c r="CY16" s="1212"/>
      <c r="CZ16" s="1212"/>
      <c r="DA16" s="1212"/>
      <c r="DB16" s="1212"/>
      <c r="DC16" s="1212"/>
      <c r="DD16" s="1212"/>
      <c r="DE16" s="1212"/>
    </row>
    <row r="17" spans="1:109" s="250" customFormat="1" x14ac:dyDescent="0.15">
      <c r="A17" s="1211"/>
      <c r="B17" s="1212"/>
      <c r="C17" s="1212"/>
      <c r="D17" s="1212"/>
      <c r="E17" s="1212"/>
      <c r="F17" s="1212"/>
      <c r="G17" s="1212"/>
      <c r="H17" s="1212"/>
      <c r="I17" s="1212"/>
      <c r="J17" s="1212"/>
      <c r="K17" s="1212"/>
      <c r="L17" s="1212"/>
      <c r="M17" s="1212"/>
      <c r="N17" s="1212"/>
      <c r="O17" s="1212"/>
      <c r="P17" s="1212"/>
      <c r="Q17" s="1212"/>
      <c r="R17" s="1212"/>
      <c r="S17" s="1212"/>
      <c r="T17" s="1212"/>
      <c r="U17" s="1212"/>
      <c r="V17" s="1212"/>
      <c r="W17" s="1212"/>
      <c r="X17" s="1212"/>
      <c r="Y17" s="1212"/>
      <c r="Z17" s="1212"/>
      <c r="AA17" s="1212"/>
      <c r="AB17" s="1212"/>
      <c r="AC17" s="1212"/>
      <c r="AD17" s="1212"/>
      <c r="AE17" s="1212"/>
      <c r="AF17" s="1212"/>
      <c r="AG17" s="1212"/>
      <c r="AH17" s="1212"/>
      <c r="AI17" s="1212"/>
      <c r="AJ17" s="1212"/>
      <c r="AK17" s="1212"/>
      <c r="AL17" s="1212"/>
      <c r="AM17" s="1212"/>
      <c r="AN17" s="1212"/>
      <c r="AO17" s="1212"/>
      <c r="AP17" s="1212"/>
      <c r="AQ17" s="1212"/>
      <c r="AR17" s="1212"/>
      <c r="AS17" s="1212"/>
      <c r="AT17" s="1212"/>
      <c r="AU17" s="1212"/>
      <c r="AV17" s="1212"/>
      <c r="AW17" s="1212"/>
      <c r="AX17" s="1212"/>
      <c r="AY17" s="1212"/>
      <c r="AZ17" s="1212"/>
      <c r="BA17" s="1212"/>
      <c r="BB17" s="1212"/>
      <c r="BC17" s="1212"/>
      <c r="BD17" s="1212"/>
      <c r="BE17" s="1212"/>
      <c r="BF17" s="1212"/>
      <c r="BG17" s="1212"/>
      <c r="BH17" s="1212"/>
      <c r="BI17" s="1212"/>
      <c r="BJ17" s="1212"/>
      <c r="BK17" s="1212"/>
      <c r="BL17" s="1212"/>
      <c r="BM17" s="1212"/>
      <c r="BN17" s="1212"/>
      <c r="BO17" s="1212"/>
      <c r="BP17" s="1212"/>
      <c r="BQ17" s="1212"/>
      <c r="BR17" s="1212"/>
      <c r="BS17" s="1212"/>
      <c r="BT17" s="1212"/>
      <c r="BU17" s="1212"/>
      <c r="BV17" s="1212"/>
      <c r="BW17" s="1212"/>
      <c r="BX17" s="1212"/>
      <c r="BY17" s="1212"/>
      <c r="BZ17" s="1212"/>
      <c r="CA17" s="1212"/>
      <c r="CB17" s="1212"/>
      <c r="CC17" s="1212"/>
      <c r="CD17" s="1212"/>
      <c r="CE17" s="1212"/>
      <c r="CF17" s="1212"/>
      <c r="CG17" s="1212"/>
      <c r="CH17" s="1212"/>
      <c r="CI17" s="1212"/>
      <c r="CJ17" s="1212"/>
      <c r="CK17" s="1212"/>
      <c r="CL17" s="1212"/>
      <c r="CM17" s="1212"/>
      <c r="CN17" s="1212"/>
      <c r="CO17" s="1212"/>
      <c r="CP17" s="1212"/>
      <c r="CQ17" s="1212"/>
      <c r="CR17" s="1212"/>
      <c r="CS17" s="1212"/>
      <c r="CT17" s="1212"/>
      <c r="CU17" s="1212"/>
      <c r="CV17" s="1212"/>
      <c r="CW17" s="1212"/>
      <c r="CX17" s="1212"/>
      <c r="CY17" s="1212"/>
      <c r="CZ17" s="1212"/>
      <c r="DA17" s="1212"/>
      <c r="DB17" s="1212"/>
      <c r="DC17" s="1212"/>
      <c r="DD17" s="1212"/>
      <c r="DE17" s="1212"/>
    </row>
    <row r="18" spans="1:109" s="250" customFormat="1" x14ac:dyDescent="0.15">
      <c r="A18" s="1211"/>
      <c r="B18" s="1212"/>
      <c r="C18" s="1212"/>
      <c r="D18" s="1212"/>
      <c r="E18" s="1212"/>
      <c r="F18" s="1212"/>
      <c r="G18" s="1212"/>
      <c r="H18" s="1212"/>
      <c r="I18" s="1212"/>
      <c r="J18" s="1212"/>
      <c r="K18" s="1212"/>
      <c r="L18" s="1212"/>
      <c r="M18" s="1212"/>
      <c r="N18" s="1212"/>
      <c r="O18" s="1212"/>
      <c r="P18" s="1212"/>
      <c r="Q18" s="1212"/>
      <c r="R18" s="1212"/>
      <c r="S18" s="1212"/>
      <c r="T18" s="1212"/>
      <c r="U18" s="1212"/>
      <c r="V18" s="1212"/>
      <c r="W18" s="1212"/>
      <c r="X18" s="1212"/>
      <c r="Y18" s="1212"/>
      <c r="Z18" s="1212"/>
      <c r="AA18" s="1212"/>
      <c r="AB18" s="1212"/>
      <c r="AC18" s="1212"/>
      <c r="AD18" s="1212"/>
      <c r="AE18" s="1212"/>
      <c r="AF18" s="1212"/>
      <c r="AG18" s="1212"/>
      <c r="AH18" s="1212"/>
      <c r="AI18" s="1212"/>
      <c r="AJ18" s="1212"/>
      <c r="AK18" s="1212"/>
      <c r="AL18" s="1212"/>
      <c r="AM18" s="1212"/>
      <c r="AN18" s="1212"/>
      <c r="AO18" s="1212"/>
      <c r="AP18" s="1212"/>
      <c r="AQ18" s="1212"/>
      <c r="AR18" s="1212"/>
      <c r="AS18" s="1212"/>
      <c r="AT18" s="1212"/>
      <c r="AU18" s="1212"/>
      <c r="AV18" s="1212"/>
      <c r="AW18" s="1212"/>
      <c r="AX18" s="1212"/>
      <c r="AY18" s="1212"/>
      <c r="AZ18" s="1212"/>
      <c r="BA18" s="1212"/>
      <c r="BB18" s="1212"/>
      <c r="BC18" s="1212"/>
      <c r="BD18" s="1212"/>
      <c r="BE18" s="1212"/>
      <c r="BF18" s="1212"/>
      <c r="BG18" s="1212"/>
      <c r="BH18" s="1212"/>
      <c r="BI18" s="1212"/>
      <c r="BJ18" s="1212"/>
      <c r="BK18" s="1212"/>
      <c r="BL18" s="1212"/>
      <c r="BM18" s="1212"/>
      <c r="BN18" s="1212"/>
      <c r="BO18" s="1212"/>
      <c r="BP18" s="1212"/>
      <c r="BQ18" s="1212"/>
      <c r="BR18" s="1212"/>
      <c r="BS18" s="1212"/>
      <c r="BT18" s="1212"/>
      <c r="BU18" s="1212"/>
      <c r="BV18" s="1212"/>
      <c r="BW18" s="1212"/>
      <c r="BX18" s="1212"/>
      <c r="BY18" s="1212"/>
      <c r="BZ18" s="1212"/>
      <c r="CA18" s="1212"/>
      <c r="CB18" s="1212"/>
      <c r="CC18" s="1212"/>
      <c r="CD18" s="1212"/>
      <c r="CE18" s="1212"/>
      <c r="CF18" s="1212"/>
      <c r="CG18" s="1212"/>
      <c r="CH18" s="1212"/>
      <c r="CI18" s="1212"/>
      <c r="CJ18" s="1212"/>
      <c r="CK18" s="1212"/>
      <c r="CL18" s="1212"/>
      <c r="CM18" s="1212"/>
      <c r="CN18" s="1212"/>
      <c r="CO18" s="1212"/>
      <c r="CP18" s="1212"/>
      <c r="CQ18" s="1212"/>
      <c r="CR18" s="1212"/>
      <c r="CS18" s="1212"/>
      <c r="CT18" s="1212"/>
      <c r="CU18" s="1212"/>
      <c r="CV18" s="1212"/>
      <c r="CW18" s="1212"/>
      <c r="CX18" s="1212"/>
      <c r="CY18" s="1212"/>
      <c r="CZ18" s="1212"/>
      <c r="DA18" s="1212"/>
      <c r="DB18" s="1212"/>
      <c r="DC18" s="1212"/>
      <c r="DD18" s="1212"/>
      <c r="DE18" s="1212"/>
    </row>
    <row r="19" spans="1:109" x14ac:dyDescent="0.15">
      <c r="DD19" s="1211"/>
      <c r="DE19" s="1211"/>
    </row>
    <row r="20" spans="1:109" x14ac:dyDescent="0.15">
      <c r="DD20" s="1211"/>
      <c r="DE20" s="1211"/>
    </row>
    <row r="21" spans="1:109" ht="17.25" customHeight="1" x14ac:dyDescent="0.15">
      <c r="B21" s="1213"/>
      <c r="C21" s="1214"/>
      <c r="D21" s="1214"/>
      <c r="E21" s="1214"/>
      <c r="F21" s="1214"/>
      <c r="G21" s="1214"/>
      <c r="H21" s="1214"/>
      <c r="I21" s="1214"/>
      <c r="J21" s="1214"/>
      <c r="K21" s="1214"/>
      <c r="L21" s="1214"/>
      <c r="M21" s="1214"/>
      <c r="N21" s="1215"/>
      <c r="O21" s="1214"/>
      <c r="P21" s="1214"/>
      <c r="Q21" s="1214"/>
      <c r="R21" s="1214"/>
      <c r="S21" s="1214"/>
      <c r="T21" s="1214"/>
      <c r="U21" s="1214"/>
      <c r="V21" s="1214"/>
      <c r="W21" s="1214"/>
      <c r="X21" s="1214"/>
      <c r="Y21" s="1214"/>
      <c r="Z21" s="1214"/>
      <c r="AA21" s="1214"/>
      <c r="AB21" s="1214"/>
      <c r="AC21" s="1214"/>
      <c r="AD21" s="1214"/>
      <c r="AE21" s="1214"/>
      <c r="AF21" s="1214"/>
      <c r="AG21" s="1214"/>
      <c r="AH21" s="1214"/>
      <c r="AI21" s="1214"/>
      <c r="AJ21" s="1214"/>
      <c r="AK21" s="1214"/>
      <c r="AL21" s="1214"/>
      <c r="AM21" s="1214"/>
      <c r="AN21" s="1214"/>
      <c r="AO21" s="1214"/>
      <c r="AP21" s="1214"/>
      <c r="AQ21" s="1214"/>
      <c r="AR21" s="1214"/>
      <c r="AS21" s="1214"/>
      <c r="AT21" s="1215"/>
      <c r="AU21" s="1214"/>
      <c r="AV21" s="1214"/>
      <c r="AW21" s="1214"/>
      <c r="AX21" s="1214"/>
      <c r="AY21" s="1214"/>
      <c r="AZ21" s="1214"/>
      <c r="BA21" s="1214"/>
      <c r="BB21" s="1214"/>
      <c r="BC21" s="1214"/>
      <c r="BD21" s="1214"/>
      <c r="BE21" s="1214"/>
      <c r="BF21" s="1215"/>
      <c r="BG21" s="1214"/>
      <c r="BH21" s="1214"/>
      <c r="BI21" s="1214"/>
      <c r="BJ21" s="1214"/>
      <c r="BK21" s="1214"/>
      <c r="BL21" s="1214"/>
      <c r="BM21" s="1214"/>
      <c r="BN21" s="1214"/>
      <c r="BO21" s="1214"/>
      <c r="BP21" s="1214"/>
      <c r="BQ21" s="1214"/>
      <c r="BR21" s="1215"/>
      <c r="BS21" s="1214"/>
      <c r="BT21" s="1214"/>
      <c r="BU21" s="1214"/>
      <c r="BV21" s="1214"/>
      <c r="BW21" s="1214"/>
      <c r="BX21" s="1214"/>
      <c r="BY21" s="1214"/>
      <c r="BZ21" s="1214"/>
      <c r="CA21" s="1214"/>
      <c r="CB21" s="1214"/>
      <c r="CC21" s="1214"/>
      <c r="CD21" s="1215"/>
      <c r="CE21" s="1214"/>
      <c r="CF21" s="1214"/>
      <c r="CG21" s="1214"/>
      <c r="CH21" s="1214"/>
      <c r="CI21" s="1214"/>
      <c r="CJ21" s="1214"/>
      <c r="CK21" s="1214"/>
      <c r="CL21" s="1214"/>
      <c r="CM21" s="1214"/>
      <c r="CN21" s="1214"/>
      <c r="CO21" s="1214"/>
      <c r="CP21" s="1215"/>
      <c r="CQ21" s="1214"/>
      <c r="CR21" s="1214"/>
      <c r="CS21" s="1214"/>
      <c r="CT21" s="1214"/>
      <c r="CU21" s="1214"/>
      <c r="CV21" s="1214"/>
      <c r="CW21" s="1214"/>
      <c r="CX21" s="1214"/>
      <c r="CY21" s="1214"/>
      <c r="CZ21" s="1214"/>
      <c r="DA21" s="1214"/>
      <c r="DB21" s="1215"/>
      <c r="DC21" s="1214"/>
      <c r="DD21" s="1216"/>
      <c r="DE21" s="1211"/>
    </row>
    <row r="22" spans="1:109" ht="17.25" customHeight="1" x14ac:dyDescent="0.15">
      <c r="B22" s="1217"/>
    </row>
    <row r="23" spans="1:109" x14ac:dyDescent="0.15">
      <c r="B23" s="1217"/>
    </row>
    <row r="24" spans="1:109" x14ac:dyDescent="0.15">
      <c r="B24" s="1217"/>
    </row>
    <row r="25" spans="1:109" x14ac:dyDescent="0.15">
      <c r="B25" s="1217"/>
    </row>
    <row r="26" spans="1:109" x14ac:dyDescent="0.15">
      <c r="B26" s="1217"/>
    </row>
    <row r="27" spans="1:109" x14ac:dyDescent="0.15">
      <c r="B27" s="1217"/>
    </row>
    <row r="28" spans="1:109" x14ac:dyDescent="0.15">
      <c r="B28" s="1217"/>
    </row>
    <row r="29" spans="1:109" x14ac:dyDescent="0.15">
      <c r="B29" s="1217"/>
    </row>
    <row r="30" spans="1:109" x14ac:dyDescent="0.15">
      <c r="B30" s="1217"/>
    </row>
    <row r="31" spans="1:109" x14ac:dyDescent="0.15">
      <c r="B31" s="1217"/>
    </row>
    <row r="32" spans="1:109" x14ac:dyDescent="0.15">
      <c r="B32" s="1217"/>
    </row>
    <row r="33" spans="2:109" x14ac:dyDescent="0.15">
      <c r="B33" s="1217"/>
    </row>
    <row r="34" spans="2:109" x14ac:dyDescent="0.15">
      <c r="B34" s="1217"/>
    </row>
    <row r="35" spans="2:109" x14ac:dyDescent="0.15">
      <c r="B35" s="1217"/>
    </row>
    <row r="36" spans="2:109" x14ac:dyDescent="0.15">
      <c r="B36" s="1217"/>
    </row>
    <row r="37" spans="2:109" x14ac:dyDescent="0.15">
      <c r="B37" s="1217"/>
    </row>
    <row r="38" spans="2:109" x14ac:dyDescent="0.15">
      <c r="B38" s="1217"/>
    </row>
    <row r="39" spans="2:109" x14ac:dyDescent="0.15">
      <c r="B39" s="1219"/>
      <c r="C39" s="1220"/>
      <c r="D39" s="1220"/>
      <c r="E39" s="1220"/>
      <c r="F39" s="1220"/>
      <c r="G39" s="1220"/>
      <c r="H39" s="1220"/>
      <c r="I39" s="1220"/>
      <c r="J39" s="1220"/>
      <c r="K39" s="1220"/>
      <c r="L39" s="1220"/>
      <c r="M39" s="1220"/>
      <c r="N39" s="1220"/>
      <c r="O39" s="1220"/>
      <c r="P39" s="1220"/>
      <c r="Q39" s="1220"/>
      <c r="R39" s="1220"/>
      <c r="S39" s="1220"/>
      <c r="T39" s="1220"/>
      <c r="U39" s="1220"/>
      <c r="V39" s="1220"/>
      <c r="W39" s="1220"/>
      <c r="X39" s="1220"/>
      <c r="Y39" s="1220"/>
      <c r="Z39" s="1220"/>
      <c r="AA39" s="1220"/>
      <c r="AB39" s="1220"/>
      <c r="AC39" s="1220"/>
      <c r="AD39" s="1220"/>
      <c r="AE39" s="1220"/>
      <c r="AF39" s="1220"/>
      <c r="AG39" s="1220"/>
      <c r="AH39" s="1220"/>
      <c r="AI39" s="1220"/>
      <c r="AJ39" s="1220"/>
      <c r="AK39" s="1220"/>
      <c r="AL39" s="1220"/>
      <c r="AM39" s="1220"/>
      <c r="AN39" s="1220"/>
      <c r="AO39" s="1220"/>
      <c r="AP39" s="1220"/>
      <c r="AQ39" s="1220"/>
      <c r="AR39" s="1220"/>
      <c r="AS39" s="1220"/>
      <c r="AT39" s="1220"/>
      <c r="AU39" s="1220"/>
      <c r="AV39" s="1220"/>
      <c r="AW39" s="1220"/>
      <c r="AX39" s="1220"/>
      <c r="AY39" s="1220"/>
      <c r="AZ39" s="1220"/>
      <c r="BA39" s="1220"/>
      <c r="BB39" s="1220"/>
      <c r="BC39" s="1220"/>
      <c r="BD39" s="1220"/>
      <c r="BE39" s="1220"/>
      <c r="BF39" s="1220"/>
      <c r="BG39" s="1220"/>
      <c r="BH39" s="1220"/>
      <c r="BI39" s="1220"/>
      <c r="BJ39" s="1220"/>
      <c r="BK39" s="1220"/>
      <c r="BL39" s="1220"/>
      <c r="BM39" s="1220"/>
      <c r="BN39" s="1220"/>
      <c r="BO39" s="1220"/>
      <c r="BP39" s="1220"/>
      <c r="BQ39" s="1220"/>
      <c r="BR39" s="1220"/>
      <c r="BS39" s="1220"/>
      <c r="BT39" s="1220"/>
      <c r="BU39" s="1220"/>
      <c r="BV39" s="1220"/>
      <c r="BW39" s="1220"/>
      <c r="BX39" s="1220"/>
      <c r="BY39" s="1220"/>
      <c r="BZ39" s="1220"/>
      <c r="CA39" s="1220"/>
      <c r="CB39" s="1220"/>
      <c r="CC39" s="1220"/>
      <c r="CD39" s="1220"/>
      <c r="CE39" s="1220"/>
      <c r="CF39" s="1220"/>
      <c r="CG39" s="1220"/>
      <c r="CH39" s="1220"/>
      <c r="CI39" s="1220"/>
      <c r="CJ39" s="1220"/>
      <c r="CK39" s="1220"/>
      <c r="CL39" s="1220"/>
      <c r="CM39" s="1220"/>
      <c r="CN39" s="1220"/>
      <c r="CO39" s="1220"/>
      <c r="CP39" s="1220"/>
      <c r="CQ39" s="1220"/>
      <c r="CR39" s="1220"/>
      <c r="CS39" s="1220"/>
      <c r="CT39" s="1220"/>
      <c r="CU39" s="1220"/>
      <c r="CV39" s="1220"/>
      <c r="CW39" s="1220"/>
      <c r="CX39" s="1220"/>
      <c r="CY39" s="1220"/>
      <c r="CZ39" s="1220"/>
      <c r="DA39" s="1220"/>
      <c r="DB39" s="1220"/>
      <c r="DC39" s="1220"/>
      <c r="DD39" s="1221"/>
    </row>
    <row r="40" spans="2:109" x14ac:dyDescent="0.15">
      <c r="B40" s="1222"/>
      <c r="DD40" s="1222"/>
      <c r="DE40" s="1211"/>
    </row>
    <row r="41" spans="2:109" ht="17.25" x14ac:dyDescent="0.15">
      <c r="B41" s="1223" t="s">
        <v>612</v>
      </c>
      <c r="C41" s="1214"/>
      <c r="D41" s="1214"/>
      <c r="E41" s="1214"/>
      <c r="F41" s="1214"/>
      <c r="G41" s="1214"/>
      <c r="H41" s="1214"/>
      <c r="I41" s="1214"/>
      <c r="J41" s="1214"/>
      <c r="K41" s="1214"/>
      <c r="L41" s="1214"/>
      <c r="M41" s="1214"/>
      <c r="N41" s="1214"/>
      <c r="O41" s="1214"/>
      <c r="P41" s="1214"/>
      <c r="Q41" s="1214"/>
      <c r="R41" s="1214"/>
      <c r="S41" s="1214"/>
      <c r="T41" s="1214"/>
      <c r="U41" s="1214"/>
      <c r="V41" s="1214"/>
      <c r="W41" s="1214"/>
      <c r="X41" s="1214"/>
      <c r="Y41" s="1214"/>
      <c r="Z41" s="1214"/>
      <c r="AA41" s="1214"/>
      <c r="AB41" s="1214"/>
      <c r="AC41" s="1214"/>
      <c r="AD41" s="1214"/>
      <c r="AE41" s="1214"/>
      <c r="AF41" s="1214"/>
      <c r="AG41" s="1214"/>
      <c r="AH41" s="1214"/>
      <c r="AI41" s="1214"/>
      <c r="AJ41" s="1214"/>
      <c r="AK41" s="1214"/>
      <c r="AL41" s="1214"/>
      <c r="AM41" s="1214"/>
      <c r="AN41" s="1214"/>
      <c r="AO41" s="1214"/>
      <c r="AP41" s="1214"/>
      <c r="AQ41" s="1214"/>
      <c r="AR41" s="1214"/>
      <c r="AS41" s="1214"/>
      <c r="AT41" s="1214"/>
      <c r="AU41" s="1214"/>
      <c r="AV41" s="1214"/>
      <c r="AW41" s="1214"/>
      <c r="AX41" s="1214"/>
      <c r="AY41" s="1214"/>
      <c r="AZ41" s="1214"/>
      <c r="BA41" s="1214"/>
      <c r="BB41" s="1214"/>
      <c r="BC41" s="1214"/>
      <c r="BD41" s="1214"/>
      <c r="BE41" s="1214"/>
      <c r="BF41" s="1214"/>
      <c r="BG41" s="1214"/>
      <c r="BH41" s="1214"/>
      <c r="BI41" s="1214"/>
      <c r="BJ41" s="1214"/>
      <c r="BK41" s="1214"/>
      <c r="BL41" s="1214"/>
      <c r="BM41" s="1214"/>
      <c r="BN41" s="1214"/>
      <c r="BO41" s="1214"/>
      <c r="BP41" s="1214"/>
      <c r="BQ41" s="1214"/>
      <c r="BR41" s="1214"/>
      <c r="BS41" s="1214"/>
      <c r="BT41" s="1214"/>
      <c r="BU41" s="1214"/>
      <c r="BV41" s="1214"/>
      <c r="BW41" s="1214"/>
      <c r="BX41" s="1214"/>
      <c r="BY41" s="1214"/>
      <c r="BZ41" s="1214"/>
      <c r="CA41" s="1214"/>
      <c r="CB41" s="1214"/>
      <c r="CC41" s="1214"/>
      <c r="CD41" s="1214"/>
      <c r="CE41" s="1214"/>
      <c r="CF41" s="1214"/>
      <c r="CG41" s="1214"/>
      <c r="CH41" s="1214"/>
      <c r="CI41" s="1214"/>
      <c r="CJ41" s="1214"/>
      <c r="CK41" s="1214"/>
      <c r="CL41" s="1214"/>
      <c r="CM41" s="1214"/>
      <c r="CN41" s="1214"/>
      <c r="CO41" s="1214"/>
      <c r="CP41" s="1214"/>
      <c r="CQ41" s="1214"/>
      <c r="CR41" s="1214"/>
      <c r="CS41" s="1214"/>
      <c r="CT41" s="1214"/>
      <c r="CU41" s="1214"/>
      <c r="CV41" s="1214"/>
      <c r="CW41" s="1214"/>
      <c r="CX41" s="1214"/>
      <c r="CY41" s="1214"/>
      <c r="CZ41" s="1214"/>
      <c r="DA41" s="1214"/>
      <c r="DB41" s="1214"/>
      <c r="DC41" s="1214"/>
      <c r="DD41" s="1216"/>
    </row>
    <row r="42" spans="2:109" x14ac:dyDescent="0.15">
      <c r="B42" s="1217"/>
      <c r="G42" s="1224"/>
      <c r="I42" s="1225"/>
      <c r="J42" s="1225"/>
      <c r="K42" s="1225"/>
      <c r="AM42" s="1224"/>
      <c r="AN42" s="1224" t="s">
        <v>613</v>
      </c>
      <c r="AP42" s="1225"/>
      <c r="AQ42" s="1225"/>
      <c r="AR42" s="1225"/>
      <c r="AY42" s="1224"/>
      <c r="BA42" s="1225"/>
      <c r="BB42" s="1225"/>
      <c r="BC42" s="1225"/>
      <c r="BK42" s="1224"/>
      <c r="BM42" s="1225"/>
      <c r="BN42" s="1225"/>
      <c r="BO42" s="1225"/>
      <c r="BW42" s="1224"/>
      <c r="BY42" s="1225"/>
      <c r="BZ42" s="1225"/>
      <c r="CA42" s="1225"/>
      <c r="CI42" s="1224"/>
      <c r="CK42" s="1225"/>
      <c r="CL42" s="1225"/>
      <c r="CM42" s="1225"/>
      <c r="CU42" s="1224"/>
      <c r="CW42" s="1225"/>
      <c r="CX42" s="1225"/>
      <c r="CY42" s="1225"/>
    </row>
    <row r="43" spans="2:109" ht="13.5" customHeight="1" x14ac:dyDescent="0.15">
      <c r="B43" s="1217"/>
      <c r="AN43" s="1226" t="s">
        <v>621</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x14ac:dyDescent="0.15">
      <c r="B44" s="1217"/>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x14ac:dyDescent="0.15">
      <c r="B45" s="1217"/>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x14ac:dyDescent="0.15">
      <c r="B46" s="1217"/>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x14ac:dyDescent="0.15">
      <c r="B47" s="1217"/>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x14ac:dyDescent="0.15">
      <c r="B48" s="1217"/>
      <c r="H48" s="1235"/>
      <c r="I48" s="1235"/>
      <c r="J48" s="1235"/>
      <c r="AN48" s="1235"/>
      <c r="AO48" s="1235"/>
      <c r="AP48" s="1235"/>
      <c r="AZ48" s="1235"/>
      <c r="BA48" s="1235"/>
      <c r="BB48" s="1235"/>
      <c r="BL48" s="1235"/>
      <c r="BM48" s="1235"/>
      <c r="BN48" s="1235"/>
      <c r="BX48" s="1235"/>
      <c r="BY48" s="1235"/>
      <c r="BZ48" s="1235"/>
      <c r="CJ48" s="1235"/>
      <c r="CK48" s="1235"/>
      <c r="CL48" s="1235"/>
      <c r="CV48" s="1235"/>
      <c r="CW48" s="1235"/>
      <c r="CX48" s="1235"/>
    </row>
    <row r="49" spans="1:109" x14ac:dyDescent="0.15">
      <c r="B49" s="1217"/>
      <c r="AN49" s="1211" t="s">
        <v>614</v>
      </c>
    </row>
    <row r="50" spans="1:109" x14ac:dyDescent="0.15">
      <c r="B50" s="1217"/>
      <c r="G50" s="1236"/>
      <c r="H50" s="1236"/>
      <c r="I50" s="1236"/>
      <c r="J50" s="1236"/>
      <c r="K50" s="1237"/>
      <c r="L50" s="1237"/>
      <c r="M50" s="1238"/>
      <c r="N50" s="1238"/>
      <c r="AN50" s="1239"/>
      <c r="AO50" s="1240"/>
      <c r="AP50" s="1240"/>
      <c r="AQ50" s="1240"/>
      <c r="AR50" s="1240"/>
      <c r="AS50" s="1240"/>
      <c r="AT50" s="1240"/>
      <c r="AU50" s="1240"/>
      <c r="AV50" s="1240"/>
      <c r="AW50" s="1240"/>
      <c r="AX50" s="1240"/>
      <c r="AY50" s="1240"/>
      <c r="AZ50" s="1240"/>
      <c r="BA50" s="1240"/>
      <c r="BB50" s="1240"/>
      <c r="BC50" s="1240"/>
      <c r="BD50" s="1240"/>
      <c r="BE50" s="1240"/>
      <c r="BF50" s="1240"/>
      <c r="BG50" s="1240"/>
      <c r="BH50" s="1240"/>
      <c r="BI50" s="1240"/>
      <c r="BJ50" s="1240"/>
      <c r="BK50" s="1240"/>
      <c r="BL50" s="1240"/>
      <c r="BM50" s="1240"/>
      <c r="BN50" s="1240"/>
      <c r="BO50" s="1241"/>
      <c r="BP50" s="1242" t="s">
        <v>568</v>
      </c>
      <c r="BQ50" s="1242"/>
      <c r="BR50" s="1242"/>
      <c r="BS50" s="1242"/>
      <c r="BT50" s="1242"/>
      <c r="BU50" s="1242"/>
      <c r="BV50" s="1242"/>
      <c r="BW50" s="1242"/>
      <c r="BX50" s="1242" t="s">
        <v>569</v>
      </c>
      <c r="BY50" s="1242"/>
      <c r="BZ50" s="1242"/>
      <c r="CA50" s="1242"/>
      <c r="CB50" s="1242"/>
      <c r="CC50" s="1242"/>
      <c r="CD50" s="1242"/>
      <c r="CE50" s="1242"/>
      <c r="CF50" s="1242" t="s">
        <v>570</v>
      </c>
      <c r="CG50" s="1242"/>
      <c r="CH50" s="1242"/>
      <c r="CI50" s="1242"/>
      <c r="CJ50" s="1242"/>
      <c r="CK50" s="1242"/>
      <c r="CL50" s="1242"/>
      <c r="CM50" s="1242"/>
      <c r="CN50" s="1242" t="s">
        <v>571</v>
      </c>
      <c r="CO50" s="1242"/>
      <c r="CP50" s="1242"/>
      <c r="CQ50" s="1242"/>
      <c r="CR50" s="1242"/>
      <c r="CS50" s="1242"/>
      <c r="CT50" s="1242"/>
      <c r="CU50" s="1242"/>
      <c r="CV50" s="1242" t="s">
        <v>572</v>
      </c>
      <c r="CW50" s="1242"/>
      <c r="CX50" s="1242"/>
      <c r="CY50" s="1242"/>
      <c r="CZ50" s="1242"/>
      <c r="DA50" s="1242"/>
      <c r="DB50" s="1242"/>
      <c r="DC50" s="1242"/>
    </row>
    <row r="51" spans="1:109" ht="13.5" customHeight="1" x14ac:dyDescent="0.15">
      <c r="B51" s="1217"/>
      <c r="G51" s="1243"/>
      <c r="H51" s="1243"/>
      <c r="I51" s="1244"/>
      <c r="J51" s="1244"/>
      <c r="K51" s="1245"/>
      <c r="L51" s="1245"/>
      <c r="M51" s="1245"/>
      <c r="N51" s="1245"/>
      <c r="AM51" s="1235"/>
      <c r="AN51" s="1246" t="s">
        <v>615</v>
      </c>
      <c r="AO51" s="1246"/>
      <c r="AP51" s="1246"/>
      <c r="AQ51" s="1246"/>
      <c r="AR51" s="1246"/>
      <c r="AS51" s="1246"/>
      <c r="AT51" s="1246"/>
      <c r="AU51" s="1246"/>
      <c r="AV51" s="1246"/>
      <c r="AW51" s="1246"/>
      <c r="AX51" s="1246"/>
      <c r="AY51" s="1246"/>
      <c r="AZ51" s="1246"/>
      <c r="BA51" s="1246"/>
      <c r="BB51" s="1246" t="s">
        <v>616</v>
      </c>
      <c r="BC51" s="1246"/>
      <c r="BD51" s="1246"/>
      <c r="BE51" s="1246"/>
      <c r="BF51" s="1246"/>
      <c r="BG51" s="1246"/>
      <c r="BH51" s="1246"/>
      <c r="BI51" s="1246"/>
      <c r="BJ51" s="1246"/>
      <c r="BK51" s="1246"/>
      <c r="BL51" s="1246"/>
      <c r="BM51" s="1246"/>
      <c r="BN51" s="1246"/>
      <c r="BO51" s="1246"/>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x14ac:dyDescent="0.15">
      <c r="B52" s="1217"/>
      <c r="G52" s="1243"/>
      <c r="H52" s="1243"/>
      <c r="I52" s="1244"/>
      <c r="J52" s="1244"/>
      <c r="K52" s="1245"/>
      <c r="L52" s="1245"/>
      <c r="M52" s="1245"/>
      <c r="N52" s="1245"/>
      <c r="AM52" s="1235"/>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x14ac:dyDescent="0.15">
      <c r="A53" s="1225"/>
      <c r="B53" s="1217"/>
      <c r="G53" s="1243"/>
      <c r="H53" s="1243"/>
      <c r="I53" s="1236"/>
      <c r="J53" s="1236"/>
      <c r="K53" s="1245"/>
      <c r="L53" s="1245"/>
      <c r="M53" s="1245"/>
      <c r="N53" s="1245"/>
      <c r="AM53" s="1235"/>
      <c r="AN53" s="1246"/>
      <c r="AO53" s="1246"/>
      <c r="AP53" s="1246"/>
      <c r="AQ53" s="1246"/>
      <c r="AR53" s="1246"/>
      <c r="AS53" s="1246"/>
      <c r="AT53" s="1246"/>
      <c r="AU53" s="1246"/>
      <c r="AV53" s="1246"/>
      <c r="AW53" s="1246"/>
      <c r="AX53" s="1246"/>
      <c r="AY53" s="1246"/>
      <c r="AZ53" s="1246"/>
      <c r="BA53" s="1246"/>
      <c r="BB53" s="1246" t="s">
        <v>617</v>
      </c>
      <c r="BC53" s="1246"/>
      <c r="BD53" s="1246"/>
      <c r="BE53" s="1246"/>
      <c r="BF53" s="1246"/>
      <c r="BG53" s="1246"/>
      <c r="BH53" s="1246"/>
      <c r="BI53" s="1246"/>
      <c r="BJ53" s="1246"/>
      <c r="BK53" s="1246"/>
      <c r="BL53" s="1246"/>
      <c r="BM53" s="1246"/>
      <c r="BN53" s="1246"/>
      <c r="BO53" s="1246"/>
      <c r="BP53" s="1247">
        <v>60.8</v>
      </c>
      <c r="BQ53" s="1247"/>
      <c r="BR53" s="1247"/>
      <c r="BS53" s="1247"/>
      <c r="BT53" s="1247"/>
      <c r="BU53" s="1247"/>
      <c r="BV53" s="1247"/>
      <c r="BW53" s="1247"/>
      <c r="BX53" s="1247">
        <v>62.2</v>
      </c>
      <c r="BY53" s="1247"/>
      <c r="BZ53" s="1247"/>
      <c r="CA53" s="1247"/>
      <c r="CB53" s="1247"/>
      <c r="CC53" s="1247"/>
      <c r="CD53" s="1247"/>
      <c r="CE53" s="1247"/>
      <c r="CF53" s="1247">
        <v>63.1</v>
      </c>
      <c r="CG53" s="1247"/>
      <c r="CH53" s="1247"/>
      <c r="CI53" s="1247"/>
      <c r="CJ53" s="1247"/>
      <c r="CK53" s="1247"/>
      <c r="CL53" s="1247"/>
      <c r="CM53" s="1247"/>
      <c r="CN53" s="1247">
        <v>64.400000000000006</v>
      </c>
      <c r="CO53" s="1247"/>
      <c r="CP53" s="1247"/>
      <c r="CQ53" s="1247"/>
      <c r="CR53" s="1247"/>
      <c r="CS53" s="1247"/>
      <c r="CT53" s="1247"/>
      <c r="CU53" s="1247"/>
      <c r="CV53" s="1247">
        <v>66.099999999999994</v>
      </c>
      <c r="CW53" s="1247"/>
      <c r="CX53" s="1247"/>
      <c r="CY53" s="1247"/>
      <c r="CZ53" s="1247"/>
      <c r="DA53" s="1247"/>
      <c r="DB53" s="1247"/>
      <c r="DC53" s="1247"/>
    </row>
    <row r="54" spans="1:109" x14ac:dyDescent="0.15">
      <c r="A54" s="1225"/>
      <c r="B54" s="1217"/>
      <c r="G54" s="1243"/>
      <c r="H54" s="1243"/>
      <c r="I54" s="1236"/>
      <c r="J54" s="1236"/>
      <c r="K54" s="1245"/>
      <c r="L54" s="1245"/>
      <c r="M54" s="1245"/>
      <c r="N54" s="1245"/>
      <c r="AM54" s="1235"/>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x14ac:dyDescent="0.15">
      <c r="A55" s="1225"/>
      <c r="B55" s="1217"/>
      <c r="G55" s="1236"/>
      <c r="H55" s="1236"/>
      <c r="I55" s="1236"/>
      <c r="J55" s="1236"/>
      <c r="K55" s="1245"/>
      <c r="L55" s="1245"/>
      <c r="M55" s="1245"/>
      <c r="N55" s="1245"/>
      <c r="AN55" s="1242" t="s">
        <v>618</v>
      </c>
      <c r="AO55" s="1242"/>
      <c r="AP55" s="1242"/>
      <c r="AQ55" s="1242"/>
      <c r="AR55" s="1242"/>
      <c r="AS55" s="1242"/>
      <c r="AT55" s="1242"/>
      <c r="AU55" s="1242"/>
      <c r="AV55" s="1242"/>
      <c r="AW55" s="1242"/>
      <c r="AX55" s="1242"/>
      <c r="AY55" s="1242"/>
      <c r="AZ55" s="1242"/>
      <c r="BA55" s="1242"/>
      <c r="BB55" s="1246" t="s">
        <v>616</v>
      </c>
      <c r="BC55" s="1246"/>
      <c r="BD55" s="1246"/>
      <c r="BE55" s="1246"/>
      <c r="BF55" s="1246"/>
      <c r="BG55" s="1246"/>
      <c r="BH55" s="1246"/>
      <c r="BI55" s="1246"/>
      <c r="BJ55" s="1246"/>
      <c r="BK55" s="1246"/>
      <c r="BL55" s="1246"/>
      <c r="BM55" s="1246"/>
      <c r="BN55" s="1246"/>
      <c r="BO55" s="1246"/>
      <c r="BP55" s="1247">
        <v>0</v>
      </c>
      <c r="BQ55" s="1247"/>
      <c r="BR55" s="1247"/>
      <c r="BS55" s="1247"/>
      <c r="BT55" s="1247"/>
      <c r="BU55" s="1247"/>
      <c r="BV55" s="1247"/>
      <c r="BW55" s="1247"/>
      <c r="BX55" s="1247">
        <v>0</v>
      </c>
      <c r="BY55" s="1247"/>
      <c r="BZ55" s="1247"/>
      <c r="CA55" s="1247"/>
      <c r="CB55" s="1247"/>
      <c r="CC55" s="1247"/>
      <c r="CD55" s="1247"/>
      <c r="CE55" s="1247"/>
      <c r="CF55" s="1247">
        <v>0</v>
      </c>
      <c r="CG55" s="1247"/>
      <c r="CH55" s="1247"/>
      <c r="CI55" s="1247"/>
      <c r="CJ55" s="1247"/>
      <c r="CK55" s="1247"/>
      <c r="CL55" s="1247"/>
      <c r="CM55" s="1247"/>
      <c r="CN55" s="1247">
        <v>0</v>
      </c>
      <c r="CO55" s="1247"/>
      <c r="CP55" s="1247"/>
      <c r="CQ55" s="1247"/>
      <c r="CR55" s="1247"/>
      <c r="CS55" s="1247"/>
      <c r="CT55" s="1247"/>
      <c r="CU55" s="1247"/>
      <c r="CV55" s="1247">
        <v>0</v>
      </c>
      <c r="CW55" s="1247"/>
      <c r="CX55" s="1247"/>
      <c r="CY55" s="1247"/>
      <c r="CZ55" s="1247"/>
      <c r="DA55" s="1247"/>
      <c r="DB55" s="1247"/>
      <c r="DC55" s="1247"/>
    </row>
    <row r="56" spans="1:109" x14ac:dyDescent="0.15">
      <c r="A56" s="1225"/>
      <c r="B56" s="1217"/>
      <c r="G56" s="1236"/>
      <c r="H56" s="1236"/>
      <c r="I56" s="1236"/>
      <c r="J56" s="1236"/>
      <c r="K56" s="1245"/>
      <c r="L56" s="1245"/>
      <c r="M56" s="1245"/>
      <c r="N56" s="1245"/>
      <c r="AN56" s="1242"/>
      <c r="AO56" s="1242"/>
      <c r="AP56" s="1242"/>
      <c r="AQ56" s="1242"/>
      <c r="AR56" s="1242"/>
      <c r="AS56" s="1242"/>
      <c r="AT56" s="1242"/>
      <c r="AU56" s="1242"/>
      <c r="AV56" s="1242"/>
      <c r="AW56" s="1242"/>
      <c r="AX56" s="1242"/>
      <c r="AY56" s="1242"/>
      <c r="AZ56" s="1242"/>
      <c r="BA56" s="1242"/>
      <c r="BB56" s="1246"/>
      <c r="BC56" s="1246"/>
      <c r="BD56" s="1246"/>
      <c r="BE56" s="1246"/>
      <c r="BF56" s="1246"/>
      <c r="BG56" s="1246"/>
      <c r="BH56" s="1246"/>
      <c r="BI56" s="1246"/>
      <c r="BJ56" s="1246"/>
      <c r="BK56" s="1246"/>
      <c r="BL56" s="1246"/>
      <c r="BM56" s="1246"/>
      <c r="BN56" s="1246"/>
      <c r="BO56" s="1246"/>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25" customFormat="1" x14ac:dyDescent="0.15">
      <c r="B57" s="1248"/>
      <c r="G57" s="1236"/>
      <c r="H57" s="1236"/>
      <c r="I57" s="1249"/>
      <c r="J57" s="1249"/>
      <c r="K57" s="1245"/>
      <c r="L57" s="1245"/>
      <c r="M57" s="1245"/>
      <c r="N57" s="1245"/>
      <c r="AM57" s="1211"/>
      <c r="AN57" s="1242"/>
      <c r="AO57" s="1242"/>
      <c r="AP57" s="1242"/>
      <c r="AQ57" s="1242"/>
      <c r="AR57" s="1242"/>
      <c r="AS57" s="1242"/>
      <c r="AT57" s="1242"/>
      <c r="AU57" s="1242"/>
      <c r="AV57" s="1242"/>
      <c r="AW57" s="1242"/>
      <c r="AX57" s="1242"/>
      <c r="AY57" s="1242"/>
      <c r="AZ57" s="1242"/>
      <c r="BA57" s="1242"/>
      <c r="BB57" s="1246" t="s">
        <v>617</v>
      </c>
      <c r="BC57" s="1246"/>
      <c r="BD57" s="1246"/>
      <c r="BE57" s="1246"/>
      <c r="BF57" s="1246"/>
      <c r="BG57" s="1246"/>
      <c r="BH57" s="1246"/>
      <c r="BI57" s="1246"/>
      <c r="BJ57" s="1246"/>
      <c r="BK57" s="1246"/>
      <c r="BL57" s="1246"/>
      <c r="BM57" s="1246"/>
      <c r="BN57" s="1246"/>
      <c r="BO57" s="1246"/>
      <c r="BP57" s="1247">
        <v>57.7</v>
      </c>
      <c r="BQ57" s="1247"/>
      <c r="BR57" s="1247"/>
      <c r="BS57" s="1247"/>
      <c r="BT57" s="1247"/>
      <c r="BU57" s="1247"/>
      <c r="BV57" s="1247"/>
      <c r="BW57" s="1247"/>
      <c r="BX57" s="1247">
        <v>59.3</v>
      </c>
      <c r="BY57" s="1247"/>
      <c r="BZ57" s="1247"/>
      <c r="CA57" s="1247"/>
      <c r="CB57" s="1247"/>
      <c r="CC57" s="1247"/>
      <c r="CD57" s="1247"/>
      <c r="CE57" s="1247"/>
      <c r="CF57" s="1247">
        <v>60.4</v>
      </c>
      <c r="CG57" s="1247"/>
      <c r="CH57" s="1247"/>
      <c r="CI57" s="1247"/>
      <c r="CJ57" s="1247"/>
      <c r="CK57" s="1247"/>
      <c r="CL57" s="1247"/>
      <c r="CM57" s="1247"/>
      <c r="CN57" s="1247">
        <v>61.1</v>
      </c>
      <c r="CO57" s="1247"/>
      <c r="CP57" s="1247"/>
      <c r="CQ57" s="1247"/>
      <c r="CR57" s="1247"/>
      <c r="CS57" s="1247"/>
      <c r="CT57" s="1247"/>
      <c r="CU57" s="1247"/>
      <c r="CV57" s="1247">
        <v>48</v>
      </c>
      <c r="CW57" s="1247"/>
      <c r="CX57" s="1247"/>
      <c r="CY57" s="1247"/>
      <c r="CZ57" s="1247"/>
      <c r="DA57" s="1247"/>
      <c r="DB57" s="1247"/>
      <c r="DC57" s="1247"/>
      <c r="DD57" s="1250"/>
      <c r="DE57" s="1248"/>
    </row>
    <row r="58" spans="1:109" s="1225" customFormat="1" x14ac:dyDescent="0.15">
      <c r="A58" s="1211"/>
      <c r="B58" s="1248"/>
      <c r="G58" s="1236"/>
      <c r="H58" s="1236"/>
      <c r="I58" s="1249"/>
      <c r="J58" s="1249"/>
      <c r="K58" s="1245"/>
      <c r="L58" s="1245"/>
      <c r="M58" s="1245"/>
      <c r="N58" s="1245"/>
      <c r="AM58" s="1211"/>
      <c r="AN58" s="1242"/>
      <c r="AO58" s="1242"/>
      <c r="AP58" s="1242"/>
      <c r="AQ58" s="1242"/>
      <c r="AR58" s="1242"/>
      <c r="AS58" s="1242"/>
      <c r="AT58" s="1242"/>
      <c r="AU58" s="1242"/>
      <c r="AV58" s="1242"/>
      <c r="AW58" s="1242"/>
      <c r="AX58" s="1242"/>
      <c r="AY58" s="1242"/>
      <c r="AZ58" s="1242"/>
      <c r="BA58" s="1242"/>
      <c r="BB58" s="1246"/>
      <c r="BC58" s="1246"/>
      <c r="BD58" s="1246"/>
      <c r="BE58" s="1246"/>
      <c r="BF58" s="1246"/>
      <c r="BG58" s="1246"/>
      <c r="BH58" s="1246"/>
      <c r="BI58" s="1246"/>
      <c r="BJ58" s="1246"/>
      <c r="BK58" s="1246"/>
      <c r="BL58" s="1246"/>
      <c r="BM58" s="1246"/>
      <c r="BN58" s="1246"/>
      <c r="BO58" s="1246"/>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50"/>
      <c r="DE58" s="1248"/>
    </row>
    <row r="59" spans="1:109" s="1225" customFormat="1" x14ac:dyDescent="0.15">
      <c r="A59" s="1211"/>
      <c r="B59" s="1248"/>
      <c r="K59" s="1251"/>
      <c r="L59" s="1251"/>
      <c r="M59" s="1251"/>
      <c r="N59" s="1251"/>
      <c r="AQ59" s="1251"/>
      <c r="AR59" s="1251"/>
      <c r="AS59" s="1251"/>
      <c r="AT59" s="1251"/>
      <c r="BC59" s="1251"/>
      <c r="BD59" s="1251"/>
      <c r="BE59" s="1251"/>
      <c r="BF59" s="1251"/>
      <c r="BO59" s="1251"/>
      <c r="BP59" s="1251"/>
      <c r="BQ59" s="1251"/>
      <c r="BR59" s="1251"/>
      <c r="CA59" s="1251"/>
      <c r="CB59" s="1251"/>
      <c r="CC59" s="1251"/>
      <c r="CD59" s="1251"/>
      <c r="CM59" s="1251"/>
      <c r="CN59" s="1251"/>
      <c r="CO59" s="1251"/>
      <c r="CP59" s="1251"/>
      <c r="CY59" s="1251"/>
      <c r="CZ59" s="1251"/>
      <c r="DA59" s="1251"/>
      <c r="DB59" s="1251"/>
      <c r="DC59" s="1251"/>
      <c r="DD59" s="1250"/>
      <c r="DE59" s="1248"/>
    </row>
    <row r="60" spans="1:109" s="1225" customFormat="1" x14ac:dyDescent="0.15">
      <c r="A60" s="1211"/>
      <c r="B60" s="1248"/>
      <c r="K60" s="1251"/>
      <c r="L60" s="1251"/>
      <c r="M60" s="1251"/>
      <c r="N60" s="1251"/>
      <c r="AQ60" s="1251"/>
      <c r="AR60" s="1251"/>
      <c r="AS60" s="1251"/>
      <c r="AT60" s="1251"/>
      <c r="BC60" s="1251"/>
      <c r="BD60" s="1251"/>
      <c r="BE60" s="1251"/>
      <c r="BF60" s="1251"/>
      <c r="BO60" s="1251"/>
      <c r="BP60" s="1251"/>
      <c r="BQ60" s="1251"/>
      <c r="BR60" s="1251"/>
      <c r="CA60" s="1251"/>
      <c r="CB60" s="1251"/>
      <c r="CC60" s="1251"/>
      <c r="CD60" s="1251"/>
      <c r="CM60" s="1251"/>
      <c r="CN60" s="1251"/>
      <c r="CO60" s="1251"/>
      <c r="CP60" s="1251"/>
      <c r="CY60" s="1251"/>
      <c r="CZ60" s="1251"/>
      <c r="DA60" s="1251"/>
      <c r="DB60" s="1251"/>
      <c r="DC60" s="1251"/>
      <c r="DD60" s="1250"/>
      <c r="DE60" s="1248"/>
    </row>
    <row r="61" spans="1:109" s="1225" customFormat="1" x14ac:dyDescent="0.15">
      <c r="A61" s="1211"/>
      <c r="B61" s="1252"/>
      <c r="C61" s="1253"/>
      <c r="D61" s="1253"/>
      <c r="E61" s="1253"/>
      <c r="F61" s="1253"/>
      <c r="G61" s="1253"/>
      <c r="H61" s="1253"/>
      <c r="I61" s="1253"/>
      <c r="J61" s="1253"/>
      <c r="K61" s="1253"/>
      <c r="L61" s="1253"/>
      <c r="M61" s="1254"/>
      <c r="N61" s="1254"/>
      <c r="O61" s="1253"/>
      <c r="P61" s="1253"/>
      <c r="Q61" s="1253"/>
      <c r="R61" s="1253"/>
      <c r="S61" s="1253"/>
      <c r="T61" s="1253"/>
      <c r="U61" s="1253"/>
      <c r="V61" s="1253"/>
      <c r="W61" s="1253"/>
      <c r="X61" s="1253"/>
      <c r="Y61" s="1253"/>
      <c r="Z61" s="1253"/>
      <c r="AA61" s="1253"/>
      <c r="AB61" s="1253"/>
      <c r="AC61" s="1253"/>
      <c r="AD61" s="1253"/>
      <c r="AE61" s="1253"/>
      <c r="AF61" s="1253"/>
      <c r="AG61" s="1253"/>
      <c r="AH61" s="1253"/>
      <c r="AI61" s="1253"/>
      <c r="AJ61" s="1253"/>
      <c r="AK61" s="1253"/>
      <c r="AL61" s="1253"/>
      <c r="AM61" s="1253"/>
      <c r="AN61" s="1253"/>
      <c r="AO61" s="1253"/>
      <c r="AP61" s="1253"/>
      <c r="AQ61" s="1253"/>
      <c r="AR61" s="1253"/>
      <c r="AS61" s="1254"/>
      <c r="AT61" s="1254"/>
      <c r="AU61" s="1253"/>
      <c r="AV61" s="1253"/>
      <c r="AW61" s="1253"/>
      <c r="AX61" s="1253"/>
      <c r="AY61" s="1253"/>
      <c r="AZ61" s="1253"/>
      <c r="BA61" s="1253"/>
      <c r="BB61" s="1253"/>
      <c r="BC61" s="1253"/>
      <c r="BD61" s="1253"/>
      <c r="BE61" s="1254"/>
      <c r="BF61" s="1254"/>
      <c r="BG61" s="1253"/>
      <c r="BH61" s="1253"/>
      <c r="BI61" s="1253"/>
      <c r="BJ61" s="1253"/>
      <c r="BK61" s="1253"/>
      <c r="BL61" s="1253"/>
      <c r="BM61" s="1253"/>
      <c r="BN61" s="1253"/>
      <c r="BO61" s="1253"/>
      <c r="BP61" s="1253"/>
      <c r="BQ61" s="1254"/>
      <c r="BR61" s="1254"/>
      <c r="BS61" s="1253"/>
      <c r="BT61" s="1253"/>
      <c r="BU61" s="1253"/>
      <c r="BV61" s="1253"/>
      <c r="BW61" s="1253"/>
      <c r="BX61" s="1253"/>
      <c r="BY61" s="1253"/>
      <c r="BZ61" s="1253"/>
      <c r="CA61" s="1253"/>
      <c r="CB61" s="1253"/>
      <c r="CC61" s="1254"/>
      <c r="CD61" s="1254"/>
      <c r="CE61" s="1253"/>
      <c r="CF61" s="1253"/>
      <c r="CG61" s="1253"/>
      <c r="CH61" s="1253"/>
      <c r="CI61" s="1253"/>
      <c r="CJ61" s="1253"/>
      <c r="CK61" s="1253"/>
      <c r="CL61" s="1253"/>
      <c r="CM61" s="1253"/>
      <c r="CN61" s="1253"/>
      <c r="CO61" s="1254"/>
      <c r="CP61" s="1254"/>
      <c r="CQ61" s="1253"/>
      <c r="CR61" s="1253"/>
      <c r="CS61" s="1253"/>
      <c r="CT61" s="1253"/>
      <c r="CU61" s="1253"/>
      <c r="CV61" s="1253"/>
      <c r="CW61" s="1253"/>
      <c r="CX61" s="1253"/>
      <c r="CY61" s="1253"/>
      <c r="CZ61" s="1253"/>
      <c r="DA61" s="1254"/>
      <c r="DB61" s="1254"/>
      <c r="DC61" s="1254"/>
      <c r="DD61" s="1255"/>
      <c r="DE61" s="1248"/>
    </row>
    <row r="62" spans="1:109" x14ac:dyDescent="0.15">
      <c r="B62" s="1222"/>
      <c r="C62" s="1222"/>
      <c r="D62" s="1222"/>
      <c r="E62" s="1222"/>
      <c r="F62" s="1222"/>
      <c r="G62" s="1222"/>
      <c r="H62" s="1222"/>
      <c r="I62" s="1222"/>
      <c r="J62" s="1222"/>
      <c r="K62" s="1222"/>
      <c r="L62" s="1222"/>
      <c r="M62" s="1222"/>
      <c r="N62" s="1222"/>
      <c r="O62" s="1222"/>
      <c r="P62" s="1222"/>
      <c r="Q62" s="1222"/>
      <c r="R62" s="1222"/>
      <c r="S62" s="1222"/>
      <c r="T62" s="1222"/>
      <c r="U62" s="1222"/>
      <c r="V62" s="1222"/>
      <c r="W62" s="1222"/>
      <c r="X62" s="1222"/>
      <c r="Y62" s="1222"/>
      <c r="Z62" s="1222"/>
      <c r="AA62" s="1222"/>
      <c r="AB62" s="1222"/>
      <c r="AC62" s="1222"/>
      <c r="AD62" s="1222"/>
      <c r="AE62" s="1222"/>
      <c r="AF62" s="1222"/>
      <c r="AG62" s="1222"/>
      <c r="AH62" s="1222"/>
      <c r="AI62" s="1222"/>
      <c r="AJ62" s="1222"/>
      <c r="AK62" s="1222"/>
      <c r="AL62" s="1222"/>
      <c r="AM62" s="1222"/>
      <c r="AN62" s="1222"/>
      <c r="AO62" s="1222"/>
      <c r="AP62" s="1222"/>
      <c r="AQ62" s="1222"/>
      <c r="AR62" s="1222"/>
      <c r="AS62" s="1222"/>
      <c r="AT62" s="1222"/>
      <c r="AU62" s="1222"/>
      <c r="AV62" s="1222"/>
      <c r="AW62" s="1222"/>
      <c r="AX62" s="1222"/>
      <c r="AY62" s="1222"/>
      <c r="AZ62" s="1222"/>
      <c r="BA62" s="1222"/>
      <c r="BB62" s="1222"/>
      <c r="BC62" s="1222"/>
      <c r="BD62" s="1222"/>
      <c r="BE62" s="1222"/>
      <c r="BF62" s="1222"/>
      <c r="BG62" s="1222"/>
      <c r="BH62" s="1222"/>
      <c r="BI62" s="1222"/>
      <c r="BJ62" s="1222"/>
      <c r="BK62" s="1222"/>
      <c r="BL62" s="1222"/>
      <c r="BM62" s="1222"/>
      <c r="BN62" s="1222"/>
      <c r="BO62" s="1222"/>
      <c r="BP62" s="1222"/>
      <c r="BQ62" s="1222"/>
      <c r="BR62" s="1222"/>
      <c r="BS62" s="1222"/>
      <c r="BT62" s="1222"/>
      <c r="BU62" s="1222"/>
      <c r="BV62" s="1222"/>
      <c r="BW62" s="1222"/>
      <c r="BX62" s="1222"/>
      <c r="BY62" s="1222"/>
      <c r="BZ62" s="1222"/>
      <c r="CA62" s="1222"/>
      <c r="CB62" s="1222"/>
      <c r="CC62" s="1222"/>
      <c r="CD62" s="1222"/>
      <c r="CE62" s="1222"/>
      <c r="CF62" s="1222"/>
      <c r="CG62" s="1222"/>
      <c r="CH62" s="1222"/>
      <c r="CI62" s="1222"/>
      <c r="CJ62" s="1222"/>
      <c r="CK62" s="1222"/>
      <c r="CL62" s="1222"/>
      <c r="CM62" s="1222"/>
      <c r="CN62" s="1222"/>
      <c r="CO62" s="1222"/>
      <c r="CP62" s="1222"/>
      <c r="CQ62" s="1222"/>
      <c r="CR62" s="1222"/>
      <c r="CS62" s="1222"/>
      <c r="CT62" s="1222"/>
      <c r="CU62" s="1222"/>
      <c r="CV62" s="1222"/>
      <c r="CW62" s="1222"/>
      <c r="CX62" s="1222"/>
      <c r="CY62" s="1222"/>
      <c r="CZ62" s="1222"/>
      <c r="DA62" s="1222"/>
      <c r="DB62" s="1222"/>
      <c r="DC62" s="1222"/>
      <c r="DD62" s="1222"/>
      <c r="DE62" s="1211"/>
    </row>
    <row r="63" spans="1:109" ht="17.25" x14ac:dyDescent="0.15">
      <c r="B63" s="1256" t="s">
        <v>619</v>
      </c>
    </row>
    <row r="64" spans="1:109" x14ac:dyDescent="0.15">
      <c r="B64" s="1217"/>
      <c r="G64" s="1224"/>
      <c r="I64" s="1257"/>
      <c r="J64" s="1257"/>
      <c r="K64" s="1257"/>
      <c r="L64" s="1257"/>
      <c r="M64" s="1257"/>
      <c r="N64" s="1258"/>
      <c r="AM64" s="1224"/>
      <c r="AN64" s="1224" t="s">
        <v>613</v>
      </c>
      <c r="AP64" s="1225"/>
      <c r="AQ64" s="1225"/>
      <c r="AR64" s="1225"/>
      <c r="AY64" s="1224"/>
      <c r="BA64" s="1225"/>
      <c r="BB64" s="1225"/>
      <c r="BC64" s="1225"/>
      <c r="BK64" s="1224"/>
      <c r="BM64" s="1225"/>
      <c r="BN64" s="1225"/>
      <c r="BO64" s="1225"/>
      <c r="BW64" s="1224"/>
      <c r="BY64" s="1225"/>
      <c r="BZ64" s="1225"/>
      <c r="CA64" s="1225"/>
      <c r="CI64" s="1224"/>
      <c r="CK64" s="1225"/>
      <c r="CL64" s="1225"/>
      <c r="CM64" s="1225"/>
      <c r="CU64" s="1224"/>
      <c r="CW64" s="1225"/>
      <c r="CX64" s="1225"/>
      <c r="CY64" s="1225"/>
    </row>
    <row r="65" spans="2:107" x14ac:dyDescent="0.15">
      <c r="B65" s="1217"/>
      <c r="AN65" s="1226" t="s">
        <v>621</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x14ac:dyDescent="0.15">
      <c r="B66" s="1217"/>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x14ac:dyDescent="0.15">
      <c r="B67" s="1217"/>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x14ac:dyDescent="0.15">
      <c r="B68" s="1217"/>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x14ac:dyDescent="0.15">
      <c r="B69" s="1217"/>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x14ac:dyDescent="0.15">
      <c r="B70" s="1217"/>
      <c r="H70" s="1259"/>
      <c r="I70" s="1259"/>
      <c r="J70" s="1260"/>
      <c r="K70" s="1260"/>
      <c r="L70" s="1261"/>
      <c r="M70" s="1260"/>
      <c r="N70" s="1261"/>
      <c r="AN70" s="1235"/>
      <c r="AO70" s="1235"/>
      <c r="AP70" s="1235"/>
      <c r="AZ70" s="1235"/>
      <c r="BA70" s="1235"/>
      <c r="BB70" s="1235"/>
      <c r="BL70" s="1235"/>
      <c r="BM70" s="1235"/>
      <c r="BN70" s="1235"/>
      <c r="BX70" s="1235"/>
      <c r="BY70" s="1235"/>
      <c r="BZ70" s="1235"/>
      <c r="CJ70" s="1235"/>
      <c r="CK70" s="1235"/>
      <c r="CL70" s="1235"/>
      <c r="CV70" s="1235"/>
      <c r="CW70" s="1235"/>
      <c r="CX70" s="1235"/>
    </row>
    <row r="71" spans="2:107" x14ac:dyDescent="0.15">
      <c r="B71" s="1217"/>
      <c r="G71" s="1262"/>
      <c r="I71" s="1263"/>
      <c r="J71" s="1260"/>
      <c r="K71" s="1260"/>
      <c r="L71" s="1261"/>
      <c r="M71" s="1260"/>
      <c r="N71" s="1261"/>
      <c r="AM71" s="1262"/>
      <c r="AN71" s="1211" t="s">
        <v>614</v>
      </c>
    </row>
    <row r="72" spans="2:107" x14ac:dyDescent="0.15">
      <c r="B72" s="1217"/>
      <c r="G72" s="1236"/>
      <c r="H72" s="1236"/>
      <c r="I72" s="1236"/>
      <c r="J72" s="1236"/>
      <c r="K72" s="1237"/>
      <c r="L72" s="1237"/>
      <c r="M72" s="1238"/>
      <c r="N72" s="1238"/>
      <c r="AN72" s="1239"/>
      <c r="AO72" s="1240"/>
      <c r="AP72" s="1240"/>
      <c r="AQ72" s="1240"/>
      <c r="AR72" s="1240"/>
      <c r="AS72" s="1240"/>
      <c r="AT72" s="1240"/>
      <c r="AU72" s="1240"/>
      <c r="AV72" s="1240"/>
      <c r="AW72" s="1240"/>
      <c r="AX72" s="1240"/>
      <c r="AY72" s="1240"/>
      <c r="AZ72" s="1240"/>
      <c r="BA72" s="1240"/>
      <c r="BB72" s="1240"/>
      <c r="BC72" s="1240"/>
      <c r="BD72" s="1240"/>
      <c r="BE72" s="1240"/>
      <c r="BF72" s="1240"/>
      <c r="BG72" s="1240"/>
      <c r="BH72" s="1240"/>
      <c r="BI72" s="1240"/>
      <c r="BJ72" s="1240"/>
      <c r="BK72" s="1240"/>
      <c r="BL72" s="1240"/>
      <c r="BM72" s="1240"/>
      <c r="BN72" s="1240"/>
      <c r="BO72" s="1241"/>
      <c r="BP72" s="1242" t="s">
        <v>568</v>
      </c>
      <c r="BQ72" s="1242"/>
      <c r="BR72" s="1242"/>
      <c r="BS72" s="1242"/>
      <c r="BT72" s="1242"/>
      <c r="BU72" s="1242"/>
      <c r="BV72" s="1242"/>
      <c r="BW72" s="1242"/>
      <c r="BX72" s="1242" t="s">
        <v>569</v>
      </c>
      <c r="BY72" s="1242"/>
      <c r="BZ72" s="1242"/>
      <c r="CA72" s="1242"/>
      <c r="CB72" s="1242"/>
      <c r="CC72" s="1242"/>
      <c r="CD72" s="1242"/>
      <c r="CE72" s="1242"/>
      <c r="CF72" s="1242" t="s">
        <v>570</v>
      </c>
      <c r="CG72" s="1242"/>
      <c r="CH72" s="1242"/>
      <c r="CI72" s="1242"/>
      <c r="CJ72" s="1242"/>
      <c r="CK72" s="1242"/>
      <c r="CL72" s="1242"/>
      <c r="CM72" s="1242"/>
      <c r="CN72" s="1242" t="s">
        <v>571</v>
      </c>
      <c r="CO72" s="1242"/>
      <c r="CP72" s="1242"/>
      <c r="CQ72" s="1242"/>
      <c r="CR72" s="1242"/>
      <c r="CS72" s="1242"/>
      <c r="CT72" s="1242"/>
      <c r="CU72" s="1242"/>
      <c r="CV72" s="1242" t="s">
        <v>572</v>
      </c>
      <c r="CW72" s="1242"/>
      <c r="CX72" s="1242"/>
      <c r="CY72" s="1242"/>
      <c r="CZ72" s="1242"/>
      <c r="DA72" s="1242"/>
      <c r="DB72" s="1242"/>
      <c r="DC72" s="1242"/>
    </row>
    <row r="73" spans="2:107" x14ac:dyDescent="0.15">
      <c r="B73" s="1217"/>
      <c r="G73" s="1243"/>
      <c r="H73" s="1243"/>
      <c r="I73" s="1243"/>
      <c r="J73" s="1243"/>
      <c r="K73" s="1264"/>
      <c r="L73" s="1264"/>
      <c r="M73" s="1264"/>
      <c r="N73" s="1264"/>
      <c r="AM73" s="1235"/>
      <c r="AN73" s="1246" t="s">
        <v>615</v>
      </c>
      <c r="AO73" s="1246"/>
      <c r="AP73" s="1246"/>
      <c r="AQ73" s="1246"/>
      <c r="AR73" s="1246"/>
      <c r="AS73" s="1246"/>
      <c r="AT73" s="1246"/>
      <c r="AU73" s="1246"/>
      <c r="AV73" s="1246"/>
      <c r="AW73" s="1246"/>
      <c r="AX73" s="1246"/>
      <c r="AY73" s="1246"/>
      <c r="AZ73" s="1246"/>
      <c r="BA73" s="1246"/>
      <c r="BB73" s="1246" t="s">
        <v>616</v>
      </c>
      <c r="BC73" s="1246"/>
      <c r="BD73" s="1246"/>
      <c r="BE73" s="1246"/>
      <c r="BF73" s="1246"/>
      <c r="BG73" s="1246"/>
      <c r="BH73" s="1246"/>
      <c r="BI73" s="1246"/>
      <c r="BJ73" s="1246"/>
      <c r="BK73" s="1246"/>
      <c r="BL73" s="1246"/>
      <c r="BM73" s="1246"/>
      <c r="BN73" s="1246"/>
      <c r="BO73" s="1246"/>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x14ac:dyDescent="0.15">
      <c r="B74" s="1217"/>
      <c r="G74" s="1243"/>
      <c r="H74" s="1243"/>
      <c r="I74" s="1243"/>
      <c r="J74" s="1243"/>
      <c r="K74" s="1264"/>
      <c r="L74" s="1264"/>
      <c r="M74" s="1264"/>
      <c r="N74" s="1264"/>
      <c r="AM74" s="1235"/>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x14ac:dyDescent="0.15">
      <c r="B75" s="1217"/>
      <c r="G75" s="1243"/>
      <c r="H75" s="1243"/>
      <c r="I75" s="1236"/>
      <c r="J75" s="1236"/>
      <c r="K75" s="1245"/>
      <c r="L75" s="1245"/>
      <c r="M75" s="1245"/>
      <c r="N75" s="1245"/>
      <c r="AM75" s="1235"/>
      <c r="AN75" s="1246"/>
      <c r="AO75" s="1246"/>
      <c r="AP75" s="1246"/>
      <c r="AQ75" s="1246"/>
      <c r="AR75" s="1246"/>
      <c r="AS75" s="1246"/>
      <c r="AT75" s="1246"/>
      <c r="AU75" s="1246"/>
      <c r="AV75" s="1246"/>
      <c r="AW75" s="1246"/>
      <c r="AX75" s="1246"/>
      <c r="AY75" s="1246"/>
      <c r="AZ75" s="1246"/>
      <c r="BA75" s="1246"/>
      <c r="BB75" s="1246" t="s">
        <v>620</v>
      </c>
      <c r="BC75" s="1246"/>
      <c r="BD75" s="1246"/>
      <c r="BE75" s="1246"/>
      <c r="BF75" s="1246"/>
      <c r="BG75" s="1246"/>
      <c r="BH75" s="1246"/>
      <c r="BI75" s="1246"/>
      <c r="BJ75" s="1246"/>
      <c r="BK75" s="1246"/>
      <c r="BL75" s="1246"/>
      <c r="BM75" s="1246"/>
      <c r="BN75" s="1246"/>
      <c r="BO75" s="1246"/>
      <c r="BP75" s="1247">
        <v>7.5</v>
      </c>
      <c r="BQ75" s="1247"/>
      <c r="BR75" s="1247"/>
      <c r="BS75" s="1247"/>
      <c r="BT75" s="1247"/>
      <c r="BU75" s="1247"/>
      <c r="BV75" s="1247"/>
      <c r="BW75" s="1247"/>
      <c r="BX75" s="1247">
        <v>7.8</v>
      </c>
      <c r="BY75" s="1247"/>
      <c r="BZ75" s="1247"/>
      <c r="CA75" s="1247"/>
      <c r="CB75" s="1247"/>
      <c r="CC75" s="1247"/>
      <c r="CD75" s="1247"/>
      <c r="CE75" s="1247"/>
      <c r="CF75" s="1247">
        <v>8.6999999999999993</v>
      </c>
      <c r="CG75" s="1247"/>
      <c r="CH75" s="1247"/>
      <c r="CI75" s="1247"/>
      <c r="CJ75" s="1247"/>
      <c r="CK75" s="1247"/>
      <c r="CL75" s="1247"/>
      <c r="CM75" s="1247"/>
      <c r="CN75" s="1247">
        <v>9.6999999999999993</v>
      </c>
      <c r="CO75" s="1247"/>
      <c r="CP75" s="1247"/>
      <c r="CQ75" s="1247"/>
      <c r="CR75" s="1247"/>
      <c r="CS75" s="1247"/>
      <c r="CT75" s="1247"/>
      <c r="CU75" s="1247"/>
      <c r="CV75" s="1247">
        <v>8.9</v>
      </c>
      <c r="CW75" s="1247"/>
      <c r="CX75" s="1247"/>
      <c r="CY75" s="1247"/>
      <c r="CZ75" s="1247"/>
      <c r="DA75" s="1247"/>
      <c r="DB75" s="1247"/>
      <c r="DC75" s="1247"/>
    </row>
    <row r="76" spans="2:107" x14ac:dyDescent="0.15">
      <c r="B76" s="1217"/>
      <c r="G76" s="1243"/>
      <c r="H76" s="1243"/>
      <c r="I76" s="1236"/>
      <c r="J76" s="1236"/>
      <c r="K76" s="1245"/>
      <c r="L76" s="1245"/>
      <c r="M76" s="1245"/>
      <c r="N76" s="1245"/>
      <c r="AM76" s="1235"/>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x14ac:dyDescent="0.15">
      <c r="B77" s="1217"/>
      <c r="G77" s="1236"/>
      <c r="H77" s="1236"/>
      <c r="I77" s="1236"/>
      <c r="J77" s="1236"/>
      <c r="K77" s="1264"/>
      <c r="L77" s="1264"/>
      <c r="M77" s="1264"/>
      <c r="N77" s="1264"/>
      <c r="AN77" s="1242" t="s">
        <v>618</v>
      </c>
      <c r="AO77" s="1242"/>
      <c r="AP77" s="1242"/>
      <c r="AQ77" s="1242"/>
      <c r="AR77" s="1242"/>
      <c r="AS77" s="1242"/>
      <c r="AT77" s="1242"/>
      <c r="AU77" s="1242"/>
      <c r="AV77" s="1242"/>
      <c r="AW77" s="1242"/>
      <c r="AX77" s="1242"/>
      <c r="AY77" s="1242"/>
      <c r="AZ77" s="1242"/>
      <c r="BA77" s="1242"/>
      <c r="BB77" s="1246" t="s">
        <v>616</v>
      </c>
      <c r="BC77" s="1246"/>
      <c r="BD77" s="1246"/>
      <c r="BE77" s="1246"/>
      <c r="BF77" s="1246"/>
      <c r="BG77" s="1246"/>
      <c r="BH77" s="1246"/>
      <c r="BI77" s="1246"/>
      <c r="BJ77" s="1246"/>
      <c r="BK77" s="1246"/>
      <c r="BL77" s="1246"/>
      <c r="BM77" s="1246"/>
      <c r="BN77" s="1246"/>
      <c r="BO77" s="1246"/>
      <c r="BP77" s="1247">
        <v>0</v>
      </c>
      <c r="BQ77" s="1247"/>
      <c r="BR77" s="1247"/>
      <c r="BS77" s="1247"/>
      <c r="BT77" s="1247"/>
      <c r="BU77" s="1247"/>
      <c r="BV77" s="1247"/>
      <c r="BW77" s="1247"/>
      <c r="BX77" s="1247">
        <v>0</v>
      </c>
      <c r="BY77" s="1247"/>
      <c r="BZ77" s="1247"/>
      <c r="CA77" s="1247"/>
      <c r="CB77" s="1247"/>
      <c r="CC77" s="1247"/>
      <c r="CD77" s="1247"/>
      <c r="CE77" s="1247"/>
      <c r="CF77" s="1247">
        <v>0</v>
      </c>
      <c r="CG77" s="1247"/>
      <c r="CH77" s="1247"/>
      <c r="CI77" s="1247"/>
      <c r="CJ77" s="1247"/>
      <c r="CK77" s="1247"/>
      <c r="CL77" s="1247"/>
      <c r="CM77" s="1247"/>
      <c r="CN77" s="1247">
        <v>0</v>
      </c>
      <c r="CO77" s="1247"/>
      <c r="CP77" s="1247"/>
      <c r="CQ77" s="1247"/>
      <c r="CR77" s="1247"/>
      <c r="CS77" s="1247"/>
      <c r="CT77" s="1247"/>
      <c r="CU77" s="1247"/>
      <c r="CV77" s="1247">
        <v>0</v>
      </c>
      <c r="CW77" s="1247"/>
      <c r="CX77" s="1247"/>
      <c r="CY77" s="1247"/>
      <c r="CZ77" s="1247"/>
      <c r="DA77" s="1247"/>
      <c r="DB77" s="1247"/>
      <c r="DC77" s="1247"/>
    </row>
    <row r="78" spans="2:107" x14ac:dyDescent="0.15">
      <c r="B78" s="1217"/>
      <c r="G78" s="1236"/>
      <c r="H78" s="1236"/>
      <c r="I78" s="1236"/>
      <c r="J78" s="1236"/>
      <c r="K78" s="1264"/>
      <c r="L78" s="1264"/>
      <c r="M78" s="1264"/>
      <c r="N78" s="1264"/>
      <c r="AN78" s="1242"/>
      <c r="AO78" s="1242"/>
      <c r="AP78" s="1242"/>
      <c r="AQ78" s="1242"/>
      <c r="AR78" s="1242"/>
      <c r="AS78" s="1242"/>
      <c r="AT78" s="1242"/>
      <c r="AU78" s="1242"/>
      <c r="AV78" s="1242"/>
      <c r="AW78" s="1242"/>
      <c r="AX78" s="1242"/>
      <c r="AY78" s="1242"/>
      <c r="AZ78" s="1242"/>
      <c r="BA78" s="1242"/>
      <c r="BB78" s="1246"/>
      <c r="BC78" s="1246"/>
      <c r="BD78" s="1246"/>
      <c r="BE78" s="1246"/>
      <c r="BF78" s="1246"/>
      <c r="BG78" s="1246"/>
      <c r="BH78" s="1246"/>
      <c r="BI78" s="1246"/>
      <c r="BJ78" s="1246"/>
      <c r="BK78" s="1246"/>
      <c r="BL78" s="1246"/>
      <c r="BM78" s="1246"/>
      <c r="BN78" s="1246"/>
      <c r="BO78" s="1246"/>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x14ac:dyDescent="0.15">
      <c r="B79" s="1217"/>
      <c r="G79" s="1236"/>
      <c r="H79" s="1236"/>
      <c r="I79" s="1249"/>
      <c r="J79" s="1249"/>
      <c r="K79" s="1265"/>
      <c r="L79" s="1265"/>
      <c r="M79" s="1265"/>
      <c r="N79" s="1265"/>
      <c r="AN79" s="1242"/>
      <c r="AO79" s="1242"/>
      <c r="AP79" s="1242"/>
      <c r="AQ79" s="1242"/>
      <c r="AR79" s="1242"/>
      <c r="AS79" s="1242"/>
      <c r="AT79" s="1242"/>
      <c r="AU79" s="1242"/>
      <c r="AV79" s="1242"/>
      <c r="AW79" s="1242"/>
      <c r="AX79" s="1242"/>
      <c r="AY79" s="1242"/>
      <c r="AZ79" s="1242"/>
      <c r="BA79" s="1242"/>
      <c r="BB79" s="1246" t="s">
        <v>620</v>
      </c>
      <c r="BC79" s="1246"/>
      <c r="BD79" s="1246"/>
      <c r="BE79" s="1246"/>
      <c r="BF79" s="1246"/>
      <c r="BG79" s="1246"/>
      <c r="BH79" s="1246"/>
      <c r="BI79" s="1246"/>
      <c r="BJ79" s="1246"/>
      <c r="BK79" s="1246"/>
      <c r="BL79" s="1246"/>
      <c r="BM79" s="1246"/>
      <c r="BN79" s="1246"/>
      <c r="BO79" s="1246"/>
      <c r="BP79" s="1247">
        <v>7.1</v>
      </c>
      <c r="BQ79" s="1247"/>
      <c r="BR79" s="1247"/>
      <c r="BS79" s="1247"/>
      <c r="BT79" s="1247"/>
      <c r="BU79" s="1247"/>
      <c r="BV79" s="1247"/>
      <c r="BW79" s="1247"/>
      <c r="BX79" s="1247">
        <v>7.1</v>
      </c>
      <c r="BY79" s="1247"/>
      <c r="BZ79" s="1247"/>
      <c r="CA79" s="1247"/>
      <c r="CB79" s="1247"/>
      <c r="CC79" s="1247"/>
      <c r="CD79" s="1247"/>
      <c r="CE79" s="1247"/>
      <c r="CF79" s="1247">
        <v>7.3</v>
      </c>
      <c r="CG79" s="1247"/>
      <c r="CH79" s="1247"/>
      <c r="CI79" s="1247"/>
      <c r="CJ79" s="1247"/>
      <c r="CK79" s="1247"/>
      <c r="CL79" s="1247"/>
      <c r="CM79" s="1247"/>
      <c r="CN79" s="1247">
        <v>7.4</v>
      </c>
      <c r="CO79" s="1247"/>
      <c r="CP79" s="1247"/>
      <c r="CQ79" s="1247"/>
      <c r="CR79" s="1247"/>
      <c r="CS79" s="1247"/>
      <c r="CT79" s="1247"/>
      <c r="CU79" s="1247"/>
      <c r="CV79" s="1247">
        <v>6.1</v>
      </c>
      <c r="CW79" s="1247"/>
      <c r="CX79" s="1247"/>
      <c r="CY79" s="1247"/>
      <c r="CZ79" s="1247"/>
      <c r="DA79" s="1247"/>
      <c r="DB79" s="1247"/>
      <c r="DC79" s="1247"/>
    </row>
    <row r="80" spans="2:107" x14ac:dyDescent="0.15">
      <c r="B80" s="1217"/>
      <c r="G80" s="1236"/>
      <c r="H80" s="1236"/>
      <c r="I80" s="1249"/>
      <c r="J80" s="1249"/>
      <c r="K80" s="1265"/>
      <c r="L80" s="1265"/>
      <c r="M80" s="1265"/>
      <c r="N80" s="1265"/>
      <c r="AN80" s="1242"/>
      <c r="AO80" s="1242"/>
      <c r="AP80" s="1242"/>
      <c r="AQ80" s="1242"/>
      <c r="AR80" s="1242"/>
      <c r="AS80" s="1242"/>
      <c r="AT80" s="1242"/>
      <c r="AU80" s="1242"/>
      <c r="AV80" s="1242"/>
      <c r="AW80" s="1242"/>
      <c r="AX80" s="1242"/>
      <c r="AY80" s="1242"/>
      <c r="AZ80" s="1242"/>
      <c r="BA80" s="1242"/>
      <c r="BB80" s="1246"/>
      <c r="BC80" s="1246"/>
      <c r="BD80" s="1246"/>
      <c r="BE80" s="1246"/>
      <c r="BF80" s="1246"/>
      <c r="BG80" s="1246"/>
      <c r="BH80" s="1246"/>
      <c r="BI80" s="1246"/>
      <c r="BJ80" s="1246"/>
      <c r="BK80" s="1246"/>
      <c r="BL80" s="1246"/>
      <c r="BM80" s="1246"/>
      <c r="BN80" s="1246"/>
      <c r="BO80" s="1246"/>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x14ac:dyDescent="0.15">
      <c r="B81" s="1217"/>
    </row>
    <row r="82" spans="2:109" ht="17.25" x14ac:dyDescent="0.15">
      <c r="B82" s="1217"/>
      <c r="K82" s="1266"/>
      <c r="L82" s="1266"/>
      <c r="M82" s="1266"/>
      <c r="N82" s="1266"/>
      <c r="AQ82" s="1266"/>
      <c r="AR82" s="1266"/>
      <c r="AS82" s="1266"/>
      <c r="AT82" s="1266"/>
      <c r="BC82" s="1266"/>
      <c r="BD82" s="1266"/>
      <c r="BE82" s="1266"/>
      <c r="BF82" s="1266"/>
      <c r="BO82" s="1266"/>
      <c r="BP82" s="1266"/>
      <c r="BQ82" s="1266"/>
      <c r="BR82" s="1266"/>
      <c r="CA82" s="1266"/>
      <c r="CB82" s="1266"/>
      <c r="CC82" s="1266"/>
      <c r="CD82" s="1266"/>
      <c r="CM82" s="1266"/>
      <c r="CN82" s="1266"/>
      <c r="CO82" s="1266"/>
      <c r="CP82" s="1266"/>
      <c r="CY82" s="1266"/>
      <c r="CZ82" s="1266"/>
      <c r="DA82" s="1266"/>
      <c r="DB82" s="1266"/>
      <c r="DC82" s="1266"/>
    </row>
    <row r="83" spans="2:109" x14ac:dyDescent="0.15">
      <c r="B83" s="1219"/>
      <c r="C83" s="1220"/>
      <c r="D83" s="1220"/>
      <c r="E83" s="1220"/>
      <c r="F83" s="1220"/>
      <c r="G83" s="1220"/>
      <c r="H83" s="1220"/>
      <c r="I83" s="1220"/>
      <c r="J83" s="1220"/>
      <c r="K83" s="1220"/>
      <c r="L83" s="1220"/>
      <c r="M83" s="1220"/>
      <c r="N83" s="1220"/>
      <c r="O83" s="1220"/>
      <c r="P83" s="1220"/>
      <c r="Q83" s="1220"/>
      <c r="R83" s="1220"/>
      <c r="S83" s="1220"/>
      <c r="T83" s="1220"/>
      <c r="U83" s="1220"/>
      <c r="V83" s="1220"/>
      <c r="W83" s="1220"/>
      <c r="X83" s="1220"/>
      <c r="Y83" s="1220"/>
      <c r="Z83" s="1220"/>
      <c r="AA83" s="1220"/>
      <c r="AB83" s="1220"/>
      <c r="AC83" s="1220"/>
      <c r="AD83" s="1220"/>
      <c r="AE83" s="1220"/>
      <c r="AF83" s="1220"/>
      <c r="AG83" s="1220"/>
      <c r="AH83" s="1220"/>
      <c r="AI83" s="1220"/>
      <c r="AJ83" s="1220"/>
      <c r="AK83" s="1220"/>
      <c r="AL83" s="1220"/>
      <c r="AM83" s="1220"/>
      <c r="AN83" s="1220"/>
      <c r="AO83" s="1220"/>
      <c r="AP83" s="1220"/>
      <c r="AQ83" s="1220"/>
      <c r="AR83" s="1220"/>
      <c r="AS83" s="1220"/>
      <c r="AT83" s="1220"/>
      <c r="AU83" s="1220"/>
      <c r="AV83" s="1220"/>
      <c r="AW83" s="1220"/>
      <c r="AX83" s="1220"/>
      <c r="AY83" s="1220"/>
      <c r="AZ83" s="1220"/>
      <c r="BA83" s="1220"/>
      <c r="BB83" s="1220"/>
      <c r="BC83" s="1220"/>
      <c r="BD83" s="1220"/>
      <c r="BE83" s="1220"/>
      <c r="BF83" s="1220"/>
      <c r="BG83" s="1220"/>
      <c r="BH83" s="1220"/>
      <c r="BI83" s="1220"/>
      <c r="BJ83" s="1220"/>
      <c r="BK83" s="1220"/>
      <c r="BL83" s="1220"/>
      <c r="BM83" s="1220"/>
      <c r="BN83" s="1220"/>
      <c r="BO83" s="1220"/>
      <c r="BP83" s="1220"/>
      <c r="BQ83" s="1220"/>
      <c r="BR83" s="1220"/>
      <c r="BS83" s="1220"/>
      <c r="BT83" s="1220"/>
      <c r="BU83" s="1220"/>
      <c r="BV83" s="1220"/>
      <c r="BW83" s="1220"/>
      <c r="BX83" s="1220"/>
      <c r="BY83" s="1220"/>
      <c r="BZ83" s="1220"/>
      <c r="CA83" s="1220"/>
      <c r="CB83" s="1220"/>
      <c r="CC83" s="1220"/>
      <c r="CD83" s="1220"/>
      <c r="CE83" s="1220"/>
      <c r="CF83" s="1220"/>
      <c r="CG83" s="1220"/>
      <c r="CH83" s="1220"/>
      <c r="CI83" s="1220"/>
      <c r="CJ83" s="1220"/>
      <c r="CK83" s="1220"/>
      <c r="CL83" s="1220"/>
      <c r="CM83" s="1220"/>
      <c r="CN83" s="1220"/>
      <c r="CO83" s="1220"/>
      <c r="CP83" s="1220"/>
      <c r="CQ83" s="1220"/>
      <c r="CR83" s="1220"/>
      <c r="CS83" s="1220"/>
      <c r="CT83" s="1220"/>
      <c r="CU83" s="1220"/>
      <c r="CV83" s="1220"/>
      <c r="CW83" s="1220"/>
      <c r="CX83" s="1220"/>
      <c r="CY83" s="1220"/>
      <c r="CZ83" s="1220"/>
      <c r="DA83" s="1220"/>
      <c r="DB83" s="1220"/>
      <c r="DC83" s="1220"/>
      <c r="DD83" s="1221"/>
    </row>
    <row r="84" spans="2:109" x14ac:dyDescent="0.15">
      <c r="DD84" s="1211"/>
      <c r="DE84" s="1211"/>
    </row>
    <row r="85" spans="2:109" x14ac:dyDescent="0.15">
      <c r="DD85" s="1211"/>
      <c r="DE85" s="1211"/>
    </row>
  </sheetData>
  <sheetProtection algorithmName="SHA-512" hashValue="lVztrBBvDzMPIdSprYQwauEFrelxmIoa46tr0dKtxXOBcLlwa5qjjimyPr2wrBc0EiMaDo1/MCs/Z6nyBJfuqQ==" saltValue="FVcZWQqES8orQOmiwkipm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A7BB8-340D-4D7F-B3F1-50E5950E9488}">
  <sheetPr>
    <pageSetUpPr fitToPage="1"/>
  </sheetPr>
  <dimension ref="A1:DR125"/>
  <sheetViews>
    <sheetView showGridLines="0" zoomScale="53" zoomScaleNormal="53"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515</v>
      </c>
    </row>
  </sheetData>
  <sheetProtection algorithmName="SHA-512" hashValue="dBKOWEzJ0As3Q+onhK9E6OJQ3kSp2RNbJPev2dcnslRNoGMk24tVfbvlRjqzFTCgzQD06c3MP0o+HulPv/O4OQ==" saltValue="l9xOwa19XNA3t0B5IxTID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7AD2E-786E-4402-9AD4-7B2444BAA895}">
  <sheetPr>
    <pageSetUpPr fitToPage="1"/>
  </sheetPr>
  <dimension ref="A1:DR125"/>
  <sheetViews>
    <sheetView showGridLines="0" tabSelected="1" topLeftCell="A99" zoomScale="80" zoomScaleNormal="8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515</v>
      </c>
    </row>
  </sheetData>
  <sheetProtection algorithmName="SHA-512" hashValue="y2b/Y2qZkVOoRwt5AdIDiQV5p91cqojxH3bTsKYozydbURJGTPMzFiEwqzTyXvZPXjf6bU4i7rJjK2BjO8ImBw==" saltValue="inbKN1wXvnrC6MtQy3YXQ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565</v>
      </c>
      <c r="G2" s="148"/>
      <c r="H2" s="149"/>
    </row>
    <row r="3" spans="1:8" x14ac:dyDescent="0.15">
      <c r="A3" s="145" t="s">
        <v>558</v>
      </c>
      <c r="B3" s="150"/>
      <c r="C3" s="151"/>
      <c r="D3" s="152">
        <v>229514</v>
      </c>
      <c r="E3" s="153"/>
      <c r="F3" s="154">
        <v>291173</v>
      </c>
      <c r="G3" s="155"/>
      <c r="H3" s="156"/>
    </row>
    <row r="4" spans="1:8" x14ac:dyDescent="0.15">
      <c r="A4" s="157"/>
      <c r="B4" s="158"/>
      <c r="C4" s="159"/>
      <c r="D4" s="160">
        <v>102633</v>
      </c>
      <c r="E4" s="161"/>
      <c r="F4" s="162">
        <v>119071</v>
      </c>
      <c r="G4" s="163"/>
      <c r="H4" s="164"/>
    </row>
    <row r="5" spans="1:8" x14ac:dyDescent="0.15">
      <c r="A5" s="145" t="s">
        <v>560</v>
      </c>
      <c r="B5" s="150"/>
      <c r="C5" s="151"/>
      <c r="D5" s="152">
        <v>207476</v>
      </c>
      <c r="E5" s="153"/>
      <c r="F5" s="154">
        <v>271581</v>
      </c>
      <c r="G5" s="155"/>
      <c r="H5" s="156"/>
    </row>
    <row r="6" spans="1:8" x14ac:dyDescent="0.15">
      <c r="A6" s="157"/>
      <c r="B6" s="158"/>
      <c r="C6" s="159"/>
      <c r="D6" s="160">
        <v>154170</v>
      </c>
      <c r="E6" s="161"/>
      <c r="F6" s="162">
        <v>117844</v>
      </c>
      <c r="G6" s="163"/>
      <c r="H6" s="164"/>
    </row>
    <row r="7" spans="1:8" x14ac:dyDescent="0.15">
      <c r="A7" s="145" t="s">
        <v>561</v>
      </c>
      <c r="B7" s="150"/>
      <c r="C7" s="151"/>
      <c r="D7" s="152">
        <v>247333</v>
      </c>
      <c r="E7" s="153"/>
      <c r="F7" s="154">
        <v>268375</v>
      </c>
      <c r="G7" s="155"/>
      <c r="H7" s="156"/>
    </row>
    <row r="8" spans="1:8" x14ac:dyDescent="0.15">
      <c r="A8" s="157"/>
      <c r="B8" s="158"/>
      <c r="C8" s="159"/>
      <c r="D8" s="160">
        <v>195295</v>
      </c>
      <c r="E8" s="161"/>
      <c r="F8" s="162">
        <v>119602</v>
      </c>
      <c r="G8" s="163"/>
      <c r="H8" s="164"/>
    </row>
    <row r="9" spans="1:8" x14ac:dyDescent="0.15">
      <c r="A9" s="145" t="s">
        <v>562</v>
      </c>
      <c r="B9" s="150"/>
      <c r="C9" s="151"/>
      <c r="D9" s="152">
        <v>77831</v>
      </c>
      <c r="E9" s="153"/>
      <c r="F9" s="154">
        <v>301035</v>
      </c>
      <c r="G9" s="155"/>
      <c r="H9" s="156"/>
    </row>
    <row r="10" spans="1:8" x14ac:dyDescent="0.15">
      <c r="A10" s="157"/>
      <c r="B10" s="158"/>
      <c r="C10" s="159"/>
      <c r="D10" s="160">
        <v>55251</v>
      </c>
      <c r="E10" s="161"/>
      <c r="F10" s="162">
        <v>154376</v>
      </c>
      <c r="G10" s="163"/>
      <c r="H10" s="164"/>
    </row>
    <row r="11" spans="1:8" x14ac:dyDescent="0.15">
      <c r="A11" s="145" t="s">
        <v>563</v>
      </c>
      <c r="B11" s="150"/>
      <c r="C11" s="151"/>
      <c r="D11" s="152">
        <v>81553</v>
      </c>
      <c r="E11" s="153"/>
      <c r="F11" s="154">
        <v>330026</v>
      </c>
      <c r="G11" s="155"/>
      <c r="H11" s="156"/>
    </row>
    <row r="12" spans="1:8" x14ac:dyDescent="0.15">
      <c r="A12" s="157"/>
      <c r="B12" s="158"/>
      <c r="C12" s="165"/>
      <c r="D12" s="160">
        <v>66482</v>
      </c>
      <c r="E12" s="161"/>
      <c r="F12" s="162">
        <v>141075</v>
      </c>
      <c r="G12" s="163"/>
      <c r="H12" s="164"/>
    </row>
    <row r="13" spans="1:8" x14ac:dyDescent="0.15">
      <c r="A13" s="145"/>
      <c r="B13" s="150"/>
      <c r="C13" s="166"/>
      <c r="D13" s="167">
        <v>168741</v>
      </c>
      <c r="E13" s="168"/>
      <c r="F13" s="169">
        <v>292438</v>
      </c>
      <c r="G13" s="170"/>
      <c r="H13" s="156"/>
    </row>
    <row r="14" spans="1:8" x14ac:dyDescent="0.15">
      <c r="A14" s="157"/>
      <c r="B14" s="158"/>
      <c r="C14" s="159"/>
      <c r="D14" s="160">
        <v>114766</v>
      </c>
      <c r="E14" s="161"/>
      <c r="F14" s="162">
        <v>130394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14.15</v>
      </c>
      <c r="C19" s="171">
        <f>ROUND(VALUE(SUBSTITUTE(実質収支比率等に係る経年分析!G$48,"▲","-")),2)</f>
        <v>8.2799999999999994</v>
      </c>
      <c r="D19" s="171">
        <f>ROUND(VALUE(SUBSTITUTE(実質収支比率等に係る経年分析!H$48,"▲","-")),2)</f>
        <v>6.01</v>
      </c>
      <c r="E19" s="171">
        <f>ROUND(VALUE(SUBSTITUTE(実質収支比率等に係る経年分析!I$48,"▲","-")),2)</f>
        <v>9.99</v>
      </c>
      <c r="F19" s="171">
        <f>ROUND(VALUE(SUBSTITUTE(実質収支比率等に係る経年分析!J$48,"▲","-")),2)</f>
        <v>19.82</v>
      </c>
    </row>
    <row r="20" spans="1:11" x14ac:dyDescent="0.15">
      <c r="A20" s="171" t="s">
        <v>55</v>
      </c>
      <c r="B20" s="171">
        <f>ROUND(VALUE(SUBSTITUTE(実質収支比率等に係る経年分析!F$47,"▲","-")),2)</f>
        <v>67.39</v>
      </c>
      <c r="C20" s="171">
        <f>ROUND(VALUE(SUBSTITUTE(実質収支比率等に係る経年分析!G$47,"▲","-")),2)</f>
        <v>64.56</v>
      </c>
      <c r="D20" s="171">
        <f>ROUND(VALUE(SUBSTITUTE(実質収支比率等に係る経年分析!H$47,"▲","-")),2)</f>
        <v>63.5</v>
      </c>
      <c r="E20" s="171">
        <f>ROUND(VALUE(SUBSTITUTE(実質収支比率等に係る経年分析!I$47,"▲","-")),2)</f>
        <v>61.8</v>
      </c>
      <c r="F20" s="171">
        <f>ROUND(VALUE(SUBSTITUTE(実質収支比率等に係る経年分析!J$47,"▲","-")),2)</f>
        <v>57.51</v>
      </c>
    </row>
    <row r="21" spans="1:11" x14ac:dyDescent="0.15">
      <c r="A21" s="171" t="s">
        <v>56</v>
      </c>
      <c r="B21" s="171">
        <f>IF(ISNUMBER(VALUE(SUBSTITUTE(実質収支比率等に係る経年分析!F$49,"▲","-"))),ROUND(VALUE(SUBSTITUTE(実質収支比率等に係る経年分析!F$49,"▲","-")),2),NA())</f>
        <v>3.31</v>
      </c>
      <c r="C21" s="171">
        <f>IF(ISNUMBER(VALUE(SUBSTITUTE(実質収支比率等に係る経年分析!G$49,"▲","-"))),ROUND(VALUE(SUBSTITUTE(実質収支比率等に係る経年分析!G$49,"▲","-")),2),NA())</f>
        <v>-4.6900000000000004</v>
      </c>
      <c r="D21" s="171">
        <f>IF(ISNUMBER(VALUE(SUBSTITUTE(実質収支比率等に係る経年分析!H$49,"▲","-"))),ROUND(VALUE(SUBSTITUTE(実質収支比率等に係る経年分析!H$49,"▲","-")),2),NA())</f>
        <v>-4.09</v>
      </c>
      <c r="E21" s="171">
        <f>IF(ISNUMBER(VALUE(SUBSTITUTE(実質収支比率等に係る経年分析!I$49,"▲","-"))),ROUND(VALUE(SUBSTITUTE(実質収支比率等に係る経年分析!I$49,"▲","-")),2),NA())</f>
        <v>5.76</v>
      </c>
      <c r="F21" s="171">
        <f>IF(ISNUMBER(VALUE(SUBSTITUTE(実質収支比率等に係る経年分析!J$49,"▲","-"))),ROUND(VALUE(SUBSTITUTE(実質収支比率等に係る経年分析!J$49,"▲","-")),2),NA())</f>
        <v>15.65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小川村営バス事業特別会計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簡易水道事業特別会計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15">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0.14000000000000001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0.11</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0.55000000000000004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0.72</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1.83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1.54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1.74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1.92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14.02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8.2100000000000009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5.89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9.9700000000000006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19.79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341</v>
      </c>
      <c r="E42" s="173"/>
      <c r="F42" s="173"/>
      <c r="G42" s="173">
        <f>'実質公債費比率（分子）の構造'!L$52</f>
        <v>359</v>
      </c>
      <c r="H42" s="173"/>
      <c r="I42" s="173"/>
      <c r="J42" s="173">
        <f>'実質公債費比率（分子）の構造'!M$52</f>
        <v>378</v>
      </c>
      <c r="K42" s="173"/>
      <c r="L42" s="173"/>
      <c r="M42" s="173">
        <f>'実質公債費比率（分子）の構造'!N$52</f>
        <v>387</v>
      </c>
      <c r="N42" s="173"/>
      <c r="O42" s="173"/>
      <c r="P42" s="173">
        <f>'実質公債費比率（分子）の構造'!O$52</f>
        <v>376</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f>'実質公債費比率（分子）の構造'!L$49</f>
        <v>0</v>
      </c>
      <c r="F45" s="173"/>
      <c r="G45" s="173"/>
      <c r="H45" s="173">
        <f>'実質公債費比率（分子）の構造'!M$49</f>
        <v>3</v>
      </c>
      <c r="I45" s="173"/>
      <c r="J45" s="173"/>
      <c r="K45" s="173">
        <f>'実質公債費比率（分子）の構造'!N$49</f>
        <v>5</v>
      </c>
      <c r="L45" s="173"/>
      <c r="M45" s="173"/>
      <c r="N45" s="173">
        <f>'実質公債費比率（分子）の構造'!O$49</f>
        <v>5</v>
      </c>
      <c r="O45" s="173"/>
      <c r="P45" s="173"/>
    </row>
    <row r="46" spans="1:16" x14ac:dyDescent="0.15">
      <c r="A46" s="173" t="s">
        <v>67</v>
      </c>
      <c r="B46" s="173">
        <f>'実質公債費比率（分子）の構造'!K$48</f>
        <v>182</v>
      </c>
      <c r="C46" s="173"/>
      <c r="D46" s="173"/>
      <c r="E46" s="173">
        <f>'実質公債費比率（分子）の構造'!L$48</f>
        <v>201</v>
      </c>
      <c r="F46" s="173"/>
      <c r="G46" s="173"/>
      <c r="H46" s="173">
        <f>'実質公債費比率（分子）の構造'!M$48</f>
        <v>192</v>
      </c>
      <c r="I46" s="173"/>
      <c r="J46" s="173"/>
      <c r="K46" s="173">
        <f>'実質公債費比率（分子）の構造'!N$48</f>
        <v>192</v>
      </c>
      <c r="L46" s="173"/>
      <c r="M46" s="173"/>
      <c r="N46" s="173">
        <f>'実質公債費比率（分子）の構造'!O$48</f>
        <v>191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263</v>
      </c>
      <c r="C49" s="173"/>
      <c r="D49" s="173"/>
      <c r="E49" s="173">
        <f>'実質公債費比率（分子）の構造'!L$45</f>
        <v>291</v>
      </c>
      <c r="F49" s="173"/>
      <c r="G49" s="173"/>
      <c r="H49" s="173">
        <f>'実質公債費比率（分子）の構造'!M$45</f>
        <v>337</v>
      </c>
      <c r="I49" s="173"/>
      <c r="J49" s="173"/>
      <c r="K49" s="173">
        <f>'実質公債費比率（分子）の構造'!N$45</f>
        <v>343</v>
      </c>
      <c r="L49" s="173"/>
      <c r="M49" s="173"/>
      <c r="N49" s="173">
        <f>'実質公債費比率（分子）の構造'!O$45</f>
        <v>294</v>
      </c>
      <c r="O49" s="173"/>
      <c r="P49" s="173"/>
    </row>
    <row r="50" spans="1:16" x14ac:dyDescent="0.15">
      <c r="A50" s="173" t="s">
        <v>71</v>
      </c>
      <c r="B50" s="173" t="e">
        <f>NA()</f>
        <v>#N/A</v>
      </c>
      <c r="C50" s="173">
        <f>IF(ISNUMBER('実質公債費比率（分子）の構造'!K$53),'実質公債費比率（分子）の構造'!K$53,NA())</f>
        <v>104</v>
      </c>
      <c r="D50" s="173" t="e">
        <f>NA()</f>
        <v>#N/A</v>
      </c>
      <c r="E50" s="173" t="e">
        <f>NA()</f>
        <v>#N/A</v>
      </c>
      <c r="F50" s="173">
        <f>IF(ISNUMBER('実質公債費比率（分子）の構造'!L$53),'実質公債費比率（分子）の構造'!L$53,NA())</f>
        <v>133</v>
      </c>
      <c r="G50" s="173" t="e">
        <f>NA()</f>
        <v>#N/A</v>
      </c>
      <c r="H50" s="173" t="e">
        <f>NA()</f>
        <v>#N/A</v>
      </c>
      <c r="I50" s="173">
        <f>IF(ISNUMBER('実質公債費比率（分子）の構造'!M$53),'実質公債費比率（分子）の構造'!M$53,NA())</f>
        <v>154</v>
      </c>
      <c r="J50" s="173" t="e">
        <f>NA()</f>
        <v>#N/A</v>
      </c>
      <c r="K50" s="173" t="e">
        <f>NA()</f>
        <v>#N/A</v>
      </c>
      <c r="L50" s="173">
        <f>IF(ISNUMBER('実質公債費比率（分子）の構造'!N$53),'実質公債費比率（分子）の構造'!N$53,NA())</f>
        <v>153</v>
      </c>
      <c r="M50" s="173" t="e">
        <f>NA()</f>
        <v>#N/A</v>
      </c>
      <c r="N50" s="173" t="e">
        <f>NA()</f>
        <v>#N/A</v>
      </c>
      <c r="O50" s="173">
        <f>IF(ISNUMBER('実質公債費比率（分子）の構造'!O$53),'実質公債費比率（分子）の構造'!O$53,NA())</f>
        <v>114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3135</v>
      </c>
      <c r="E56" s="172"/>
      <c r="F56" s="172"/>
      <c r="G56" s="172">
        <f>'将来負担比率（分子）の構造'!J$52</f>
        <v>3175</v>
      </c>
      <c r="H56" s="172"/>
      <c r="I56" s="172"/>
      <c r="J56" s="172">
        <f>'将来負担比率（分子）の構造'!K$52</f>
        <v>3268</v>
      </c>
      <c r="K56" s="172"/>
      <c r="L56" s="172"/>
      <c r="M56" s="172">
        <f>'将来負担比率（分子）の構造'!L$52</f>
        <v>3041</v>
      </c>
      <c r="N56" s="172"/>
      <c r="O56" s="172"/>
      <c r="P56" s="172">
        <f>'将来負担比率（分子）の構造'!M$52</f>
        <v>2836</v>
      </c>
    </row>
    <row r="57" spans="1:16" x14ac:dyDescent="0.15">
      <c r="A57" s="172" t="s">
        <v>42</v>
      </c>
      <c r="B57" s="172"/>
      <c r="C57" s="172"/>
      <c r="D57" s="172">
        <f>'将来負担比率（分子）の構造'!I$51</f>
        <v>98</v>
      </c>
      <c r="E57" s="172"/>
      <c r="F57" s="172"/>
      <c r="G57" s="172">
        <f>'将来負担比率（分子）の構造'!J$51</f>
        <v>86</v>
      </c>
      <c r="H57" s="172"/>
      <c r="I57" s="172"/>
      <c r="J57" s="172">
        <f>'将来負担比率（分子）の構造'!K$51</f>
        <v>75</v>
      </c>
      <c r="K57" s="172"/>
      <c r="L57" s="172"/>
      <c r="M57" s="172">
        <f>'将来負担比率（分子）の構造'!L$51</f>
        <v>63</v>
      </c>
      <c r="N57" s="172"/>
      <c r="O57" s="172"/>
      <c r="P57" s="172">
        <f>'将来負担比率（分子）の構造'!M$51</f>
        <v>51</v>
      </c>
    </row>
    <row r="58" spans="1:16" x14ac:dyDescent="0.15">
      <c r="A58" s="172" t="s">
        <v>41</v>
      </c>
      <c r="B58" s="172"/>
      <c r="C58" s="172"/>
      <c r="D58" s="172">
        <f>'将来負担比率（分子）の構造'!I$50</f>
        <v>3120</v>
      </c>
      <c r="E58" s="172"/>
      <c r="F58" s="172"/>
      <c r="G58" s="172">
        <f>'将来負担比率（分子）の構造'!J$50</f>
        <v>3044</v>
      </c>
      <c r="H58" s="172"/>
      <c r="I58" s="172"/>
      <c r="J58" s="172">
        <f>'将来負担比率（分子）の構造'!K$50</f>
        <v>3021</v>
      </c>
      <c r="K58" s="172"/>
      <c r="L58" s="172"/>
      <c r="M58" s="172">
        <f>'将来負担比率（分子）の構造'!L$50</f>
        <v>3065</v>
      </c>
      <c r="N58" s="172"/>
      <c r="O58" s="172"/>
      <c r="P58" s="172">
        <f>'将来負担比率（分子）の構造'!M$50</f>
        <v>3118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642</v>
      </c>
      <c r="C62" s="172"/>
      <c r="D62" s="172"/>
      <c r="E62" s="172">
        <f>'将来負担比率（分子）の構造'!J$45</f>
        <v>653</v>
      </c>
      <c r="F62" s="172"/>
      <c r="G62" s="172"/>
      <c r="H62" s="172">
        <f>'将来負担比率（分子）の構造'!K$45</f>
        <v>635</v>
      </c>
      <c r="I62" s="172"/>
      <c r="J62" s="172"/>
      <c r="K62" s="172">
        <f>'将来負担比率（分子）の構造'!L$45</f>
        <v>629</v>
      </c>
      <c r="L62" s="172"/>
      <c r="M62" s="172"/>
      <c r="N62" s="172">
        <f>'将来負担比率（分子）の構造'!M$45</f>
        <v>624</v>
      </c>
      <c r="O62" s="172"/>
      <c r="P62" s="172"/>
    </row>
    <row r="63" spans="1:16" x14ac:dyDescent="0.15">
      <c r="A63" s="172" t="s">
        <v>34</v>
      </c>
      <c r="B63" s="172">
        <f>'将来負担比率（分子）の構造'!I$44</f>
        <v>33</v>
      </c>
      <c r="C63" s="172"/>
      <c r="D63" s="172"/>
      <c r="E63" s="172">
        <f>'将来負担比率（分子）の構造'!J$44</f>
        <v>60</v>
      </c>
      <c r="F63" s="172"/>
      <c r="G63" s="172"/>
      <c r="H63" s="172">
        <f>'将来負担比率（分子）の構造'!K$44</f>
        <v>67</v>
      </c>
      <c r="I63" s="172"/>
      <c r="J63" s="172"/>
      <c r="K63" s="172">
        <f>'将来負担比率（分子）の構造'!L$44</f>
        <v>55</v>
      </c>
      <c r="L63" s="172"/>
      <c r="M63" s="172"/>
      <c r="N63" s="172">
        <f>'将来負担比率（分子）の構造'!M$44</f>
        <v>59</v>
      </c>
      <c r="O63" s="172"/>
      <c r="P63" s="172"/>
    </row>
    <row r="64" spans="1:16" x14ac:dyDescent="0.15">
      <c r="A64" s="172" t="s">
        <v>33</v>
      </c>
      <c r="B64" s="172">
        <f>'将来負担比率（分子）の構造'!I$43</f>
        <v>1658</v>
      </c>
      <c r="C64" s="172"/>
      <c r="D64" s="172"/>
      <c r="E64" s="172">
        <f>'将来負担比率（分子）の構造'!J$43</f>
        <v>1521</v>
      </c>
      <c r="F64" s="172"/>
      <c r="G64" s="172"/>
      <c r="H64" s="172">
        <f>'将来負担比率（分子）の構造'!K$43</f>
        <v>1484</v>
      </c>
      <c r="I64" s="172"/>
      <c r="J64" s="172"/>
      <c r="K64" s="172">
        <f>'将来負担比率（分子）の構造'!L$43</f>
        <v>1383</v>
      </c>
      <c r="L64" s="172"/>
      <c r="M64" s="172"/>
      <c r="N64" s="172">
        <f>'将来負担比率（分子）の構造'!M$43</f>
        <v>1274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2182</v>
      </c>
      <c r="C66" s="172"/>
      <c r="D66" s="172"/>
      <c r="E66" s="172">
        <f>'将来負担比率（分子）の構造'!J$41</f>
        <v>2251</v>
      </c>
      <c r="F66" s="172"/>
      <c r="G66" s="172"/>
      <c r="H66" s="172">
        <f>'将来負担比率（分子）の構造'!K$41</f>
        <v>2334</v>
      </c>
      <c r="I66" s="172"/>
      <c r="J66" s="172"/>
      <c r="K66" s="172">
        <f>'将来負担比率（分子）の構造'!L$41</f>
        <v>2128</v>
      </c>
      <c r="L66" s="172"/>
      <c r="M66" s="172"/>
      <c r="N66" s="172">
        <f>'将来負担比率（分子）の構造'!M$41</f>
        <v>1889</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1155</v>
      </c>
      <c r="C72" s="176">
        <f>基金残高に係る経年分析!G55</f>
        <v>1183</v>
      </c>
      <c r="D72" s="176">
        <f>基金残高に係る経年分析!H55</f>
        <v>1191</v>
      </c>
    </row>
    <row r="73" spans="1:16" x14ac:dyDescent="0.15">
      <c r="A73" s="175" t="s">
        <v>78</v>
      </c>
      <c r="B73" s="176">
        <f>基金残高に係る経年分析!F56</f>
        <v>966</v>
      </c>
      <c r="C73" s="176">
        <f>基金残高に係る経年分析!G56</f>
        <v>969</v>
      </c>
      <c r="D73" s="176">
        <f>基金残高に係る経年分析!H56</f>
        <v>1019</v>
      </c>
    </row>
    <row r="74" spans="1:16" x14ac:dyDescent="0.15">
      <c r="A74" s="175" t="s">
        <v>79</v>
      </c>
      <c r="B74" s="176">
        <f>基金残高に係る経年分析!F57</f>
        <v>752</v>
      </c>
      <c r="C74" s="176">
        <f>基金残高に係る経年分析!G57</f>
        <v>759</v>
      </c>
      <c r="D74" s="176">
        <f>基金残高に係る経年分析!H57</f>
        <v>751</v>
      </c>
    </row>
  </sheetData>
  <sheetProtection algorithmName="SHA-512" hashValue="oKMY5AhDoTRC3vGx5ZwjLGFdv+T6O0xn/Bj/bqPYu0LaJv/tu9Dtpl3VoSz7afAQ7j3x4ZDX05e/kTH11LAoZA==" saltValue="6TzEfEqeLyIEVgm/S0+t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297D2-5648-470E-9C24-0E8F70A3B4A9}">
  <sheetPr>
    <pageSetUpPr fitToPage="1"/>
  </sheetPr>
  <dimension ref="B1:EM50"/>
  <sheetViews>
    <sheetView showGridLines="0" topLeftCell="A22"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215</v>
      </c>
      <c r="DI1" s="600"/>
      <c r="DJ1" s="600"/>
      <c r="DK1" s="600"/>
      <c r="DL1" s="600"/>
      <c r="DM1" s="600"/>
      <c r="DN1" s="601"/>
      <c r="DO1" s="211"/>
      <c r="DP1" s="599" t="s">
        <v>216</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2" t="s">
        <v>218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219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220</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221</v>
      </c>
      <c r="S4" s="603"/>
      <c r="T4" s="603"/>
      <c r="U4" s="603"/>
      <c r="V4" s="603"/>
      <c r="W4" s="603"/>
      <c r="X4" s="603"/>
      <c r="Y4" s="604"/>
      <c r="Z4" s="602" t="s">
        <v>222</v>
      </c>
      <c r="AA4" s="603"/>
      <c r="AB4" s="603"/>
      <c r="AC4" s="604"/>
      <c r="AD4" s="602" t="s">
        <v>223</v>
      </c>
      <c r="AE4" s="603"/>
      <c r="AF4" s="603"/>
      <c r="AG4" s="603"/>
      <c r="AH4" s="603"/>
      <c r="AI4" s="603"/>
      <c r="AJ4" s="603"/>
      <c r="AK4" s="604"/>
      <c r="AL4" s="602" t="s">
        <v>222</v>
      </c>
      <c r="AM4" s="603"/>
      <c r="AN4" s="603"/>
      <c r="AO4" s="604"/>
      <c r="AP4" s="605" t="s">
        <v>224</v>
      </c>
      <c r="AQ4" s="605"/>
      <c r="AR4" s="605"/>
      <c r="AS4" s="605"/>
      <c r="AT4" s="605"/>
      <c r="AU4" s="605"/>
      <c r="AV4" s="605"/>
      <c r="AW4" s="605"/>
      <c r="AX4" s="605"/>
      <c r="AY4" s="605"/>
      <c r="AZ4" s="605"/>
      <c r="BA4" s="605"/>
      <c r="BB4" s="605"/>
      <c r="BC4" s="605"/>
      <c r="BD4" s="605"/>
      <c r="BE4" s="605"/>
      <c r="BF4" s="605"/>
      <c r="BG4" s="605" t="s">
        <v>225</v>
      </c>
      <c r="BH4" s="605"/>
      <c r="BI4" s="605"/>
      <c r="BJ4" s="605"/>
      <c r="BK4" s="605"/>
      <c r="BL4" s="605"/>
      <c r="BM4" s="605"/>
      <c r="BN4" s="605"/>
      <c r="BO4" s="605" t="s">
        <v>222</v>
      </c>
      <c r="BP4" s="605"/>
      <c r="BQ4" s="605"/>
      <c r="BR4" s="605"/>
      <c r="BS4" s="605" t="s">
        <v>226</v>
      </c>
      <c r="BT4" s="605"/>
      <c r="BU4" s="605"/>
      <c r="BV4" s="605"/>
      <c r="BW4" s="605"/>
      <c r="BX4" s="605"/>
      <c r="BY4" s="605"/>
      <c r="BZ4" s="605"/>
      <c r="CA4" s="605"/>
      <c r="CB4" s="605"/>
      <c r="CD4" s="602" t="s">
        <v>227</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228</v>
      </c>
      <c r="C5" s="607"/>
      <c r="D5" s="607"/>
      <c r="E5" s="607"/>
      <c r="F5" s="607"/>
      <c r="G5" s="607"/>
      <c r="H5" s="607"/>
      <c r="I5" s="607"/>
      <c r="J5" s="607"/>
      <c r="K5" s="607"/>
      <c r="L5" s="607"/>
      <c r="M5" s="607"/>
      <c r="N5" s="607"/>
      <c r="O5" s="607"/>
      <c r="P5" s="607"/>
      <c r="Q5" s="608"/>
      <c r="R5" s="609">
        <v>182825</v>
      </c>
      <c r="S5" s="610"/>
      <c r="T5" s="610"/>
      <c r="U5" s="610"/>
      <c r="V5" s="610"/>
      <c r="W5" s="610"/>
      <c r="X5" s="610"/>
      <c r="Y5" s="611"/>
      <c r="Z5" s="612">
        <v>5.6</v>
      </c>
      <c r="AA5" s="612"/>
      <c r="AB5" s="612"/>
      <c r="AC5" s="612"/>
      <c r="AD5" s="613">
        <v>182825</v>
      </c>
      <c r="AE5" s="613"/>
      <c r="AF5" s="613"/>
      <c r="AG5" s="613"/>
      <c r="AH5" s="613"/>
      <c r="AI5" s="613"/>
      <c r="AJ5" s="613"/>
      <c r="AK5" s="613"/>
      <c r="AL5" s="614">
        <v>9.1</v>
      </c>
      <c r="AM5" s="615"/>
      <c r="AN5" s="615"/>
      <c r="AO5" s="616"/>
      <c r="AP5" s="606" t="s">
        <v>229</v>
      </c>
      <c r="AQ5" s="607"/>
      <c r="AR5" s="607"/>
      <c r="AS5" s="607"/>
      <c r="AT5" s="607"/>
      <c r="AU5" s="607"/>
      <c r="AV5" s="607"/>
      <c r="AW5" s="607"/>
      <c r="AX5" s="607"/>
      <c r="AY5" s="607"/>
      <c r="AZ5" s="607"/>
      <c r="BA5" s="607"/>
      <c r="BB5" s="607"/>
      <c r="BC5" s="607"/>
      <c r="BD5" s="607"/>
      <c r="BE5" s="607"/>
      <c r="BF5" s="608"/>
      <c r="BG5" s="620">
        <v>182825</v>
      </c>
      <c r="BH5" s="621"/>
      <c r="BI5" s="621"/>
      <c r="BJ5" s="621"/>
      <c r="BK5" s="621"/>
      <c r="BL5" s="621"/>
      <c r="BM5" s="621"/>
      <c r="BN5" s="622"/>
      <c r="BO5" s="623">
        <v>100</v>
      </c>
      <c r="BP5" s="623"/>
      <c r="BQ5" s="623"/>
      <c r="BR5" s="623"/>
      <c r="BS5" s="624" t="s">
        <v>127</v>
      </c>
      <c r="BT5" s="624"/>
      <c r="BU5" s="624"/>
      <c r="BV5" s="624"/>
      <c r="BW5" s="624"/>
      <c r="BX5" s="624"/>
      <c r="BY5" s="624"/>
      <c r="BZ5" s="624"/>
      <c r="CA5" s="624"/>
      <c r="CB5" s="628"/>
      <c r="CD5" s="602" t="s">
        <v>224</v>
      </c>
      <c r="CE5" s="603"/>
      <c r="CF5" s="603"/>
      <c r="CG5" s="603"/>
      <c r="CH5" s="603"/>
      <c r="CI5" s="603"/>
      <c r="CJ5" s="603"/>
      <c r="CK5" s="603"/>
      <c r="CL5" s="603"/>
      <c r="CM5" s="603"/>
      <c r="CN5" s="603"/>
      <c r="CO5" s="603"/>
      <c r="CP5" s="603"/>
      <c r="CQ5" s="604"/>
      <c r="CR5" s="602" t="s">
        <v>230</v>
      </c>
      <c r="CS5" s="603"/>
      <c r="CT5" s="603"/>
      <c r="CU5" s="603"/>
      <c r="CV5" s="603"/>
      <c r="CW5" s="603"/>
      <c r="CX5" s="603"/>
      <c r="CY5" s="604"/>
      <c r="CZ5" s="602" t="s">
        <v>222</v>
      </c>
      <c r="DA5" s="603"/>
      <c r="DB5" s="603"/>
      <c r="DC5" s="604"/>
      <c r="DD5" s="602" t="s">
        <v>231</v>
      </c>
      <c r="DE5" s="603"/>
      <c r="DF5" s="603"/>
      <c r="DG5" s="603"/>
      <c r="DH5" s="603"/>
      <c r="DI5" s="603"/>
      <c r="DJ5" s="603"/>
      <c r="DK5" s="603"/>
      <c r="DL5" s="603"/>
      <c r="DM5" s="603"/>
      <c r="DN5" s="603"/>
      <c r="DO5" s="603"/>
      <c r="DP5" s="604"/>
      <c r="DQ5" s="602" t="s">
        <v>232</v>
      </c>
      <c r="DR5" s="603"/>
      <c r="DS5" s="603"/>
      <c r="DT5" s="603"/>
      <c r="DU5" s="603"/>
      <c r="DV5" s="603"/>
      <c r="DW5" s="603"/>
      <c r="DX5" s="603"/>
      <c r="DY5" s="603"/>
      <c r="DZ5" s="603"/>
      <c r="EA5" s="603"/>
      <c r="EB5" s="603"/>
      <c r="EC5" s="604"/>
    </row>
    <row r="6" spans="2:143" ht="11.25" customHeight="1" x14ac:dyDescent="0.15">
      <c r="B6" s="617" t="s">
        <v>233</v>
      </c>
      <c r="C6" s="618"/>
      <c r="D6" s="618"/>
      <c r="E6" s="618"/>
      <c r="F6" s="618"/>
      <c r="G6" s="618"/>
      <c r="H6" s="618"/>
      <c r="I6" s="618"/>
      <c r="J6" s="618"/>
      <c r="K6" s="618"/>
      <c r="L6" s="618"/>
      <c r="M6" s="618"/>
      <c r="N6" s="618"/>
      <c r="O6" s="618"/>
      <c r="P6" s="618"/>
      <c r="Q6" s="619"/>
      <c r="R6" s="620">
        <v>60645</v>
      </c>
      <c r="S6" s="621"/>
      <c r="T6" s="621"/>
      <c r="U6" s="621"/>
      <c r="V6" s="621"/>
      <c r="W6" s="621"/>
      <c r="X6" s="621"/>
      <c r="Y6" s="622"/>
      <c r="Z6" s="623">
        <v>1.9</v>
      </c>
      <c r="AA6" s="623"/>
      <c r="AB6" s="623"/>
      <c r="AC6" s="623"/>
      <c r="AD6" s="624">
        <v>60645</v>
      </c>
      <c r="AE6" s="624"/>
      <c r="AF6" s="624"/>
      <c r="AG6" s="624"/>
      <c r="AH6" s="624"/>
      <c r="AI6" s="624"/>
      <c r="AJ6" s="624"/>
      <c r="AK6" s="624"/>
      <c r="AL6" s="625">
        <v>3</v>
      </c>
      <c r="AM6" s="626"/>
      <c r="AN6" s="626"/>
      <c r="AO6" s="627"/>
      <c r="AP6" s="617" t="s">
        <v>234</v>
      </c>
      <c r="AQ6" s="618"/>
      <c r="AR6" s="618"/>
      <c r="AS6" s="618"/>
      <c r="AT6" s="618"/>
      <c r="AU6" s="618"/>
      <c r="AV6" s="618"/>
      <c r="AW6" s="618"/>
      <c r="AX6" s="618"/>
      <c r="AY6" s="618"/>
      <c r="AZ6" s="618"/>
      <c r="BA6" s="618"/>
      <c r="BB6" s="618"/>
      <c r="BC6" s="618"/>
      <c r="BD6" s="618"/>
      <c r="BE6" s="618"/>
      <c r="BF6" s="619"/>
      <c r="BG6" s="620">
        <v>182825</v>
      </c>
      <c r="BH6" s="621"/>
      <c r="BI6" s="621"/>
      <c r="BJ6" s="621"/>
      <c r="BK6" s="621"/>
      <c r="BL6" s="621"/>
      <c r="BM6" s="621"/>
      <c r="BN6" s="622"/>
      <c r="BO6" s="623">
        <v>100</v>
      </c>
      <c r="BP6" s="623"/>
      <c r="BQ6" s="623"/>
      <c r="BR6" s="623"/>
      <c r="BS6" s="624" t="s">
        <v>127</v>
      </c>
      <c r="BT6" s="624"/>
      <c r="BU6" s="624"/>
      <c r="BV6" s="624"/>
      <c r="BW6" s="624"/>
      <c r="BX6" s="624"/>
      <c r="BY6" s="624"/>
      <c r="BZ6" s="624"/>
      <c r="CA6" s="624"/>
      <c r="CB6" s="628"/>
      <c r="CD6" s="606" t="s">
        <v>235</v>
      </c>
      <c r="CE6" s="607"/>
      <c r="CF6" s="607"/>
      <c r="CG6" s="607"/>
      <c r="CH6" s="607"/>
      <c r="CI6" s="607"/>
      <c r="CJ6" s="607"/>
      <c r="CK6" s="607"/>
      <c r="CL6" s="607"/>
      <c r="CM6" s="607"/>
      <c r="CN6" s="607"/>
      <c r="CO6" s="607"/>
      <c r="CP6" s="607"/>
      <c r="CQ6" s="608"/>
      <c r="CR6" s="620">
        <v>44048</v>
      </c>
      <c r="CS6" s="621"/>
      <c r="CT6" s="621"/>
      <c r="CU6" s="621"/>
      <c r="CV6" s="621"/>
      <c r="CW6" s="621"/>
      <c r="CX6" s="621"/>
      <c r="CY6" s="622"/>
      <c r="CZ6" s="614">
        <v>1.6</v>
      </c>
      <c r="DA6" s="615"/>
      <c r="DB6" s="615"/>
      <c r="DC6" s="631"/>
      <c r="DD6" s="629" t="s">
        <v>127</v>
      </c>
      <c r="DE6" s="621"/>
      <c r="DF6" s="621"/>
      <c r="DG6" s="621"/>
      <c r="DH6" s="621"/>
      <c r="DI6" s="621"/>
      <c r="DJ6" s="621"/>
      <c r="DK6" s="621"/>
      <c r="DL6" s="621"/>
      <c r="DM6" s="621"/>
      <c r="DN6" s="621"/>
      <c r="DO6" s="621"/>
      <c r="DP6" s="622"/>
      <c r="DQ6" s="629">
        <v>44048</v>
      </c>
      <c r="DR6" s="621"/>
      <c r="DS6" s="621"/>
      <c r="DT6" s="621"/>
      <c r="DU6" s="621"/>
      <c r="DV6" s="621"/>
      <c r="DW6" s="621"/>
      <c r="DX6" s="621"/>
      <c r="DY6" s="621"/>
      <c r="DZ6" s="621"/>
      <c r="EA6" s="621"/>
      <c r="EB6" s="621"/>
      <c r="EC6" s="630"/>
    </row>
    <row r="7" spans="2:143" ht="11.25" customHeight="1" x14ac:dyDescent="0.15">
      <c r="B7" s="617" t="s">
        <v>236</v>
      </c>
      <c r="C7" s="618"/>
      <c r="D7" s="618"/>
      <c r="E7" s="618"/>
      <c r="F7" s="618"/>
      <c r="G7" s="618"/>
      <c r="H7" s="618"/>
      <c r="I7" s="618"/>
      <c r="J7" s="618"/>
      <c r="K7" s="618"/>
      <c r="L7" s="618"/>
      <c r="M7" s="618"/>
      <c r="N7" s="618"/>
      <c r="O7" s="618"/>
      <c r="P7" s="618"/>
      <c r="Q7" s="619"/>
      <c r="R7" s="620">
        <v>143</v>
      </c>
      <c r="S7" s="621"/>
      <c r="T7" s="621"/>
      <c r="U7" s="621"/>
      <c r="V7" s="621"/>
      <c r="W7" s="621"/>
      <c r="X7" s="621"/>
      <c r="Y7" s="622"/>
      <c r="Z7" s="623">
        <v>0</v>
      </c>
      <c r="AA7" s="623"/>
      <c r="AB7" s="623"/>
      <c r="AC7" s="623"/>
      <c r="AD7" s="624">
        <v>143</v>
      </c>
      <c r="AE7" s="624"/>
      <c r="AF7" s="624"/>
      <c r="AG7" s="624"/>
      <c r="AH7" s="624"/>
      <c r="AI7" s="624"/>
      <c r="AJ7" s="624"/>
      <c r="AK7" s="624"/>
      <c r="AL7" s="625">
        <v>0</v>
      </c>
      <c r="AM7" s="626"/>
      <c r="AN7" s="626"/>
      <c r="AO7" s="627"/>
      <c r="AP7" s="617" t="s">
        <v>237</v>
      </c>
      <c r="AQ7" s="618"/>
      <c r="AR7" s="618"/>
      <c r="AS7" s="618"/>
      <c r="AT7" s="618"/>
      <c r="AU7" s="618"/>
      <c r="AV7" s="618"/>
      <c r="AW7" s="618"/>
      <c r="AX7" s="618"/>
      <c r="AY7" s="618"/>
      <c r="AZ7" s="618"/>
      <c r="BA7" s="618"/>
      <c r="BB7" s="618"/>
      <c r="BC7" s="618"/>
      <c r="BD7" s="618"/>
      <c r="BE7" s="618"/>
      <c r="BF7" s="619"/>
      <c r="BG7" s="620">
        <v>87691</v>
      </c>
      <c r="BH7" s="621"/>
      <c r="BI7" s="621"/>
      <c r="BJ7" s="621"/>
      <c r="BK7" s="621"/>
      <c r="BL7" s="621"/>
      <c r="BM7" s="621"/>
      <c r="BN7" s="622"/>
      <c r="BO7" s="623">
        <v>48</v>
      </c>
      <c r="BP7" s="623"/>
      <c r="BQ7" s="623"/>
      <c r="BR7" s="623"/>
      <c r="BS7" s="624" t="s">
        <v>127</v>
      </c>
      <c r="BT7" s="624"/>
      <c r="BU7" s="624"/>
      <c r="BV7" s="624"/>
      <c r="BW7" s="624"/>
      <c r="BX7" s="624"/>
      <c r="BY7" s="624"/>
      <c r="BZ7" s="624"/>
      <c r="CA7" s="624"/>
      <c r="CB7" s="628"/>
      <c r="CD7" s="617" t="s">
        <v>238</v>
      </c>
      <c r="CE7" s="618"/>
      <c r="CF7" s="618"/>
      <c r="CG7" s="618"/>
      <c r="CH7" s="618"/>
      <c r="CI7" s="618"/>
      <c r="CJ7" s="618"/>
      <c r="CK7" s="618"/>
      <c r="CL7" s="618"/>
      <c r="CM7" s="618"/>
      <c r="CN7" s="618"/>
      <c r="CO7" s="618"/>
      <c r="CP7" s="618"/>
      <c r="CQ7" s="619"/>
      <c r="CR7" s="620">
        <v>475377</v>
      </c>
      <c r="CS7" s="621"/>
      <c r="CT7" s="621"/>
      <c r="CU7" s="621"/>
      <c r="CV7" s="621"/>
      <c r="CW7" s="621"/>
      <c r="CX7" s="621"/>
      <c r="CY7" s="622"/>
      <c r="CZ7" s="623">
        <v>16.8</v>
      </c>
      <c r="DA7" s="623"/>
      <c r="DB7" s="623"/>
      <c r="DC7" s="623"/>
      <c r="DD7" s="629">
        <v>8089</v>
      </c>
      <c r="DE7" s="621"/>
      <c r="DF7" s="621"/>
      <c r="DG7" s="621"/>
      <c r="DH7" s="621"/>
      <c r="DI7" s="621"/>
      <c r="DJ7" s="621"/>
      <c r="DK7" s="621"/>
      <c r="DL7" s="621"/>
      <c r="DM7" s="621"/>
      <c r="DN7" s="621"/>
      <c r="DO7" s="621"/>
      <c r="DP7" s="622"/>
      <c r="DQ7" s="629">
        <v>375583</v>
      </c>
      <c r="DR7" s="621"/>
      <c r="DS7" s="621"/>
      <c r="DT7" s="621"/>
      <c r="DU7" s="621"/>
      <c r="DV7" s="621"/>
      <c r="DW7" s="621"/>
      <c r="DX7" s="621"/>
      <c r="DY7" s="621"/>
      <c r="DZ7" s="621"/>
      <c r="EA7" s="621"/>
      <c r="EB7" s="621"/>
      <c r="EC7" s="630"/>
    </row>
    <row r="8" spans="2:143" ht="11.25" customHeight="1" x14ac:dyDescent="0.15">
      <c r="B8" s="617" t="s">
        <v>239</v>
      </c>
      <c r="C8" s="618"/>
      <c r="D8" s="618"/>
      <c r="E8" s="618"/>
      <c r="F8" s="618"/>
      <c r="G8" s="618"/>
      <c r="H8" s="618"/>
      <c r="I8" s="618"/>
      <c r="J8" s="618"/>
      <c r="K8" s="618"/>
      <c r="L8" s="618"/>
      <c r="M8" s="618"/>
      <c r="N8" s="618"/>
      <c r="O8" s="618"/>
      <c r="P8" s="618"/>
      <c r="Q8" s="619"/>
      <c r="R8" s="620">
        <v>1112</v>
      </c>
      <c r="S8" s="621"/>
      <c r="T8" s="621"/>
      <c r="U8" s="621"/>
      <c r="V8" s="621"/>
      <c r="W8" s="621"/>
      <c r="X8" s="621"/>
      <c r="Y8" s="622"/>
      <c r="Z8" s="623">
        <v>0</v>
      </c>
      <c r="AA8" s="623"/>
      <c r="AB8" s="623"/>
      <c r="AC8" s="623"/>
      <c r="AD8" s="624">
        <v>1112</v>
      </c>
      <c r="AE8" s="624"/>
      <c r="AF8" s="624"/>
      <c r="AG8" s="624"/>
      <c r="AH8" s="624"/>
      <c r="AI8" s="624"/>
      <c r="AJ8" s="624"/>
      <c r="AK8" s="624"/>
      <c r="AL8" s="625">
        <v>0.1</v>
      </c>
      <c r="AM8" s="626"/>
      <c r="AN8" s="626"/>
      <c r="AO8" s="627"/>
      <c r="AP8" s="617" t="s">
        <v>240</v>
      </c>
      <c r="AQ8" s="618"/>
      <c r="AR8" s="618"/>
      <c r="AS8" s="618"/>
      <c r="AT8" s="618"/>
      <c r="AU8" s="618"/>
      <c r="AV8" s="618"/>
      <c r="AW8" s="618"/>
      <c r="AX8" s="618"/>
      <c r="AY8" s="618"/>
      <c r="AZ8" s="618"/>
      <c r="BA8" s="618"/>
      <c r="BB8" s="618"/>
      <c r="BC8" s="618"/>
      <c r="BD8" s="618"/>
      <c r="BE8" s="618"/>
      <c r="BF8" s="619"/>
      <c r="BG8" s="620">
        <v>4137</v>
      </c>
      <c r="BH8" s="621"/>
      <c r="BI8" s="621"/>
      <c r="BJ8" s="621"/>
      <c r="BK8" s="621"/>
      <c r="BL8" s="621"/>
      <c r="BM8" s="621"/>
      <c r="BN8" s="622"/>
      <c r="BO8" s="623">
        <v>2.2999999999999998</v>
      </c>
      <c r="BP8" s="623"/>
      <c r="BQ8" s="623"/>
      <c r="BR8" s="623"/>
      <c r="BS8" s="624" t="s">
        <v>127</v>
      </c>
      <c r="BT8" s="624"/>
      <c r="BU8" s="624"/>
      <c r="BV8" s="624"/>
      <c r="BW8" s="624"/>
      <c r="BX8" s="624"/>
      <c r="BY8" s="624"/>
      <c r="BZ8" s="624"/>
      <c r="CA8" s="624"/>
      <c r="CB8" s="628"/>
      <c r="CD8" s="617" t="s">
        <v>241</v>
      </c>
      <c r="CE8" s="618"/>
      <c r="CF8" s="618"/>
      <c r="CG8" s="618"/>
      <c r="CH8" s="618"/>
      <c r="CI8" s="618"/>
      <c r="CJ8" s="618"/>
      <c r="CK8" s="618"/>
      <c r="CL8" s="618"/>
      <c r="CM8" s="618"/>
      <c r="CN8" s="618"/>
      <c r="CO8" s="618"/>
      <c r="CP8" s="618"/>
      <c r="CQ8" s="619"/>
      <c r="CR8" s="620">
        <v>607331</v>
      </c>
      <c r="CS8" s="621"/>
      <c r="CT8" s="621"/>
      <c r="CU8" s="621"/>
      <c r="CV8" s="621"/>
      <c r="CW8" s="621"/>
      <c r="CX8" s="621"/>
      <c r="CY8" s="622"/>
      <c r="CZ8" s="623">
        <v>21.5</v>
      </c>
      <c r="DA8" s="623"/>
      <c r="DB8" s="623"/>
      <c r="DC8" s="623"/>
      <c r="DD8" s="629">
        <v>968</v>
      </c>
      <c r="DE8" s="621"/>
      <c r="DF8" s="621"/>
      <c r="DG8" s="621"/>
      <c r="DH8" s="621"/>
      <c r="DI8" s="621"/>
      <c r="DJ8" s="621"/>
      <c r="DK8" s="621"/>
      <c r="DL8" s="621"/>
      <c r="DM8" s="621"/>
      <c r="DN8" s="621"/>
      <c r="DO8" s="621"/>
      <c r="DP8" s="622"/>
      <c r="DQ8" s="629">
        <v>364435</v>
      </c>
      <c r="DR8" s="621"/>
      <c r="DS8" s="621"/>
      <c r="DT8" s="621"/>
      <c r="DU8" s="621"/>
      <c r="DV8" s="621"/>
      <c r="DW8" s="621"/>
      <c r="DX8" s="621"/>
      <c r="DY8" s="621"/>
      <c r="DZ8" s="621"/>
      <c r="EA8" s="621"/>
      <c r="EB8" s="621"/>
      <c r="EC8" s="630"/>
    </row>
    <row r="9" spans="2:143" ht="11.25" customHeight="1" x14ac:dyDescent="0.15">
      <c r="B9" s="617" t="s">
        <v>242</v>
      </c>
      <c r="C9" s="618"/>
      <c r="D9" s="618"/>
      <c r="E9" s="618"/>
      <c r="F9" s="618"/>
      <c r="G9" s="618"/>
      <c r="H9" s="618"/>
      <c r="I9" s="618"/>
      <c r="J9" s="618"/>
      <c r="K9" s="618"/>
      <c r="L9" s="618"/>
      <c r="M9" s="618"/>
      <c r="N9" s="618"/>
      <c r="O9" s="618"/>
      <c r="P9" s="618"/>
      <c r="Q9" s="619"/>
      <c r="R9" s="620">
        <v>1191</v>
      </c>
      <c r="S9" s="621"/>
      <c r="T9" s="621"/>
      <c r="U9" s="621"/>
      <c r="V9" s="621"/>
      <c r="W9" s="621"/>
      <c r="X9" s="621"/>
      <c r="Y9" s="622"/>
      <c r="Z9" s="623">
        <v>0</v>
      </c>
      <c r="AA9" s="623"/>
      <c r="AB9" s="623"/>
      <c r="AC9" s="623"/>
      <c r="AD9" s="624">
        <v>1191</v>
      </c>
      <c r="AE9" s="624"/>
      <c r="AF9" s="624"/>
      <c r="AG9" s="624"/>
      <c r="AH9" s="624"/>
      <c r="AI9" s="624"/>
      <c r="AJ9" s="624"/>
      <c r="AK9" s="624"/>
      <c r="AL9" s="625">
        <v>0.1</v>
      </c>
      <c r="AM9" s="626"/>
      <c r="AN9" s="626"/>
      <c r="AO9" s="627"/>
      <c r="AP9" s="617" t="s">
        <v>243</v>
      </c>
      <c r="AQ9" s="618"/>
      <c r="AR9" s="618"/>
      <c r="AS9" s="618"/>
      <c r="AT9" s="618"/>
      <c r="AU9" s="618"/>
      <c r="AV9" s="618"/>
      <c r="AW9" s="618"/>
      <c r="AX9" s="618"/>
      <c r="AY9" s="618"/>
      <c r="AZ9" s="618"/>
      <c r="BA9" s="618"/>
      <c r="BB9" s="618"/>
      <c r="BC9" s="618"/>
      <c r="BD9" s="618"/>
      <c r="BE9" s="618"/>
      <c r="BF9" s="619"/>
      <c r="BG9" s="620">
        <v>76640</v>
      </c>
      <c r="BH9" s="621"/>
      <c r="BI9" s="621"/>
      <c r="BJ9" s="621"/>
      <c r="BK9" s="621"/>
      <c r="BL9" s="621"/>
      <c r="BM9" s="621"/>
      <c r="BN9" s="622"/>
      <c r="BO9" s="623">
        <v>41.9</v>
      </c>
      <c r="BP9" s="623"/>
      <c r="BQ9" s="623"/>
      <c r="BR9" s="623"/>
      <c r="BS9" s="624" t="s">
        <v>127</v>
      </c>
      <c r="BT9" s="624"/>
      <c r="BU9" s="624"/>
      <c r="BV9" s="624"/>
      <c r="BW9" s="624"/>
      <c r="BX9" s="624"/>
      <c r="BY9" s="624"/>
      <c r="BZ9" s="624"/>
      <c r="CA9" s="624"/>
      <c r="CB9" s="628"/>
      <c r="CD9" s="617" t="s">
        <v>244</v>
      </c>
      <c r="CE9" s="618"/>
      <c r="CF9" s="618"/>
      <c r="CG9" s="618"/>
      <c r="CH9" s="618"/>
      <c r="CI9" s="618"/>
      <c r="CJ9" s="618"/>
      <c r="CK9" s="618"/>
      <c r="CL9" s="618"/>
      <c r="CM9" s="618"/>
      <c r="CN9" s="618"/>
      <c r="CO9" s="618"/>
      <c r="CP9" s="618"/>
      <c r="CQ9" s="619"/>
      <c r="CR9" s="620">
        <v>249066</v>
      </c>
      <c r="CS9" s="621"/>
      <c r="CT9" s="621"/>
      <c r="CU9" s="621"/>
      <c r="CV9" s="621"/>
      <c r="CW9" s="621"/>
      <c r="CX9" s="621"/>
      <c r="CY9" s="622"/>
      <c r="CZ9" s="623">
        <v>8.8000000000000007</v>
      </c>
      <c r="DA9" s="623"/>
      <c r="DB9" s="623"/>
      <c r="DC9" s="623"/>
      <c r="DD9" s="629">
        <v>5768</v>
      </c>
      <c r="DE9" s="621"/>
      <c r="DF9" s="621"/>
      <c r="DG9" s="621"/>
      <c r="DH9" s="621"/>
      <c r="DI9" s="621"/>
      <c r="DJ9" s="621"/>
      <c r="DK9" s="621"/>
      <c r="DL9" s="621"/>
      <c r="DM9" s="621"/>
      <c r="DN9" s="621"/>
      <c r="DO9" s="621"/>
      <c r="DP9" s="622"/>
      <c r="DQ9" s="629">
        <v>190672</v>
      </c>
      <c r="DR9" s="621"/>
      <c r="DS9" s="621"/>
      <c r="DT9" s="621"/>
      <c r="DU9" s="621"/>
      <c r="DV9" s="621"/>
      <c r="DW9" s="621"/>
      <c r="DX9" s="621"/>
      <c r="DY9" s="621"/>
      <c r="DZ9" s="621"/>
      <c r="EA9" s="621"/>
      <c r="EB9" s="621"/>
      <c r="EC9" s="630"/>
    </row>
    <row r="10" spans="2:143" ht="11.25" customHeight="1" x14ac:dyDescent="0.15">
      <c r="B10" s="617" t="s">
        <v>245</v>
      </c>
      <c r="C10" s="618"/>
      <c r="D10" s="618"/>
      <c r="E10" s="618"/>
      <c r="F10" s="618"/>
      <c r="G10" s="618"/>
      <c r="H10" s="618"/>
      <c r="I10" s="618"/>
      <c r="J10" s="618"/>
      <c r="K10" s="618"/>
      <c r="L10" s="618"/>
      <c r="M10" s="618"/>
      <c r="N10" s="618"/>
      <c r="O10" s="618"/>
      <c r="P10" s="618"/>
      <c r="Q10" s="619"/>
      <c r="R10" s="620" t="s">
        <v>127</v>
      </c>
      <c r="S10" s="621"/>
      <c r="T10" s="621"/>
      <c r="U10" s="621"/>
      <c r="V10" s="621"/>
      <c r="W10" s="621"/>
      <c r="X10" s="621"/>
      <c r="Y10" s="622"/>
      <c r="Z10" s="623" t="s">
        <v>127</v>
      </c>
      <c r="AA10" s="623"/>
      <c r="AB10" s="623"/>
      <c r="AC10" s="623"/>
      <c r="AD10" s="624" t="s">
        <v>127</v>
      </c>
      <c r="AE10" s="624"/>
      <c r="AF10" s="624"/>
      <c r="AG10" s="624"/>
      <c r="AH10" s="624"/>
      <c r="AI10" s="624"/>
      <c r="AJ10" s="624"/>
      <c r="AK10" s="624"/>
      <c r="AL10" s="625" t="s">
        <v>127</v>
      </c>
      <c r="AM10" s="626"/>
      <c r="AN10" s="626"/>
      <c r="AO10" s="627"/>
      <c r="AP10" s="617" t="s">
        <v>246</v>
      </c>
      <c r="AQ10" s="618"/>
      <c r="AR10" s="618"/>
      <c r="AS10" s="618"/>
      <c r="AT10" s="618"/>
      <c r="AU10" s="618"/>
      <c r="AV10" s="618"/>
      <c r="AW10" s="618"/>
      <c r="AX10" s="618"/>
      <c r="AY10" s="618"/>
      <c r="AZ10" s="618"/>
      <c r="BA10" s="618"/>
      <c r="BB10" s="618"/>
      <c r="BC10" s="618"/>
      <c r="BD10" s="618"/>
      <c r="BE10" s="618"/>
      <c r="BF10" s="619"/>
      <c r="BG10" s="620">
        <v>4440</v>
      </c>
      <c r="BH10" s="621"/>
      <c r="BI10" s="621"/>
      <c r="BJ10" s="621"/>
      <c r="BK10" s="621"/>
      <c r="BL10" s="621"/>
      <c r="BM10" s="621"/>
      <c r="BN10" s="622"/>
      <c r="BO10" s="623">
        <v>2.4</v>
      </c>
      <c r="BP10" s="623"/>
      <c r="BQ10" s="623"/>
      <c r="BR10" s="623"/>
      <c r="BS10" s="624" t="s">
        <v>127</v>
      </c>
      <c r="BT10" s="624"/>
      <c r="BU10" s="624"/>
      <c r="BV10" s="624"/>
      <c r="BW10" s="624"/>
      <c r="BX10" s="624"/>
      <c r="BY10" s="624"/>
      <c r="BZ10" s="624"/>
      <c r="CA10" s="624"/>
      <c r="CB10" s="628"/>
      <c r="CD10" s="617" t="s">
        <v>247</v>
      </c>
      <c r="CE10" s="618"/>
      <c r="CF10" s="618"/>
      <c r="CG10" s="618"/>
      <c r="CH10" s="618"/>
      <c r="CI10" s="618"/>
      <c r="CJ10" s="618"/>
      <c r="CK10" s="618"/>
      <c r="CL10" s="618"/>
      <c r="CM10" s="618"/>
      <c r="CN10" s="618"/>
      <c r="CO10" s="618"/>
      <c r="CP10" s="618"/>
      <c r="CQ10" s="619"/>
      <c r="CR10" s="620" t="s">
        <v>127</v>
      </c>
      <c r="CS10" s="621"/>
      <c r="CT10" s="621"/>
      <c r="CU10" s="621"/>
      <c r="CV10" s="621"/>
      <c r="CW10" s="621"/>
      <c r="CX10" s="621"/>
      <c r="CY10" s="622"/>
      <c r="CZ10" s="623" t="s">
        <v>127</v>
      </c>
      <c r="DA10" s="623"/>
      <c r="DB10" s="623"/>
      <c r="DC10" s="623"/>
      <c r="DD10" s="629" t="s">
        <v>127</v>
      </c>
      <c r="DE10" s="621"/>
      <c r="DF10" s="621"/>
      <c r="DG10" s="621"/>
      <c r="DH10" s="621"/>
      <c r="DI10" s="621"/>
      <c r="DJ10" s="621"/>
      <c r="DK10" s="621"/>
      <c r="DL10" s="621"/>
      <c r="DM10" s="621"/>
      <c r="DN10" s="621"/>
      <c r="DO10" s="621"/>
      <c r="DP10" s="622"/>
      <c r="DQ10" s="629" t="s">
        <v>127</v>
      </c>
      <c r="DR10" s="621"/>
      <c r="DS10" s="621"/>
      <c r="DT10" s="621"/>
      <c r="DU10" s="621"/>
      <c r="DV10" s="621"/>
      <c r="DW10" s="621"/>
      <c r="DX10" s="621"/>
      <c r="DY10" s="621"/>
      <c r="DZ10" s="621"/>
      <c r="EA10" s="621"/>
      <c r="EB10" s="621"/>
      <c r="EC10" s="630"/>
    </row>
    <row r="11" spans="2:143" ht="11.25" customHeight="1" x14ac:dyDescent="0.15">
      <c r="B11" s="617" t="s">
        <v>248</v>
      </c>
      <c r="C11" s="618"/>
      <c r="D11" s="618"/>
      <c r="E11" s="618"/>
      <c r="F11" s="618"/>
      <c r="G11" s="618"/>
      <c r="H11" s="618"/>
      <c r="I11" s="618"/>
      <c r="J11" s="618"/>
      <c r="K11" s="618"/>
      <c r="L11" s="618"/>
      <c r="M11" s="618"/>
      <c r="N11" s="618"/>
      <c r="O11" s="618"/>
      <c r="P11" s="618"/>
      <c r="Q11" s="619"/>
      <c r="R11" s="620">
        <v>59076</v>
      </c>
      <c r="S11" s="621"/>
      <c r="T11" s="621"/>
      <c r="U11" s="621"/>
      <c r="V11" s="621"/>
      <c r="W11" s="621"/>
      <c r="X11" s="621"/>
      <c r="Y11" s="622"/>
      <c r="Z11" s="625">
        <v>1.8</v>
      </c>
      <c r="AA11" s="626"/>
      <c r="AB11" s="626"/>
      <c r="AC11" s="632"/>
      <c r="AD11" s="629">
        <v>59076</v>
      </c>
      <c r="AE11" s="621"/>
      <c r="AF11" s="621"/>
      <c r="AG11" s="621"/>
      <c r="AH11" s="621"/>
      <c r="AI11" s="621"/>
      <c r="AJ11" s="621"/>
      <c r="AK11" s="622"/>
      <c r="AL11" s="625">
        <v>2.9</v>
      </c>
      <c r="AM11" s="626"/>
      <c r="AN11" s="626"/>
      <c r="AO11" s="627"/>
      <c r="AP11" s="617" t="s">
        <v>249</v>
      </c>
      <c r="AQ11" s="618"/>
      <c r="AR11" s="618"/>
      <c r="AS11" s="618"/>
      <c r="AT11" s="618"/>
      <c r="AU11" s="618"/>
      <c r="AV11" s="618"/>
      <c r="AW11" s="618"/>
      <c r="AX11" s="618"/>
      <c r="AY11" s="618"/>
      <c r="AZ11" s="618"/>
      <c r="BA11" s="618"/>
      <c r="BB11" s="618"/>
      <c r="BC11" s="618"/>
      <c r="BD11" s="618"/>
      <c r="BE11" s="618"/>
      <c r="BF11" s="619"/>
      <c r="BG11" s="620">
        <v>2474</v>
      </c>
      <c r="BH11" s="621"/>
      <c r="BI11" s="621"/>
      <c r="BJ11" s="621"/>
      <c r="BK11" s="621"/>
      <c r="BL11" s="621"/>
      <c r="BM11" s="621"/>
      <c r="BN11" s="622"/>
      <c r="BO11" s="623">
        <v>1.4</v>
      </c>
      <c r="BP11" s="623"/>
      <c r="BQ11" s="623"/>
      <c r="BR11" s="623"/>
      <c r="BS11" s="624" t="s">
        <v>127</v>
      </c>
      <c r="BT11" s="624"/>
      <c r="BU11" s="624"/>
      <c r="BV11" s="624"/>
      <c r="BW11" s="624"/>
      <c r="BX11" s="624"/>
      <c r="BY11" s="624"/>
      <c r="BZ11" s="624"/>
      <c r="CA11" s="624"/>
      <c r="CB11" s="628"/>
      <c r="CD11" s="617" t="s">
        <v>250</v>
      </c>
      <c r="CE11" s="618"/>
      <c r="CF11" s="618"/>
      <c r="CG11" s="618"/>
      <c r="CH11" s="618"/>
      <c r="CI11" s="618"/>
      <c r="CJ11" s="618"/>
      <c r="CK11" s="618"/>
      <c r="CL11" s="618"/>
      <c r="CM11" s="618"/>
      <c r="CN11" s="618"/>
      <c r="CO11" s="618"/>
      <c r="CP11" s="618"/>
      <c r="CQ11" s="619"/>
      <c r="CR11" s="620">
        <v>135545</v>
      </c>
      <c r="CS11" s="621"/>
      <c r="CT11" s="621"/>
      <c r="CU11" s="621"/>
      <c r="CV11" s="621"/>
      <c r="CW11" s="621"/>
      <c r="CX11" s="621"/>
      <c r="CY11" s="622"/>
      <c r="CZ11" s="623">
        <v>4.8</v>
      </c>
      <c r="DA11" s="623"/>
      <c r="DB11" s="623"/>
      <c r="DC11" s="623"/>
      <c r="DD11" s="629">
        <v>12186</v>
      </c>
      <c r="DE11" s="621"/>
      <c r="DF11" s="621"/>
      <c r="DG11" s="621"/>
      <c r="DH11" s="621"/>
      <c r="DI11" s="621"/>
      <c r="DJ11" s="621"/>
      <c r="DK11" s="621"/>
      <c r="DL11" s="621"/>
      <c r="DM11" s="621"/>
      <c r="DN11" s="621"/>
      <c r="DO11" s="621"/>
      <c r="DP11" s="622"/>
      <c r="DQ11" s="629">
        <v>112832</v>
      </c>
      <c r="DR11" s="621"/>
      <c r="DS11" s="621"/>
      <c r="DT11" s="621"/>
      <c r="DU11" s="621"/>
      <c r="DV11" s="621"/>
      <c r="DW11" s="621"/>
      <c r="DX11" s="621"/>
      <c r="DY11" s="621"/>
      <c r="DZ11" s="621"/>
      <c r="EA11" s="621"/>
      <c r="EB11" s="621"/>
      <c r="EC11" s="630"/>
    </row>
    <row r="12" spans="2:143" ht="11.25" customHeight="1" x14ac:dyDescent="0.15">
      <c r="B12" s="617" t="s">
        <v>251</v>
      </c>
      <c r="C12" s="618"/>
      <c r="D12" s="618"/>
      <c r="E12" s="618"/>
      <c r="F12" s="618"/>
      <c r="G12" s="618"/>
      <c r="H12" s="618"/>
      <c r="I12" s="618"/>
      <c r="J12" s="618"/>
      <c r="K12" s="618"/>
      <c r="L12" s="618"/>
      <c r="M12" s="618"/>
      <c r="N12" s="618"/>
      <c r="O12" s="618"/>
      <c r="P12" s="618"/>
      <c r="Q12" s="619"/>
      <c r="R12" s="620" t="s">
        <v>127</v>
      </c>
      <c r="S12" s="621"/>
      <c r="T12" s="621"/>
      <c r="U12" s="621"/>
      <c r="V12" s="621"/>
      <c r="W12" s="621"/>
      <c r="X12" s="621"/>
      <c r="Y12" s="622"/>
      <c r="Z12" s="623" t="s">
        <v>127</v>
      </c>
      <c r="AA12" s="623"/>
      <c r="AB12" s="623"/>
      <c r="AC12" s="623"/>
      <c r="AD12" s="624" t="s">
        <v>127</v>
      </c>
      <c r="AE12" s="624"/>
      <c r="AF12" s="624"/>
      <c r="AG12" s="624"/>
      <c r="AH12" s="624"/>
      <c r="AI12" s="624"/>
      <c r="AJ12" s="624"/>
      <c r="AK12" s="624"/>
      <c r="AL12" s="625" t="s">
        <v>127</v>
      </c>
      <c r="AM12" s="626"/>
      <c r="AN12" s="626"/>
      <c r="AO12" s="627"/>
      <c r="AP12" s="617" t="s">
        <v>252</v>
      </c>
      <c r="AQ12" s="618"/>
      <c r="AR12" s="618"/>
      <c r="AS12" s="618"/>
      <c r="AT12" s="618"/>
      <c r="AU12" s="618"/>
      <c r="AV12" s="618"/>
      <c r="AW12" s="618"/>
      <c r="AX12" s="618"/>
      <c r="AY12" s="618"/>
      <c r="AZ12" s="618"/>
      <c r="BA12" s="618"/>
      <c r="BB12" s="618"/>
      <c r="BC12" s="618"/>
      <c r="BD12" s="618"/>
      <c r="BE12" s="618"/>
      <c r="BF12" s="619"/>
      <c r="BG12" s="620">
        <v>72700</v>
      </c>
      <c r="BH12" s="621"/>
      <c r="BI12" s="621"/>
      <c r="BJ12" s="621"/>
      <c r="BK12" s="621"/>
      <c r="BL12" s="621"/>
      <c r="BM12" s="621"/>
      <c r="BN12" s="622"/>
      <c r="BO12" s="623">
        <v>39.799999999999997</v>
      </c>
      <c r="BP12" s="623"/>
      <c r="BQ12" s="623"/>
      <c r="BR12" s="623"/>
      <c r="BS12" s="624" t="s">
        <v>127</v>
      </c>
      <c r="BT12" s="624"/>
      <c r="BU12" s="624"/>
      <c r="BV12" s="624"/>
      <c r="BW12" s="624"/>
      <c r="BX12" s="624"/>
      <c r="BY12" s="624"/>
      <c r="BZ12" s="624"/>
      <c r="CA12" s="624"/>
      <c r="CB12" s="628"/>
      <c r="CD12" s="617" t="s">
        <v>253</v>
      </c>
      <c r="CE12" s="618"/>
      <c r="CF12" s="618"/>
      <c r="CG12" s="618"/>
      <c r="CH12" s="618"/>
      <c r="CI12" s="618"/>
      <c r="CJ12" s="618"/>
      <c r="CK12" s="618"/>
      <c r="CL12" s="618"/>
      <c r="CM12" s="618"/>
      <c r="CN12" s="618"/>
      <c r="CO12" s="618"/>
      <c r="CP12" s="618"/>
      <c r="CQ12" s="619"/>
      <c r="CR12" s="620">
        <v>119217</v>
      </c>
      <c r="CS12" s="621"/>
      <c r="CT12" s="621"/>
      <c r="CU12" s="621"/>
      <c r="CV12" s="621"/>
      <c r="CW12" s="621"/>
      <c r="CX12" s="621"/>
      <c r="CY12" s="622"/>
      <c r="CZ12" s="623">
        <v>4.2</v>
      </c>
      <c r="DA12" s="623"/>
      <c r="DB12" s="623"/>
      <c r="DC12" s="623"/>
      <c r="DD12" s="629">
        <v>26863</v>
      </c>
      <c r="DE12" s="621"/>
      <c r="DF12" s="621"/>
      <c r="DG12" s="621"/>
      <c r="DH12" s="621"/>
      <c r="DI12" s="621"/>
      <c r="DJ12" s="621"/>
      <c r="DK12" s="621"/>
      <c r="DL12" s="621"/>
      <c r="DM12" s="621"/>
      <c r="DN12" s="621"/>
      <c r="DO12" s="621"/>
      <c r="DP12" s="622"/>
      <c r="DQ12" s="629">
        <v>113897</v>
      </c>
      <c r="DR12" s="621"/>
      <c r="DS12" s="621"/>
      <c r="DT12" s="621"/>
      <c r="DU12" s="621"/>
      <c r="DV12" s="621"/>
      <c r="DW12" s="621"/>
      <c r="DX12" s="621"/>
      <c r="DY12" s="621"/>
      <c r="DZ12" s="621"/>
      <c r="EA12" s="621"/>
      <c r="EB12" s="621"/>
      <c r="EC12" s="630"/>
    </row>
    <row r="13" spans="2:143" ht="11.25" customHeight="1" x14ac:dyDescent="0.15">
      <c r="B13" s="617" t="s">
        <v>254</v>
      </c>
      <c r="C13" s="618"/>
      <c r="D13" s="618"/>
      <c r="E13" s="618"/>
      <c r="F13" s="618"/>
      <c r="G13" s="618"/>
      <c r="H13" s="618"/>
      <c r="I13" s="618"/>
      <c r="J13" s="618"/>
      <c r="K13" s="618"/>
      <c r="L13" s="618"/>
      <c r="M13" s="618"/>
      <c r="N13" s="618"/>
      <c r="O13" s="618"/>
      <c r="P13" s="618"/>
      <c r="Q13" s="619"/>
      <c r="R13" s="620" t="s">
        <v>127</v>
      </c>
      <c r="S13" s="621"/>
      <c r="T13" s="621"/>
      <c r="U13" s="621"/>
      <c r="V13" s="621"/>
      <c r="W13" s="621"/>
      <c r="X13" s="621"/>
      <c r="Y13" s="622"/>
      <c r="Z13" s="623" t="s">
        <v>127</v>
      </c>
      <c r="AA13" s="623"/>
      <c r="AB13" s="623"/>
      <c r="AC13" s="623"/>
      <c r="AD13" s="624" t="s">
        <v>127</v>
      </c>
      <c r="AE13" s="624"/>
      <c r="AF13" s="624"/>
      <c r="AG13" s="624"/>
      <c r="AH13" s="624"/>
      <c r="AI13" s="624"/>
      <c r="AJ13" s="624"/>
      <c r="AK13" s="624"/>
      <c r="AL13" s="625" t="s">
        <v>127</v>
      </c>
      <c r="AM13" s="626"/>
      <c r="AN13" s="626"/>
      <c r="AO13" s="627"/>
      <c r="AP13" s="617" t="s">
        <v>255</v>
      </c>
      <c r="AQ13" s="618"/>
      <c r="AR13" s="618"/>
      <c r="AS13" s="618"/>
      <c r="AT13" s="618"/>
      <c r="AU13" s="618"/>
      <c r="AV13" s="618"/>
      <c r="AW13" s="618"/>
      <c r="AX13" s="618"/>
      <c r="AY13" s="618"/>
      <c r="AZ13" s="618"/>
      <c r="BA13" s="618"/>
      <c r="BB13" s="618"/>
      <c r="BC13" s="618"/>
      <c r="BD13" s="618"/>
      <c r="BE13" s="618"/>
      <c r="BF13" s="619"/>
      <c r="BG13" s="620">
        <v>72700</v>
      </c>
      <c r="BH13" s="621"/>
      <c r="BI13" s="621"/>
      <c r="BJ13" s="621"/>
      <c r="BK13" s="621"/>
      <c r="BL13" s="621"/>
      <c r="BM13" s="621"/>
      <c r="BN13" s="622"/>
      <c r="BO13" s="623">
        <v>39.799999999999997</v>
      </c>
      <c r="BP13" s="623"/>
      <c r="BQ13" s="623"/>
      <c r="BR13" s="623"/>
      <c r="BS13" s="624" t="s">
        <v>127</v>
      </c>
      <c r="BT13" s="624"/>
      <c r="BU13" s="624"/>
      <c r="BV13" s="624"/>
      <c r="BW13" s="624"/>
      <c r="BX13" s="624"/>
      <c r="BY13" s="624"/>
      <c r="BZ13" s="624"/>
      <c r="CA13" s="624"/>
      <c r="CB13" s="628"/>
      <c r="CD13" s="617" t="s">
        <v>256</v>
      </c>
      <c r="CE13" s="618"/>
      <c r="CF13" s="618"/>
      <c r="CG13" s="618"/>
      <c r="CH13" s="618"/>
      <c r="CI13" s="618"/>
      <c r="CJ13" s="618"/>
      <c r="CK13" s="618"/>
      <c r="CL13" s="618"/>
      <c r="CM13" s="618"/>
      <c r="CN13" s="618"/>
      <c r="CO13" s="618"/>
      <c r="CP13" s="618"/>
      <c r="CQ13" s="619"/>
      <c r="CR13" s="620">
        <v>434084</v>
      </c>
      <c r="CS13" s="621"/>
      <c r="CT13" s="621"/>
      <c r="CU13" s="621"/>
      <c r="CV13" s="621"/>
      <c r="CW13" s="621"/>
      <c r="CX13" s="621"/>
      <c r="CY13" s="622"/>
      <c r="CZ13" s="623">
        <v>15.3</v>
      </c>
      <c r="DA13" s="623"/>
      <c r="DB13" s="623"/>
      <c r="DC13" s="623"/>
      <c r="DD13" s="629">
        <v>127778</v>
      </c>
      <c r="DE13" s="621"/>
      <c r="DF13" s="621"/>
      <c r="DG13" s="621"/>
      <c r="DH13" s="621"/>
      <c r="DI13" s="621"/>
      <c r="DJ13" s="621"/>
      <c r="DK13" s="621"/>
      <c r="DL13" s="621"/>
      <c r="DM13" s="621"/>
      <c r="DN13" s="621"/>
      <c r="DO13" s="621"/>
      <c r="DP13" s="622"/>
      <c r="DQ13" s="629">
        <v>337772</v>
      </c>
      <c r="DR13" s="621"/>
      <c r="DS13" s="621"/>
      <c r="DT13" s="621"/>
      <c r="DU13" s="621"/>
      <c r="DV13" s="621"/>
      <c r="DW13" s="621"/>
      <c r="DX13" s="621"/>
      <c r="DY13" s="621"/>
      <c r="DZ13" s="621"/>
      <c r="EA13" s="621"/>
      <c r="EB13" s="621"/>
      <c r="EC13" s="630"/>
    </row>
    <row r="14" spans="2:143" ht="11.25" customHeight="1" x14ac:dyDescent="0.15">
      <c r="B14" s="617" t="s">
        <v>257</v>
      </c>
      <c r="C14" s="618"/>
      <c r="D14" s="618"/>
      <c r="E14" s="618"/>
      <c r="F14" s="618"/>
      <c r="G14" s="618"/>
      <c r="H14" s="618"/>
      <c r="I14" s="618"/>
      <c r="J14" s="618"/>
      <c r="K14" s="618"/>
      <c r="L14" s="618"/>
      <c r="M14" s="618"/>
      <c r="N14" s="618"/>
      <c r="O14" s="618"/>
      <c r="P14" s="618"/>
      <c r="Q14" s="619"/>
      <c r="R14" s="620" t="s">
        <v>127</v>
      </c>
      <c r="S14" s="621"/>
      <c r="T14" s="621"/>
      <c r="U14" s="621"/>
      <c r="V14" s="621"/>
      <c r="W14" s="621"/>
      <c r="X14" s="621"/>
      <c r="Y14" s="622"/>
      <c r="Z14" s="623" t="s">
        <v>127</v>
      </c>
      <c r="AA14" s="623"/>
      <c r="AB14" s="623"/>
      <c r="AC14" s="623"/>
      <c r="AD14" s="624" t="s">
        <v>127</v>
      </c>
      <c r="AE14" s="624"/>
      <c r="AF14" s="624"/>
      <c r="AG14" s="624"/>
      <c r="AH14" s="624"/>
      <c r="AI14" s="624"/>
      <c r="AJ14" s="624"/>
      <c r="AK14" s="624"/>
      <c r="AL14" s="625" t="s">
        <v>127</v>
      </c>
      <c r="AM14" s="626"/>
      <c r="AN14" s="626"/>
      <c r="AO14" s="627"/>
      <c r="AP14" s="617" t="s">
        <v>258</v>
      </c>
      <c r="AQ14" s="618"/>
      <c r="AR14" s="618"/>
      <c r="AS14" s="618"/>
      <c r="AT14" s="618"/>
      <c r="AU14" s="618"/>
      <c r="AV14" s="618"/>
      <c r="AW14" s="618"/>
      <c r="AX14" s="618"/>
      <c r="AY14" s="618"/>
      <c r="AZ14" s="618"/>
      <c r="BA14" s="618"/>
      <c r="BB14" s="618"/>
      <c r="BC14" s="618"/>
      <c r="BD14" s="618"/>
      <c r="BE14" s="618"/>
      <c r="BF14" s="619"/>
      <c r="BG14" s="620">
        <v>12535</v>
      </c>
      <c r="BH14" s="621"/>
      <c r="BI14" s="621"/>
      <c r="BJ14" s="621"/>
      <c r="BK14" s="621"/>
      <c r="BL14" s="621"/>
      <c r="BM14" s="621"/>
      <c r="BN14" s="622"/>
      <c r="BO14" s="623">
        <v>6.9</v>
      </c>
      <c r="BP14" s="623"/>
      <c r="BQ14" s="623"/>
      <c r="BR14" s="623"/>
      <c r="BS14" s="624" t="s">
        <v>127</v>
      </c>
      <c r="BT14" s="624"/>
      <c r="BU14" s="624"/>
      <c r="BV14" s="624"/>
      <c r="BW14" s="624"/>
      <c r="BX14" s="624"/>
      <c r="BY14" s="624"/>
      <c r="BZ14" s="624"/>
      <c r="CA14" s="624"/>
      <c r="CB14" s="628"/>
      <c r="CD14" s="617" t="s">
        <v>259</v>
      </c>
      <c r="CE14" s="618"/>
      <c r="CF14" s="618"/>
      <c r="CG14" s="618"/>
      <c r="CH14" s="618"/>
      <c r="CI14" s="618"/>
      <c r="CJ14" s="618"/>
      <c r="CK14" s="618"/>
      <c r="CL14" s="618"/>
      <c r="CM14" s="618"/>
      <c r="CN14" s="618"/>
      <c r="CO14" s="618"/>
      <c r="CP14" s="618"/>
      <c r="CQ14" s="619"/>
      <c r="CR14" s="620">
        <v>117192</v>
      </c>
      <c r="CS14" s="621"/>
      <c r="CT14" s="621"/>
      <c r="CU14" s="621"/>
      <c r="CV14" s="621"/>
      <c r="CW14" s="621"/>
      <c r="CX14" s="621"/>
      <c r="CY14" s="622"/>
      <c r="CZ14" s="623">
        <v>4.0999999999999996</v>
      </c>
      <c r="DA14" s="623"/>
      <c r="DB14" s="623"/>
      <c r="DC14" s="623"/>
      <c r="DD14" s="629">
        <v>7818</v>
      </c>
      <c r="DE14" s="621"/>
      <c r="DF14" s="621"/>
      <c r="DG14" s="621"/>
      <c r="DH14" s="621"/>
      <c r="DI14" s="621"/>
      <c r="DJ14" s="621"/>
      <c r="DK14" s="621"/>
      <c r="DL14" s="621"/>
      <c r="DM14" s="621"/>
      <c r="DN14" s="621"/>
      <c r="DO14" s="621"/>
      <c r="DP14" s="622"/>
      <c r="DQ14" s="629">
        <v>101655</v>
      </c>
      <c r="DR14" s="621"/>
      <c r="DS14" s="621"/>
      <c r="DT14" s="621"/>
      <c r="DU14" s="621"/>
      <c r="DV14" s="621"/>
      <c r="DW14" s="621"/>
      <c r="DX14" s="621"/>
      <c r="DY14" s="621"/>
      <c r="DZ14" s="621"/>
      <c r="EA14" s="621"/>
      <c r="EB14" s="621"/>
      <c r="EC14" s="630"/>
    </row>
    <row r="15" spans="2:143" ht="11.25" customHeight="1" x14ac:dyDescent="0.15">
      <c r="B15" s="617" t="s">
        <v>260</v>
      </c>
      <c r="C15" s="618"/>
      <c r="D15" s="618"/>
      <c r="E15" s="618"/>
      <c r="F15" s="618"/>
      <c r="G15" s="618"/>
      <c r="H15" s="618"/>
      <c r="I15" s="618"/>
      <c r="J15" s="618"/>
      <c r="K15" s="618"/>
      <c r="L15" s="618"/>
      <c r="M15" s="618"/>
      <c r="N15" s="618"/>
      <c r="O15" s="618"/>
      <c r="P15" s="618"/>
      <c r="Q15" s="619"/>
      <c r="R15" s="620" t="s">
        <v>127</v>
      </c>
      <c r="S15" s="621"/>
      <c r="T15" s="621"/>
      <c r="U15" s="621"/>
      <c r="V15" s="621"/>
      <c r="W15" s="621"/>
      <c r="X15" s="621"/>
      <c r="Y15" s="622"/>
      <c r="Z15" s="623" t="s">
        <v>127</v>
      </c>
      <c r="AA15" s="623"/>
      <c r="AB15" s="623"/>
      <c r="AC15" s="623"/>
      <c r="AD15" s="624" t="s">
        <v>127</v>
      </c>
      <c r="AE15" s="624"/>
      <c r="AF15" s="624"/>
      <c r="AG15" s="624"/>
      <c r="AH15" s="624"/>
      <c r="AI15" s="624"/>
      <c r="AJ15" s="624"/>
      <c r="AK15" s="624"/>
      <c r="AL15" s="625" t="s">
        <v>127</v>
      </c>
      <c r="AM15" s="626"/>
      <c r="AN15" s="626"/>
      <c r="AO15" s="627"/>
      <c r="AP15" s="617" t="s">
        <v>261</v>
      </c>
      <c r="AQ15" s="618"/>
      <c r="AR15" s="618"/>
      <c r="AS15" s="618"/>
      <c r="AT15" s="618"/>
      <c r="AU15" s="618"/>
      <c r="AV15" s="618"/>
      <c r="AW15" s="618"/>
      <c r="AX15" s="618"/>
      <c r="AY15" s="618"/>
      <c r="AZ15" s="618"/>
      <c r="BA15" s="618"/>
      <c r="BB15" s="618"/>
      <c r="BC15" s="618"/>
      <c r="BD15" s="618"/>
      <c r="BE15" s="618"/>
      <c r="BF15" s="619"/>
      <c r="BG15" s="620">
        <v>9899</v>
      </c>
      <c r="BH15" s="621"/>
      <c r="BI15" s="621"/>
      <c r="BJ15" s="621"/>
      <c r="BK15" s="621"/>
      <c r="BL15" s="621"/>
      <c r="BM15" s="621"/>
      <c r="BN15" s="622"/>
      <c r="BO15" s="623">
        <v>5.4</v>
      </c>
      <c r="BP15" s="623"/>
      <c r="BQ15" s="623"/>
      <c r="BR15" s="623"/>
      <c r="BS15" s="624" t="s">
        <v>127</v>
      </c>
      <c r="BT15" s="624"/>
      <c r="BU15" s="624"/>
      <c r="BV15" s="624"/>
      <c r="BW15" s="624"/>
      <c r="BX15" s="624"/>
      <c r="BY15" s="624"/>
      <c r="BZ15" s="624"/>
      <c r="CA15" s="624"/>
      <c r="CB15" s="628"/>
      <c r="CD15" s="617" t="s">
        <v>262</v>
      </c>
      <c r="CE15" s="618"/>
      <c r="CF15" s="618"/>
      <c r="CG15" s="618"/>
      <c r="CH15" s="618"/>
      <c r="CI15" s="618"/>
      <c r="CJ15" s="618"/>
      <c r="CK15" s="618"/>
      <c r="CL15" s="618"/>
      <c r="CM15" s="618"/>
      <c r="CN15" s="618"/>
      <c r="CO15" s="618"/>
      <c r="CP15" s="618"/>
      <c r="CQ15" s="619"/>
      <c r="CR15" s="620">
        <v>189676</v>
      </c>
      <c r="CS15" s="621"/>
      <c r="CT15" s="621"/>
      <c r="CU15" s="621"/>
      <c r="CV15" s="621"/>
      <c r="CW15" s="621"/>
      <c r="CX15" s="621"/>
      <c r="CY15" s="622"/>
      <c r="CZ15" s="623">
        <v>6.7</v>
      </c>
      <c r="DA15" s="623"/>
      <c r="DB15" s="623"/>
      <c r="DC15" s="623"/>
      <c r="DD15" s="629">
        <v>2750</v>
      </c>
      <c r="DE15" s="621"/>
      <c r="DF15" s="621"/>
      <c r="DG15" s="621"/>
      <c r="DH15" s="621"/>
      <c r="DI15" s="621"/>
      <c r="DJ15" s="621"/>
      <c r="DK15" s="621"/>
      <c r="DL15" s="621"/>
      <c r="DM15" s="621"/>
      <c r="DN15" s="621"/>
      <c r="DO15" s="621"/>
      <c r="DP15" s="622"/>
      <c r="DQ15" s="629">
        <v>166164</v>
      </c>
      <c r="DR15" s="621"/>
      <c r="DS15" s="621"/>
      <c r="DT15" s="621"/>
      <c r="DU15" s="621"/>
      <c r="DV15" s="621"/>
      <c r="DW15" s="621"/>
      <c r="DX15" s="621"/>
      <c r="DY15" s="621"/>
      <c r="DZ15" s="621"/>
      <c r="EA15" s="621"/>
      <c r="EB15" s="621"/>
      <c r="EC15" s="630"/>
    </row>
    <row r="16" spans="2:143" ht="11.25" customHeight="1" x14ac:dyDescent="0.15">
      <c r="B16" s="617" t="s">
        <v>263</v>
      </c>
      <c r="C16" s="618"/>
      <c r="D16" s="618"/>
      <c r="E16" s="618"/>
      <c r="F16" s="618"/>
      <c r="G16" s="618"/>
      <c r="H16" s="618"/>
      <c r="I16" s="618"/>
      <c r="J16" s="618"/>
      <c r="K16" s="618"/>
      <c r="L16" s="618"/>
      <c r="M16" s="618"/>
      <c r="N16" s="618"/>
      <c r="O16" s="618"/>
      <c r="P16" s="618"/>
      <c r="Q16" s="619"/>
      <c r="R16" s="620">
        <v>4092</v>
      </c>
      <c r="S16" s="621"/>
      <c r="T16" s="621"/>
      <c r="U16" s="621"/>
      <c r="V16" s="621"/>
      <c r="W16" s="621"/>
      <c r="X16" s="621"/>
      <c r="Y16" s="622"/>
      <c r="Z16" s="623">
        <v>0.1</v>
      </c>
      <c r="AA16" s="623"/>
      <c r="AB16" s="623"/>
      <c r="AC16" s="623"/>
      <c r="AD16" s="624">
        <v>4092</v>
      </c>
      <c r="AE16" s="624"/>
      <c r="AF16" s="624"/>
      <c r="AG16" s="624"/>
      <c r="AH16" s="624"/>
      <c r="AI16" s="624"/>
      <c r="AJ16" s="624"/>
      <c r="AK16" s="624"/>
      <c r="AL16" s="625">
        <v>0.2</v>
      </c>
      <c r="AM16" s="626"/>
      <c r="AN16" s="626"/>
      <c r="AO16" s="627"/>
      <c r="AP16" s="617" t="s">
        <v>264</v>
      </c>
      <c r="AQ16" s="618"/>
      <c r="AR16" s="618"/>
      <c r="AS16" s="618"/>
      <c r="AT16" s="618"/>
      <c r="AU16" s="618"/>
      <c r="AV16" s="618"/>
      <c r="AW16" s="618"/>
      <c r="AX16" s="618"/>
      <c r="AY16" s="618"/>
      <c r="AZ16" s="618"/>
      <c r="BA16" s="618"/>
      <c r="BB16" s="618"/>
      <c r="BC16" s="618"/>
      <c r="BD16" s="618"/>
      <c r="BE16" s="618"/>
      <c r="BF16" s="619"/>
      <c r="BG16" s="620" t="s">
        <v>127</v>
      </c>
      <c r="BH16" s="621"/>
      <c r="BI16" s="621"/>
      <c r="BJ16" s="621"/>
      <c r="BK16" s="621"/>
      <c r="BL16" s="621"/>
      <c r="BM16" s="621"/>
      <c r="BN16" s="622"/>
      <c r="BO16" s="623" t="s">
        <v>127</v>
      </c>
      <c r="BP16" s="623"/>
      <c r="BQ16" s="623"/>
      <c r="BR16" s="623"/>
      <c r="BS16" s="624" t="s">
        <v>127</v>
      </c>
      <c r="BT16" s="624"/>
      <c r="BU16" s="624"/>
      <c r="BV16" s="624"/>
      <c r="BW16" s="624"/>
      <c r="BX16" s="624"/>
      <c r="BY16" s="624"/>
      <c r="BZ16" s="624"/>
      <c r="CA16" s="624"/>
      <c r="CB16" s="628"/>
      <c r="CD16" s="617" t="s">
        <v>265</v>
      </c>
      <c r="CE16" s="618"/>
      <c r="CF16" s="618"/>
      <c r="CG16" s="618"/>
      <c r="CH16" s="618"/>
      <c r="CI16" s="618"/>
      <c r="CJ16" s="618"/>
      <c r="CK16" s="618"/>
      <c r="CL16" s="618"/>
      <c r="CM16" s="618"/>
      <c r="CN16" s="618"/>
      <c r="CO16" s="618"/>
      <c r="CP16" s="618"/>
      <c r="CQ16" s="619"/>
      <c r="CR16" s="620">
        <v>69283</v>
      </c>
      <c r="CS16" s="621"/>
      <c r="CT16" s="621"/>
      <c r="CU16" s="621"/>
      <c r="CV16" s="621"/>
      <c r="CW16" s="621"/>
      <c r="CX16" s="621"/>
      <c r="CY16" s="622"/>
      <c r="CZ16" s="623">
        <v>2.4</v>
      </c>
      <c r="DA16" s="623"/>
      <c r="DB16" s="623"/>
      <c r="DC16" s="623"/>
      <c r="DD16" s="629" t="s">
        <v>127</v>
      </c>
      <c r="DE16" s="621"/>
      <c r="DF16" s="621"/>
      <c r="DG16" s="621"/>
      <c r="DH16" s="621"/>
      <c r="DI16" s="621"/>
      <c r="DJ16" s="621"/>
      <c r="DK16" s="621"/>
      <c r="DL16" s="621"/>
      <c r="DM16" s="621"/>
      <c r="DN16" s="621"/>
      <c r="DO16" s="621"/>
      <c r="DP16" s="622"/>
      <c r="DQ16" s="629">
        <v>4914</v>
      </c>
      <c r="DR16" s="621"/>
      <c r="DS16" s="621"/>
      <c r="DT16" s="621"/>
      <c r="DU16" s="621"/>
      <c r="DV16" s="621"/>
      <c r="DW16" s="621"/>
      <c r="DX16" s="621"/>
      <c r="DY16" s="621"/>
      <c r="DZ16" s="621"/>
      <c r="EA16" s="621"/>
      <c r="EB16" s="621"/>
      <c r="EC16" s="630"/>
    </row>
    <row r="17" spans="2:133" ht="11.25" customHeight="1" x14ac:dyDescent="0.15">
      <c r="B17" s="617" t="s">
        <v>266</v>
      </c>
      <c r="C17" s="618"/>
      <c r="D17" s="618"/>
      <c r="E17" s="618"/>
      <c r="F17" s="618"/>
      <c r="G17" s="618"/>
      <c r="H17" s="618"/>
      <c r="I17" s="618"/>
      <c r="J17" s="618"/>
      <c r="K17" s="618"/>
      <c r="L17" s="618"/>
      <c r="M17" s="618"/>
      <c r="N17" s="618"/>
      <c r="O17" s="618"/>
      <c r="P17" s="618"/>
      <c r="Q17" s="619"/>
      <c r="R17" s="620">
        <v>1717</v>
      </c>
      <c r="S17" s="621"/>
      <c r="T17" s="621"/>
      <c r="U17" s="621"/>
      <c r="V17" s="621"/>
      <c r="W17" s="621"/>
      <c r="X17" s="621"/>
      <c r="Y17" s="622"/>
      <c r="Z17" s="623">
        <v>0.1</v>
      </c>
      <c r="AA17" s="623"/>
      <c r="AB17" s="623"/>
      <c r="AC17" s="623"/>
      <c r="AD17" s="624">
        <v>1717</v>
      </c>
      <c r="AE17" s="624"/>
      <c r="AF17" s="624"/>
      <c r="AG17" s="624"/>
      <c r="AH17" s="624"/>
      <c r="AI17" s="624"/>
      <c r="AJ17" s="624"/>
      <c r="AK17" s="624"/>
      <c r="AL17" s="625">
        <v>0.1</v>
      </c>
      <c r="AM17" s="626"/>
      <c r="AN17" s="626"/>
      <c r="AO17" s="627"/>
      <c r="AP17" s="617" t="s">
        <v>267</v>
      </c>
      <c r="AQ17" s="618"/>
      <c r="AR17" s="618"/>
      <c r="AS17" s="618"/>
      <c r="AT17" s="618"/>
      <c r="AU17" s="618"/>
      <c r="AV17" s="618"/>
      <c r="AW17" s="618"/>
      <c r="AX17" s="618"/>
      <c r="AY17" s="618"/>
      <c r="AZ17" s="618"/>
      <c r="BA17" s="618"/>
      <c r="BB17" s="618"/>
      <c r="BC17" s="618"/>
      <c r="BD17" s="618"/>
      <c r="BE17" s="618"/>
      <c r="BF17" s="619"/>
      <c r="BG17" s="620" t="s">
        <v>127</v>
      </c>
      <c r="BH17" s="621"/>
      <c r="BI17" s="621"/>
      <c r="BJ17" s="621"/>
      <c r="BK17" s="621"/>
      <c r="BL17" s="621"/>
      <c r="BM17" s="621"/>
      <c r="BN17" s="622"/>
      <c r="BO17" s="623" t="s">
        <v>127</v>
      </c>
      <c r="BP17" s="623"/>
      <c r="BQ17" s="623"/>
      <c r="BR17" s="623"/>
      <c r="BS17" s="624" t="s">
        <v>127</v>
      </c>
      <c r="BT17" s="624"/>
      <c r="BU17" s="624"/>
      <c r="BV17" s="624"/>
      <c r="BW17" s="624"/>
      <c r="BX17" s="624"/>
      <c r="BY17" s="624"/>
      <c r="BZ17" s="624"/>
      <c r="CA17" s="624"/>
      <c r="CB17" s="628"/>
      <c r="CD17" s="617" t="s">
        <v>268</v>
      </c>
      <c r="CE17" s="618"/>
      <c r="CF17" s="618"/>
      <c r="CG17" s="618"/>
      <c r="CH17" s="618"/>
      <c r="CI17" s="618"/>
      <c r="CJ17" s="618"/>
      <c r="CK17" s="618"/>
      <c r="CL17" s="618"/>
      <c r="CM17" s="618"/>
      <c r="CN17" s="618"/>
      <c r="CO17" s="618"/>
      <c r="CP17" s="618"/>
      <c r="CQ17" s="619"/>
      <c r="CR17" s="620">
        <v>390554</v>
      </c>
      <c r="CS17" s="621"/>
      <c r="CT17" s="621"/>
      <c r="CU17" s="621"/>
      <c r="CV17" s="621"/>
      <c r="CW17" s="621"/>
      <c r="CX17" s="621"/>
      <c r="CY17" s="622"/>
      <c r="CZ17" s="623">
        <v>13.8</v>
      </c>
      <c r="DA17" s="623"/>
      <c r="DB17" s="623"/>
      <c r="DC17" s="623"/>
      <c r="DD17" s="629" t="s">
        <v>127</v>
      </c>
      <c r="DE17" s="621"/>
      <c r="DF17" s="621"/>
      <c r="DG17" s="621"/>
      <c r="DH17" s="621"/>
      <c r="DI17" s="621"/>
      <c r="DJ17" s="621"/>
      <c r="DK17" s="621"/>
      <c r="DL17" s="621"/>
      <c r="DM17" s="621"/>
      <c r="DN17" s="621"/>
      <c r="DO17" s="621"/>
      <c r="DP17" s="622"/>
      <c r="DQ17" s="629">
        <v>366821</v>
      </c>
      <c r="DR17" s="621"/>
      <c r="DS17" s="621"/>
      <c r="DT17" s="621"/>
      <c r="DU17" s="621"/>
      <c r="DV17" s="621"/>
      <c r="DW17" s="621"/>
      <c r="DX17" s="621"/>
      <c r="DY17" s="621"/>
      <c r="DZ17" s="621"/>
      <c r="EA17" s="621"/>
      <c r="EB17" s="621"/>
      <c r="EC17" s="630"/>
    </row>
    <row r="18" spans="2:133" ht="11.25" customHeight="1" x14ac:dyDescent="0.15">
      <c r="B18" s="617" t="s">
        <v>269</v>
      </c>
      <c r="C18" s="618"/>
      <c r="D18" s="618"/>
      <c r="E18" s="618"/>
      <c r="F18" s="618"/>
      <c r="G18" s="618"/>
      <c r="H18" s="618"/>
      <c r="I18" s="618"/>
      <c r="J18" s="618"/>
      <c r="K18" s="618"/>
      <c r="L18" s="618"/>
      <c r="M18" s="618"/>
      <c r="N18" s="618"/>
      <c r="O18" s="618"/>
      <c r="P18" s="618"/>
      <c r="Q18" s="619"/>
      <c r="R18" s="620">
        <v>2806</v>
      </c>
      <c r="S18" s="621"/>
      <c r="T18" s="621"/>
      <c r="U18" s="621"/>
      <c r="V18" s="621"/>
      <c r="W18" s="621"/>
      <c r="X18" s="621"/>
      <c r="Y18" s="622"/>
      <c r="Z18" s="623">
        <v>0.1</v>
      </c>
      <c r="AA18" s="623"/>
      <c r="AB18" s="623"/>
      <c r="AC18" s="623"/>
      <c r="AD18" s="624">
        <v>2806</v>
      </c>
      <c r="AE18" s="624"/>
      <c r="AF18" s="624"/>
      <c r="AG18" s="624"/>
      <c r="AH18" s="624"/>
      <c r="AI18" s="624"/>
      <c r="AJ18" s="624"/>
      <c r="AK18" s="624"/>
      <c r="AL18" s="625">
        <v>0.10000000149011612</v>
      </c>
      <c r="AM18" s="626"/>
      <c r="AN18" s="626"/>
      <c r="AO18" s="627"/>
      <c r="AP18" s="617" t="s">
        <v>270</v>
      </c>
      <c r="AQ18" s="618"/>
      <c r="AR18" s="618"/>
      <c r="AS18" s="618"/>
      <c r="AT18" s="618"/>
      <c r="AU18" s="618"/>
      <c r="AV18" s="618"/>
      <c r="AW18" s="618"/>
      <c r="AX18" s="618"/>
      <c r="AY18" s="618"/>
      <c r="AZ18" s="618"/>
      <c r="BA18" s="618"/>
      <c r="BB18" s="618"/>
      <c r="BC18" s="618"/>
      <c r="BD18" s="618"/>
      <c r="BE18" s="618"/>
      <c r="BF18" s="619"/>
      <c r="BG18" s="620" t="s">
        <v>127</v>
      </c>
      <c r="BH18" s="621"/>
      <c r="BI18" s="621"/>
      <c r="BJ18" s="621"/>
      <c r="BK18" s="621"/>
      <c r="BL18" s="621"/>
      <c r="BM18" s="621"/>
      <c r="BN18" s="622"/>
      <c r="BO18" s="623" t="s">
        <v>127</v>
      </c>
      <c r="BP18" s="623"/>
      <c r="BQ18" s="623"/>
      <c r="BR18" s="623"/>
      <c r="BS18" s="624" t="s">
        <v>127</v>
      </c>
      <c r="BT18" s="624"/>
      <c r="BU18" s="624"/>
      <c r="BV18" s="624"/>
      <c r="BW18" s="624"/>
      <c r="BX18" s="624"/>
      <c r="BY18" s="624"/>
      <c r="BZ18" s="624"/>
      <c r="CA18" s="624"/>
      <c r="CB18" s="628"/>
      <c r="CD18" s="617" t="s">
        <v>271</v>
      </c>
      <c r="CE18" s="618"/>
      <c r="CF18" s="618"/>
      <c r="CG18" s="618"/>
      <c r="CH18" s="618"/>
      <c r="CI18" s="618"/>
      <c r="CJ18" s="618"/>
      <c r="CK18" s="618"/>
      <c r="CL18" s="618"/>
      <c r="CM18" s="618"/>
      <c r="CN18" s="618"/>
      <c r="CO18" s="618"/>
      <c r="CP18" s="618"/>
      <c r="CQ18" s="619"/>
      <c r="CR18" s="620" t="s">
        <v>127</v>
      </c>
      <c r="CS18" s="621"/>
      <c r="CT18" s="621"/>
      <c r="CU18" s="621"/>
      <c r="CV18" s="621"/>
      <c r="CW18" s="621"/>
      <c r="CX18" s="621"/>
      <c r="CY18" s="622"/>
      <c r="CZ18" s="623" t="s">
        <v>127</v>
      </c>
      <c r="DA18" s="623"/>
      <c r="DB18" s="623"/>
      <c r="DC18" s="623"/>
      <c r="DD18" s="629" t="s">
        <v>127</v>
      </c>
      <c r="DE18" s="621"/>
      <c r="DF18" s="621"/>
      <c r="DG18" s="621"/>
      <c r="DH18" s="621"/>
      <c r="DI18" s="621"/>
      <c r="DJ18" s="621"/>
      <c r="DK18" s="621"/>
      <c r="DL18" s="621"/>
      <c r="DM18" s="621"/>
      <c r="DN18" s="621"/>
      <c r="DO18" s="621"/>
      <c r="DP18" s="622"/>
      <c r="DQ18" s="629" t="s">
        <v>127</v>
      </c>
      <c r="DR18" s="621"/>
      <c r="DS18" s="621"/>
      <c r="DT18" s="621"/>
      <c r="DU18" s="621"/>
      <c r="DV18" s="621"/>
      <c r="DW18" s="621"/>
      <c r="DX18" s="621"/>
      <c r="DY18" s="621"/>
      <c r="DZ18" s="621"/>
      <c r="EA18" s="621"/>
      <c r="EB18" s="621"/>
      <c r="EC18" s="630"/>
    </row>
    <row r="19" spans="2:133" ht="11.25" customHeight="1" x14ac:dyDescent="0.15">
      <c r="B19" s="617" t="s">
        <v>272</v>
      </c>
      <c r="C19" s="618"/>
      <c r="D19" s="618"/>
      <c r="E19" s="618"/>
      <c r="F19" s="618"/>
      <c r="G19" s="618"/>
      <c r="H19" s="618"/>
      <c r="I19" s="618"/>
      <c r="J19" s="618"/>
      <c r="K19" s="618"/>
      <c r="L19" s="618"/>
      <c r="M19" s="618"/>
      <c r="N19" s="618"/>
      <c r="O19" s="618"/>
      <c r="P19" s="618"/>
      <c r="Q19" s="619"/>
      <c r="R19" s="620">
        <v>702</v>
      </c>
      <c r="S19" s="621"/>
      <c r="T19" s="621"/>
      <c r="U19" s="621"/>
      <c r="V19" s="621"/>
      <c r="W19" s="621"/>
      <c r="X19" s="621"/>
      <c r="Y19" s="622"/>
      <c r="Z19" s="623">
        <v>0</v>
      </c>
      <c r="AA19" s="623"/>
      <c r="AB19" s="623"/>
      <c r="AC19" s="623"/>
      <c r="AD19" s="624">
        <v>702</v>
      </c>
      <c r="AE19" s="624"/>
      <c r="AF19" s="624"/>
      <c r="AG19" s="624"/>
      <c r="AH19" s="624"/>
      <c r="AI19" s="624"/>
      <c r="AJ19" s="624"/>
      <c r="AK19" s="624"/>
      <c r="AL19" s="625">
        <v>0</v>
      </c>
      <c r="AM19" s="626"/>
      <c r="AN19" s="626"/>
      <c r="AO19" s="627"/>
      <c r="AP19" s="617" t="s">
        <v>273</v>
      </c>
      <c r="AQ19" s="618"/>
      <c r="AR19" s="618"/>
      <c r="AS19" s="618"/>
      <c r="AT19" s="618"/>
      <c r="AU19" s="618"/>
      <c r="AV19" s="618"/>
      <c r="AW19" s="618"/>
      <c r="AX19" s="618"/>
      <c r="AY19" s="618"/>
      <c r="AZ19" s="618"/>
      <c r="BA19" s="618"/>
      <c r="BB19" s="618"/>
      <c r="BC19" s="618"/>
      <c r="BD19" s="618"/>
      <c r="BE19" s="618"/>
      <c r="BF19" s="619"/>
      <c r="BG19" s="620" t="s">
        <v>127</v>
      </c>
      <c r="BH19" s="621"/>
      <c r="BI19" s="621"/>
      <c r="BJ19" s="621"/>
      <c r="BK19" s="621"/>
      <c r="BL19" s="621"/>
      <c r="BM19" s="621"/>
      <c r="BN19" s="622"/>
      <c r="BO19" s="623" t="s">
        <v>127</v>
      </c>
      <c r="BP19" s="623"/>
      <c r="BQ19" s="623"/>
      <c r="BR19" s="623"/>
      <c r="BS19" s="624" t="s">
        <v>127</v>
      </c>
      <c r="BT19" s="624"/>
      <c r="BU19" s="624"/>
      <c r="BV19" s="624"/>
      <c r="BW19" s="624"/>
      <c r="BX19" s="624"/>
      <c r="BY19" s="624"/>
      <c r="BZ19" s="624"/>
      <c r="CA19" s="624"/>
      <c r="CB19" s="628"/>
      <c r="CD19" s="617" t="s">
        <v>274</v>
      </c>
      <c r="CE19" s="618"/>
      <c r="CF19" s="618"/>
      <c r="CG19" s="618"/>
      <c r="CH19" s="618"/>
      <c r="CI19" s="618"/>
      <c r="CJ19" s="618"/>
      <c r="CK19" s="618"/>
      <c r="CL19" s="618"/>
      <c r="CM19" s="618"/>
      <c r="CN19" s="618"/>
      <c r="CO19" s="618"/>
      <c r="CP19" s="618"/>
      <c r="CQ19" s="619"/>
      <c r="CR19" s="620" t="s">
        <v>127</v>
      </c>
      <c r="CS19" s="621"/>
      <c r="CT19" s="621"/>
      <c r="CU19" s="621"/>
      <c r="CV19" s="621"/>
      <c r="CW19" s="621"/>
      <c r="CX19" s="621"/>
      <c r="CY19" s="622"/>
      <c r="CZ19" s="623" t="s">
        <v>127</v>
      </c>
      <c r="DA19" s="623"/>
      <c r="DB19" s="623"/>
      <c r="DC19" s="623"/>
      <c r="DD19" s="629" t="s">
        <v>127</v>
      </c>
      <c r="DE19" s="621"/>
      <c r="DF19" s="621"/>
      <c r="DG19" s="621"/>
      <c r="DH19" s="621"/>
      <c r="DI19" s="621"/>
      <c r="DJ19" s="621"/>
      <c r="DK19" s="621"/>
      <c r="DL19" s="621"/>
      <c r="DM19" s="621"/>
      <c r="DN19" s="621"/>
      <c r="DO19" s="621"/>
      <c r="DP19" s="622"/>
      <c r="DQ19" s="629" t="s">
        <v>127</v>
      </c>
      <c r="DR19" s="621"/>
      <c r="DS19" s="621"/>
      <c r="DT19" s="621"/>
      <c r="DU19" s="621"/>
      <c r="DV19" s="621"/>
      <c r="DW19" s="621"/>
      <c r="DX19" s="621"/>
      <c r="DY19" s="621"/>
      <c r="DZ19" s="621"/>
      <c r="EA19" s="621"/>
      <c r="EB19" s="621"/>
      <c r="EC19" s="630"/>
    </row>
    <row r="20" spans="2:133" ht="11.25" customHeight="1" x14ac:dyDescent="0.15">
      <c r="B20" s="617" t="s">
        <v>275</v>
      </c>
      <c r="C20" s="618"/>
      <c r="D20" s="618"/>
      <c r="E20" s="618"/>
      <c r="F20" s="618"/>
      <c r="G20" s="618"/>
      <c r="H20" s="618"/>
      <c r="I20" s="618"/>
      <c r="J20" s="618"/>
      <c r="K20" s="618"/>
      <c r="L20" s="618"/>
      <c r="M20" s="618"/>
      <c r="N20" s="618"/>
      <c r="O20" s="618"/>
      <c r="P20" s="618"/>
      <c r="Q20" s="619"/>
      <c r="R20" s="620">
        <v>1193</v>
      </c>
      <c r="S20" s="621"/>
      <c r="T20" s="621"/>
      <c r="U20" s="621"/>
      <c r="V20" s="621"/>
      <c r="W20" s="621"/>
      <c r="X20" s="621"/>
      <c r="Y20" s="622"/>
      <c r="Z20" s="623">
        <v>0</v>
      </c>
      <c r="AA20" s="623"/>
      <c r="AB20" s="623"/>
      <c r="AC20" s="623"/>
      <c r="AD20" s="624">
        <v>1193</v>
      </c>
      <c r="AE20" s="624"/>
      <c r="AF20" s="624"/>
      <c r="AG20" s="624"/>
      <c r="AH20" s="624"/>
      <c r="AI20" s="624"/>
      <c r="AJ20" s="624"/>
      <c r="AK20" s="624"/>
      <c r="AL20" s="625">
        <v>0.1</v>
      </c>
      <c r="AM20" s="626"/>
      <c r="AN20" s="626"/>
      <c r="AO20" s="627"/>
      <c r="AP20" s="617" t="s">
        <v>276</v>
      </c>
      <c r="AQ20" s="618"/>
      <c r="AR20" s="618"/>
      <c r="AS20" s="618"/>
      <c r="AT20" s="618"/>
      <c r="AU20" s="618"/>
      <c r="AV20" s="618"/>
      <c r="AW20" s="618"/>
      <c r="AX20" s="618"/>
      <c r="AY20" s="618"/>
      <c r="AZ20" s="618"/>
      <c r="BA20" s="618"/>
      <c r="BB20" s="618"/>
      <c r="BC20" s="618"/>
      <c r="BD20" s="618"/>
      <c r="BE20" s="618"/>
      <c r="BF20" s="619"/>
      <c r="BG20" s="620" t="s">
        <v>127</v>
      </c>
      <c r="BH20" s="621"/>
      <c r="BI20" s="621"/>
      <c r="BJ20" s="621"/>
      <c r="BK20" s="621"/>
      <c r="BL20" s="621"/>
      <c r="BM20" s="621"/>
      <c r="BN20" s="622"/>
      <c r="BO20" s="623" t="s">
        <v>127</v>
      </c>
      <c r="BP20" s="623"/>
      <c r="BQ20" s="623"/>
      <c r="BR20" s="623"/>
      <c r="BS20" s="624" t="s">
        <v>127</v>
      </c>
      <c r="BT20" s="624"/>
      <c r="BU20" s="624"/>
      <c r="BV20" s="624"/>
      <c r="BW20" s="624"/>
      <c r="BX20" s="624"/>
      <c r="BY20" s="624"/>
      <c r="BZ20" s="624"/>
      <c r="CA20" s="624"/>
      <c r="CB20" s="628"/>
      <c r="CD20" s="617" t="s">
        <v>277</v>
      </c>
      <c r="CE20" s="618"/>
      <c r="CF20" s="618"/>
      <c r="CG20" s="618"/>
      <c r="CH20" s="618"/>
      <c r="CI20" s="618"/>
      <c r="CJ20" s="618"/>
      <c r="CK20" s="618"/>
      <c r="CL20" s="618"/>
      <c r="CM20" s="618"/>
      <c r="CN20" s="618"/>
      <c r="CO20" s="618"/>
      <c r="CP20" s="618"/>
      <c r="CQ20" s="619"/>
      <c r="CR20" s="620">
        <v>2831373</v>
      </c>
      <c r="CS20" s="621"/>
      <c r="CT20" s="621"/>
      <c r="CU20" s="621"/>
      <c r="CV20" s="621"/>
      <c r="CW20" s="621"/>
      <c r="CX20" s="621"/>
      <c r="CY20" s="622"/>
      <c r="CZ20" s="623">
        <v>100</v>
      </c>
      <c r="DA20" s="623"/>
      <c r="DB20" s="623"/>
      <c r="DC20" s="623"/>
      <c r="DD20" s="629">
        <v>192220</v>
      </c>
      <c r="DE20" s="621"/>
      <c r="DF20" s="621"/>
      <c r="DG20" s="621"/>
      <c r="DH20" s="621"/>
      <c r="DI20" s="621"/>
      <c r="DJ20" s="621"/>
      <c r="DK20" s="621"/>
      <c r="DL20" s="621"/>
      <c r="DM20" s="621"/>
      <c r="DN20" s="621"/>
      <c r="DO20" s="621"/>
      <c r="DP20" s="622"/>
      <c r="DQ20" s="629">
        <v>2178793</v>
      </c>
      <c r="DR20" s="621"/>
      <c r="DS20" s="621"/>
      <c r="DT20" s="621"/>
      <c r="DU20" s="621"/>
      <c r="DV20" s="621"/>
      <c r="DW20" s="621"/>
      <c r="DX20" s="621"/>
      <c r="DY20" s="621"/>
      <c r="DZ20" s="621"/>
      <c r="EA20" s="621"/>
      <c r="EB20" s="621"/>
      <c r="EC20" s="630"/>
    </row>
    <row r="21" spans="2:133" ht="11.25" customHeight="1" x14ac:dyDescent="0.15">
      <c r="B21" s="617" t="s">
        <v>278</v>
      </c>
      <c r="C21" s="618"/>
      <c r="D21" s="618"/>
      <c r="E21" s="618"/>
      <c r="F21" s="618"/>
      <c r="G21" s="618"/>
      <c r="H21" s="618"/>
      <c r="I21" s="618"/>
      <c r="J21" s="618"/>
      <c r="K21" s="618"/>
      <c r="L21" s="618"/>
      <c r="M21" s="618"/>
      <c r="N21" s="618"/>
      <c r="O21" s="618"/>
      <c r="P21" s="618"/>
      <c r="Q21" s="619"/>
      <c r="R21" s="620">
        <v>230</v>
      </c>
      <c r="S21" s="621"/>
      <c r="T21" s="621"/>
      <c r="U21" s="621"/>
      <c r="V21" s="621"/>
      <c r="W21" s="621"/>
      <c r="X21" s="621"/>
      <c r="Y21" s="622"/>
      <c r="Z21" s="623">
        <v>0</v>
      </c>
      <c r="AA21" s="623"/>
      <c r="AB21" s="623"/>
      <c r="AC21" s="623"/>
      <c r="AD21" s="624">
        <v>230</v>
      </c>
      <c r="AE21" s="624"/>
      <c r="AF21" s="624"/>
      <c r="AG21" s="624"/>
      <c r="AH21" s="624"/>
      <c r="AI21" s="624"/>
      <c r="AJ21" s="624"/>
      <c r="AK21" s="624"/>
      <c r="AL21" s="625">
        <v>0</v>
      </c>
      <c r="AM21" s="626"/>
      <c r="AN21" s="626"/>
      <c r="AO21" s="627"/>
      <c r="AP21" s="617" t="s">
        <v>279</v>
      </c>
      <c r="AQ21" s="633"/>
      <c r="AR21" s="633"/>
      <c r="AS21" s="633"/>
      <c r="AT21" s="633"/>
      <c r="AU21" s="633"/>
      <c r="AV21" s="633"/>
      <c r="AW21" s="633"/>
      <c r="AX21" s="633"/>
      <c r="AY21" s="633"/>
      <c r="AZ21" s="633"/>
      <c r="BA21" s="633"/>
      <c r="BB21" s="633"/>
      <c r="BC21" s="633"/>
      <c r="BD21" s="633"/>
      <c r="BE21" s="633"/>
      <c r="BF21" s="634"/>
      <c r="BG21" s="620" t="s">
        <v>127</v>
      </c>
      <c r="BH21" s="621"/>
      <c r="BI21" s="621"/>
      <c r="BJ21" s="621"/>
      <c r="BK21" s="621"/>
      <c r="BL21" s="621"/>
      <c r="BM21" s="621"/>
      <c r="BN21" s="622"/>
      <c r="BO21" s="623" t="s">
        <v>127</v>
      </c>
      <c r="BP21" s="623"/>
      <c r="BQ21" s="623"/>
      <c r="BR21" s="623"/>
      <c r="BS21" s="624" t="s">
        <v>127</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15">
      <c r="B22" s="638" t="s">
        <v>280</v>
      </c>
      <c r="C22" s="639"/>
      <c r="D22" s="639"/>
      <c r="E22" s="639"/>
      <c r="F22" s="639"/>
      <c r="G22" s="639"/>
      <c r="H22" s="639"/>
      <c r="I22" s="639"/>
      <c r="J22" s="639"/>
      <c r="K22" s="639"/>
      <c r="L22" s="639"/>
      <c r="M22" s="639"/>
      <c r="N22" s="639"/>
      <c r="O22" s="639"/>
      <c r="P22" s="639"/>
      <c r="Q22" s="640"/>
      <c r="R22" s="620">
        <v>681</v>
      </c>
      <c r="S22" s="621"/>
      <c r="T22" s="621"/>
      <c r="U22" s="621"/>
      <c r="V22" s="621"/>
      <c r="W22" s="621"/>
      <c r="X22" s="621"/>
      <c r="Y22" s="622"/>
      <c r="Z22" s="623">
        <v>0</v>
      </c>
      <c r="AA22" s="623"/>
      <c r="AB22" s="623"/>
      <c r="AC22" s="623"/>
      <c r="AD22" s="624">
        <v>681</v>
      </c>
      <c r="AE22" s="624"/>
      <c r="AF22" s="624"/>
      <c r="AG22" s="624"/>
      <c r="AH22" s="624"/>
      <c r="AI22" s="624"/>
      <c r="AJ22" s="624"/>
      <c r="AK22" s="624"/>
      <c r="AL22" s="625">
        <v>0</v>
      </c>
      <c r="AM22" s="626"/>
      <c r="AN22" s="626"/>
      <c r="AO22" s="627"/>
      <c r="AP22" s="617" t="s">
        <v>281</v>
      </c>
      <c r="AQ22" s="633"/>
      <c r="AR22" s="633"/>
      <c r="AS22" s="633"/>
      <c r="AT22" s="633"/>
      <c r="AU22" s="633"/>
      <c r="AV22" s="633"/>
      <c r="AW22" s="633"/>
      <c r="AX22" s="633"/>
      <c r="AY22" s="633"/>
      <c r="AZ22" s="633"/>
      <c r="BA22" s="633"/>
      <c r="BB22" s="633"/>
      <c r="BC22" s="633"/>
      <c r="BD22" s="633"/>
      <c r="BE22" s="633"/>
      <c r="BF22" s="634"/>
      <c r="BG22" s="620" t="s">
        <v>127</v>
      </c>
      <c r="BH22" s="621"/>
      <c r="BI22" s="621"/>
      <c r="BJ22" s="621"/>
      <c r="BK22" s="621"/>
      <c r="BL22" s="621"/>
      <c r="BM22" s="621"/>
      <c r="BN22" s="622"/>
      <c r="BO22" s="623" t="s">
        <v>127</v>
      </c>
      <c r="BP22" s="623"/>
      <c r="BQ22" s="623"/>
      <c r="BR22" s="623"/>
      <c r="BS22" s="624" t="s">
        <v>127</v>
      </c>
      <c r="BT22" s="624"/>
      <c r="BU22" s="624"/>
      <c r="BV22" s="624"/>
      <c r="BW22" s="624"/>
      <c r="BX22" s="624"/>
      <c r="BY22" s="624"/>
      <c r="BZ22" s="624"/>
      <c r="CA22" s="624"/>
      <c r="CB22" s="628"/>
      <c r="CD22" s="602" t="s">
        <v>282</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283</v>
      </c>
      <c r="C23" s="618"/>
      <c r="D23" s="618"/>
      <c r="E23" s="618"/>
      <c r="F23" s="618"/>
      <c r="G23" s="618"/>
      <c r="H23" s="618"/>
      <c r="I23" s="618"/>
      <c r="J23" s="618"/>
      <c r="K23" s="618"/>
      <c r="L23" s="618"/>
      <c r="M23" s="618"/>
      <c r="N23" s="618"/>
      <c r="O23" s="618"/>
      <c r="P23" s="618"/>
      <c r="Q23" s="619"/>
      <c r="R23" s="620">
        <v>1871296</v>
      </c>
      <c r="S23" s="621"/>
      <c r="T23" s="621"/>
      <c r="U23" s="621"/>
      <c r="V23" s="621"/>
      <c r="W23" s="621"/>
      <c r="X23" s="621"/>
      <c r="Y23" s="622"/>
      <c r="Z23" s="623">
        <v>57.5</v>
      </c>
      <c r="AA23" s="623"/>
      <c r="AB23" s="623"/>
      <c r="AC23" s="623"/>
      <c r="AD23" s="624">
        <v>1703022</v>
      </c>
      <c r="AE23" s="624"/>
      <c r="AF23" s="624"/>
      <c r="AG23" s="624"/>
      <c r="AH23" s="624"/>
      <c r="AI23" s="624"/>
      <c r="AJ23" s="624"/>
      <c r="AK23" s="624"/>
      <c r="AL23" s="625">
        <v>84.4</v>
      </c>
      <c r="AM23" s="626"/>
      <c r="AN23" s="626"/>
      <c r="AO23" s="627"/>
      <c r="AP23" s="617" t="s">
        <v>284</v>
      </c>
      <c r="AQ23" s="633"/>
      <c r="AR23" s="633"/>
      <c r="AS23" s="633"/>
      <c r="AT23" s="633"/>
      <c r="AU23" s="633"/>
      <c r="AV23" s="633"/>
      <c r="AW23" s="633"/>
      <c r="AX23" s="633"/>
      <c r="AY23" s="633"/>
      <c r="AZ23" s="633"/>
      <c r="BA23" s="633"/>
      <c r="BB23" s="633"/>
      <c r="BC23" s="633"/>
      <c r="BD23" s="633"/>
      <c r="BE23" s="633"/>
      <c r="BF23" s="634"/>
      <c r="BG23" s="620" t="s">
        <v>127</v>
      </c>
      <c r="BH23" s="621"/>
      <c r="BI23" s="621"/>
      <c r="BJ23" s="621"/>
      <c r="BK23" s="621"/>
      <c r="BL23" s="621"/>
      <c r="BM23" s="621"/>
      <c r="BN23" s="622"/>
      <c r="BO23" s="623" t="s">
        <v>127</v>
      </c>
      <c r="BP23" s="623"/>
      <c r="BQ23" s="623"/>
      <c r="BR23" s="623"/>
      <c r="BS23" s="624" t="s">
        <v>127</v>
      </c>
      <c r="BT23" s="624"/>
      <c r="BU23" s="624"/>
      <c r="BV23" s="624"/>
      <c r="BW23" s="624"/>
      <c r="BX23" s="624"/>
      <c r="BY23" s="624"/>
      <c r="BZ23" s="624"/>
      <c r="CA23" s="624"/>
      <c r="CB23" s="628"/>
      <c r="CD23" s="602" t="s">
        <v>224</v>
      </c>
      <c r="CE23" s="603"/>
      <c r="CF23" s="603"/>
      <c r="CG23" s="603"/>
      <c r="CH23" s="603"/>
      <c r="CI23" s="603"/>
      <c r="CJ23" s="603"/>
      <c r="CK23" s="603"/>
      <c r="CL23" s="603"/>
      <c r="CM23" s="603"/>
      <c r="CN23" s="603"/>
      <c r="CO23" s="603"/>
      <c r="CP23" s="603"/>
      <c r="CQ23" s="604"/>
      <c r="CR23" s="602" t="s">
        <v>285</v>
      </c>
      <c r="CS23" s="603"/>
      <c r="CT23" s="603"/>
      <c r="CU23" s="603"/>
      <c r="CV23" s="603"/>
      <c r="CW23" s="603"/>
      <c r="CX23" s="603"/>
      <c r="CY23" s="604"/>
      <c r="CZ23" s="602" t="s">
        <v>286</v>
      </c>
      <c r="DA23" s="603"/>
      <c r="DB23" s="603"/>
      <c r="DC23" s="604"/>
      <c r="DD23" s="602" t="s">
        <v>287</v>
      </c>
      <c r="DE23" s="603"/>
      <c r="DF23" s="603"/>
      <c r="DG23" s="603"/>
      <c r="DH23" s="603"/>
      <c r="DI23" s="603"/>
      <c r="DJ23" s="603"/>
      <c r="DK23" s="604"/>
      <c r="DL23" s="647" t="s">
        <v>288</v>
      </c>
      <c r="DM23" s="648"/>
      <c r="DN23" s="648"/>
      <c r="DO23" s="648"/>
      <c r="DP23" s="648"/>
      <c r="DQ23" s="648"/>
      <c r="DR23" s="648"/>
      <c r="DS23" s="648"/>
      <c r="DT23" s="648"/>
      <c r="DU23" s="648"/>
      <c r="DV23" s="649"/>
      <c r="DW23" s="602" t="s">
        <v>289</v>
      </c>
      <c r="DX23" s="603"/>
      <c r="DY23" s="603"/>
      <c r="DZ23" s="603"/>
      <c r="EA23" s="603"/>
      <c r="EB23" s="603"/>
      <c r="EC23" s="604"/>
    </row>
    <row r="24" spans="2:133" ht="11.25" customHeight="1" x14ac:dyDescent="0.15">
      <c r="B24" s="617" t="s">
        <v>290</v>
      </c>
      <c r="C24" s="618"/>
      <c r="D24" s="618"/>
      <c r="E24" s="618"/>
      <c r="F24" s="618"/>
      <c r="G24" s="618"/>
      <c r="H24" s="618"/>
      <c r="I24" s="618"/>
      <c r="J24" s="618"/>
      <c r="K24" s="618"/>
      <c r="L24" s="618"/>
      <c r="M24" s="618"/>
      <c r="N24" s="618"/>
      <c r="O24" s="618"/>
      <c r="P24" s="618"/>
      <c r="Q24" s="619"/>
      <c r="R24" s="620">
        <v>1703022</v>
      </c>
      <c r="S24" s="621"/>
      <c r="T24" s="621"/>
      <c r="U24" s="621"/>
      <c r="V24" s="621"/>
      <c r="W24" s="621"/>
      <c r="X24" s="621"/>
      <c r="Y24" s="622"/>
      <c r="Z24" s="623">
        <v>52.3</v>
      </c>
      <c r="AA24" s="623"/>
      <c r="AB24" s="623"/>
      <c r="AC24" s="623"/>
      <c r="AD24" s="624">
        <v>1703022</v>
      </c>
      <c r="AE24" s="624"/>
      <c r="AF24" s="624"/>
      <c r="AG24" s="624"/>
      <c r="AH24" s="624"/>
      <c r="AI24" s="624"/>
      <c r="AJ24" s="624"/>
      <c r="AK24" s="624"/>
      <c r="AL24" s="625">
        <v>84.4</v>
      </c>
      <c r="AM24" s="626"/>
      <c r="AN24" s="626"/>
      <c r="AO24" s="627"/>
      <c r="AP24" s="617" t="s">
        <v>291</v>
      </c>
      <c r="AQ24" s="633"/>
      <c r="AR24" s="633"/>
      <c r="AS24" s="633"/>
      <c r="AT24" s="633"/>
      <c r="AU24" s="633"/>
      <c r="AV24" s="633"/>
      <c r="AW24" s="633"/>
      <c r="AX24" s="633"/>
      <c r="AY24" s="633"/>
      <c r="AZ24" s="633"/>
      <c r="BA24" s="633"/>
      <c r="BB24" s="633"/>
      <c r="BC24" s="633"/>
      <c r="BD24" s="633"/>
      <c r="BE24" s="633"/>
      <c r="BF24" s="634"/>
      <c r="BG24" s="620" t="s">
        <v>127</v>
      </c>
      <c r="BH24" s="621"/>
      <c r="BI24" s="621"/>
      <c r="BJ24" s="621"/>
      <c r="BK24" s="621"/>
      <c r="BL24" s="621"/>
      <c r="BM24" s="621"/>
      <c r="BN24" s="622"/>
      <c r="BO24" s="623" t="s">
        <v>127</v>
      </c>
      <c r="BP24" s="623"/>
      <c r="BQ24" s="623"/>
      <c r="BR24" s="623"/>
      <c r="BS24" s="624" t="s">
        <v>127</v>
      </c>
      <c r="BT24" s="624"/>
      <c r="BU24" s="624"/>
      <c r="BV24" s="624"/>
      <c r="BW24" s="624"/>
      <c r="BX24" s="624"/>
      <c r="BY24" s="624"/>
      <c r="BZ24" s="624"/>
      <c r="CA24" s="624"/>
      <c r="CB24" s="628"/>
      <c r="CD24" s="606" t="s">
        <v>292</v>
      </c>
      <c r="CE24" s="607"/>
      <c r="CF24" s="607"/>
      <c r="CG24" s="607"/>
      <c r="CH24" s="607"/>
      <c r="CI24" s="607"/>
      <c r="CJ24" s="607"/>
      <c r="CK24" s="607"/>
      <c r="CL24" s="607"/>
      <c r="CM24" s="607"/>
      <c r="CN24" s="607"/>
      <c r="CO24" s="607"/>
      <c r="CP24" s="607"/>
      <c r="CQ24" s="608"/>
      <c r="CR24" s="609">
        <v>1075600</v>
      </c>
      <c r="CS24" s="610"/>
      <c r="CT24" s="610"/>
      <c r="CU24" s="610"/>
      <c r="CV24" s="610"/>
      <c r="CW24" s="610"/>
      <c r="CX24" s="610"/>
      <c r="CY24" s="611"/>
      <c r="CZ24" s="614">
        <v>38</v>
      </c>
      <c r="DA24" s="615"/>
      <c r="DB24" s="615"/>
      <c r="DC24" s="631"/>
      <c r="DD24" s="650">
        <v>891755</v>
      </c>
      <c r="DE24" s="610"/>
      <c r="DF24" s="610"/>
      <c r="DG24" s="610"/>
      <c r="DH24" s="610"/>
      <c r="DI24" s="610"/>
      <c r="DJ24" s="610"/>
      <c r="DK24" s="611"/>
      <c r="DL24" s="650">
        <v>794367</v>
      </c>
      <c r="DM24" s="610"/>
      <c r="DN24" s="610"/>
      <c r="DO24" s="610"/>
      <c r="DP24" s="610"/>
      <c r="DQ24" s="610"/>
      <c r="DR24" s="610"/>
      <c r="DS24" s="610"/>
      <c r="DT24" s="610"/>
      <c r="DU24" s="610"/>
      <c r="DV24" s="611"/>
      <c r="DW24" s="614">
        <v>38.200000000000003</v>
      </c>
      <c r="DX24" s="615"/>
      <c r="DY24" s="615"/>
      <c r="DZ24" s="615"/>
      <c r="EA24" s="615"/>
      <c r="EB24" s="615"/>
      <c r="EC24" s="616"/>
    </row>
    <row r="25" spans="2:133" ht="11.25" customHeight="1" x14ac:dyDescent="0.15">
      <c r="B25" s="617" t="s">
        <v>293</v>
      </c>
      <c r="C25" s="618"/>
      <c r="D25" s="618"/>
      <c r="E25" s="618"/>
      <c r="F25" s="618"/>
      <c r="G25" s="618"/>
      <c r="H25" s="618"/>
      <c r="I25" s="618"/>
      <c r="J25" s="618"/>
      <c r="K25" s="618"/>
      <c r="L25" s="618"/>
      <c r="M25" s="618"/>
      <c r="N25" s="618"/>
      <c r="O25" s="618"/>
      <c r="P25" s="618"/>
      <c r="Q25" s="619"/>
      <c r="R25" s="620">
        <v>168272</v>
      </c>
      <c r="S25" s="621"/>
      <c r="T25" s="621"/>
      <c r="U25" s="621"/>
      <c r="V25" s="621"/>
      <c r="W25" s="621"/>
      <c r="X25" s="621"/>
      <c r="Y25" s="622"/>
      <c r="Z25" s="623">
        <v>5.2</v>
      </c>
      <c r="AA25" s="623"/>
      <c r="AB25" s="623"/>
      <c r="AC25" s="623"/>
      <c r="AD25" s="624" t="s">
        <v>127</v>
      </c>
      <c r="AE25" s="624"/>
      <c r="AF25" s="624"/>
      <c r="AG25" s="624"/>
      <c r="AH25" s="624"/>
      <c r="AI25" s="624"/>
      <c r="AJ25" s="624"/>
      <c r="AK25" s="624"/>
      <c r="AL25" s="625" t="s">
        <v>127</v>
      </c>
      <c r="AM25" s="626"/>
      <c r="AN25" s="626"/>
      <c r="AO25" s="627"/>
      <c r="AP25" s="617" t="s">
        <v>294</v>
      </c>
      <c r="AQ25" s="633"/>
      <c r="AR25" s="633"/>
      <c r="AS25" s="633"/>
      <c r="AT25" s="633"/>
      <c r="AU25" s="633"/>
      <c r="AV25" s="633"/>
      <c r="AW25" s="633"/>
      <c r="AX25" s="633"/>
      <c r="AY25" s="633"/>
      <c r="AZ25" s="633"/>
      <c r="BA25" s="633"/>
      <c r="BB25" s="633"/>
      <c r="BC25" s="633"/>
      <c r="BD25" s="633"/>
      <c r="BE25" s="633"/>
      <c r="BF25" s="634"/>
      <c r="BG25" s="620" t="s">
        <v>127</v>
      </c>
      <c r="BH25" s="621"/>
      <c r="BI25" s="621"/>
      <c r="BJ25" s="621"/>
      <c r="BK25" s="621"/>
      <c r="BL25" s="621"/>
      <c r="BM25" s="621"/>
      <c r="BN25" s="622"/>
      <c r="BO25" s="623" t="s">
        <v>127</v>
      </c>
      <c r="BP25" s="623"/>
      <c r="BQ25" s="623"/>
      <c r="BR25" s="623"/>
      <c r="BS25" s="624" t="s">
        <v>127</v>
      </c>
      <c r="BT25" s="624"/>
      <c r="BU25" s="624"/>
      <c r="BV25" s="624"/>
      <c r="BW25" s="624"/>
      <c r="BX25" s="624"/>
      <c r="BY25" s="624"/>
      <c r="BZ25" s="624"/>
      <c r="CA25" s="624"/>
      <c r="CB25" s="628"/>
      <c r="CD25" s="617" t="s">
        <v>295</v>
      </c>
      <c r="CE25" s="618"/>
      <c r="CF25" s="618"/>
      <c r="CG25" s="618"/>
      <c r="CH25" s="618"/>
      <c r="CI25" s="618"/>
      <c r="CJ25" s="618"/>
      <c r="CK25" s="618"/>
      <c r="CL25" s="618"/>
      <c r="CM25" s="618"/>
      <c r="CN25" s="618"/>
      <c r="CO25" s="618"/>
      <c r="CP25" s="618"/>
      <c r="CQ25" s="619"/>
      <c r="CR25" s="620">
        <v>509819</v>
      </c>
      <c r="CS25" s="651"/>
      <c r="CT25" s="651"/>
      <c r="CU25" s="651"/>
      <c r="CV25" s="651"/>
      <c r="CW25" s="651"/>
      <c r="CX25" s="651"/>
      <c r="CY25" s="652"/>
      <c r="CZ25" s="625">
        <v>18</v>
      </c>
      <c r="DA25" s="653"/>
      <c r="DB25" s="653"/>
      <c r="DC25" s="655"/>
      <c r="DD25" s="629">
        <v>469520</v>
      </c>
      <c r="DE25" s="651"/>
      <c r="DF25" s="651"/>
      <c r="DG25" s="651"/>
      <c r="DH25" s="651"/>
      <c r="DI25" s="651"/>
      <c r="DJ25" s="651"/>
      <c r="DK25" s="652"/>
      <c r="DL25" s="629">
        <v>468924</v>
      </c>
      <c r="DM25" s="651"/>
      <c r="DN25" s="651"/>
      <c r="DO25" s="651"/>
      <c r="DP25" s="651"/>
      <c r="DQ25" s="651"/>
      <c r="DR25" s="651"/>
      <c r="DS25" s="651"/>
      <c r="DT25" s="651"/>
      <c r="DU25" s="651"/>
      <c r="DV25" s="652"/>
      <c r="DW25" s="625">
        <v>22.5</v>
      </c>
      <c r="DX25" s="653"/>
      <c r="DY25" s="653"/>
      <c r="DZ25" s="653"/>
      <c r="EA25" s="653"/>
      <c r="EB25" s="653"/>
      <c r="EC25" s="654"/>
    </row>
    <row r="26" spans="2:133" ht="11.25" customHeight="1" x14ac:dyDescent="0.15">
      <c r="B26" s="617" t="s">
        <v>296</v>
      </c>
      <c r="C26" s="618"/>
      <c r="D26" s="618"/>
      <c r="E26" s="618"/>
      <c r="F26" s="618"/>
      <c r="G26" s="618"/>
      <c r="H26" s="618"/>
      <c r="I26" s="618"/>
      <c r="J26" s="618"/>
      <c r="K26" s="618"/>
      <c r="L26" s="618"/>
      <c r="M26" s="618"/>
      <c r="N26" s="618"/>
      <c r="O26" s="618"/>
      <c r="P26" s="618"/>
      <c r="Q26" s="619"/>
      <c r="R26" s="620">
        <v>2</v>
      </c>
      <c r="S26" s="621"/>
      <c r="T26" s="621"/>
      <c r="U26" s="621"/>
      <c r="V26" s="621"/>
      <c r="W26" s="621"/>
      <c r="X26" s="621"/>
      <c r="Y26" s="622"/>
      <c r="Z26" s="623">
        <v>0</v>
      </c>
      <c r="AA26" s="623"/>
      <c r="AB26" s="623"/>
      <c r="AC26" s="623"/>
      <c r="AD26" s="624" t="s">
        <v>127</v>
      </c>
      <c r="AE26" s="624"/>
      <c r="AF26" s="624"/>
      <c r="AG26" s="624"/>
      <c r="AH26" s="624"/>
      <c r="AI26" s="624"/>
      <c r="AJ26" s="624"/>
      <c r="AK26" s="624"/>
      <c r="AL26" s="625" t="s">
        <v>127</v>
      </c>
      <c r="AM26" s="626"/>
      <c r="AN26" s="626"/>
      <c r="AO26" s="627"/>
      <c r="AP26" s="617" t="s">
        <v>297</v>
      </c>
      <c r="AQ26" s="633"/>
      <c r="AR26" s="633"/>
      <c r="AS26" s="633"/>
      <c r="AT26" s="633"/>
      <c r="AU26" s="633"/>
      <c r="AV26" s="633"/>
      <c r="AW26" s="633"/>
      <c r="AX26" s="633"/>
      <c r="AY26" s="633"/>
      <c r="AZ26" s="633"/>
      <c r="BA26" s="633"/>
      <c r="BB26" s="633"/>
      <c r="BC26" s="633"/>
      <c r="BD26" s="633"/>
      <c r="BE26" s="633"/>
      <c r="BF26" s="634"/>
      <c r="BG26" s="620" t="s">
        <v>127</v>
      </c>
      <c r="BH26" s="621"/>
      <c r="BI26" s="621"/>
      <c r="BJ26" s="621"/>
      <c r="BK26" s="621"/>
      <c r="BL26" s="621"/>
      <c r="BM26" s="621"/>
      <c r="BN26" s="622"/>
      <c r="BO26" s="623" t="s">
        <v>127</v>
      </c>
      <c r="BP26" s="623"/>
      <c r="BQ26" s="623"/>
      <c r="BR26" s="623"/>
      <c r="BS26" s="624" t="s">
        <v>127</v>
      </c>
      <c r="BT26" s="624"/>
      <c r="BU26" s="624"/>
      <c r="BV26" s="624"/>
      <c r="BW26" s="624"/>
      <c r="BX26" s="624"/>
      <c r="BY26" s="624"/>
      <c r="BZ26" s="624"/>
      <c r="CA26" s="624"/>
      <c r="CB26" s="628"/>
      <c r="CD26" s="617" t="s">
        <v>298</v>
      </c>
      <c r="CE26" s="618"/>
      <c r="CF26" s="618"/>
      <c r="CG26" s="618"/>
      <c r="CH26" s="618"/>
      <c r="CI26" s="618"/>
      <c r="CJ26" s="618"/>
      <c r="CK26" s="618"/>
      <c r="CL26" s="618"/>
      <c r="CM26" s="618"/>
      <c r="CN26" s="618"/>
      <c r="CO26" s="618"/>
      <c r="CP26" s="618"/>
      <c r="CQ26" s="619"/>
      <c r="CR26" s="620">
        <v>232286</v>
      </c>
      <c r="CS26" s="621"/>
      <c r="CT26" s="621"/>
      <c r="CU26" s="621"/>
      <c r="CV26" s="621"/>
      <c r="CW26" s="621"/>
      <c r="CX26" s="621"/>
      <c r="CY26" s="622"/>
      <c r="CZ26" s="625">
        <v>8.1999999999999993</v>
      </c>
      <c r="DA26" s="653"/>
      <c r="DB26" s="653"/>
      <c r="DC26" s="655"/>
      <c r="DD26" s="629">
        <v>216388</v>
      </c>
      <c r="DE26" s="621"/>
      <c r="DF26" s="621"/>
      <c r="DG26" s="621"/>
      <c r="DH26" s="621"/>
      <c r="DI26" s="621"/>
      <c r="DJ26" s="621"/>
      <c r="DK26" s="622"/>
      <c r="DL26" s="629" t="s">
        <v>127</v>
      </c>
      <c r="DM26" s="621"/>
      <c r="DN26" s="621"/>
      <c r="DO26" s="621"/>
      <c r="DP26" s="621"/>
      <c r="DQ26" s="621"/>
      <c r="DR26" s="621"/>
      <c r="DS26" s="621"/>
      <c r="DT26" s="621"/>
      <c r="DU26" s="621"/>
      <c r="DV26" s="622"/>
      <c r="DW26" s="625" t="s">
        <v>127</v>
      </c>
      <c r="DX26" s="653"/>
      <c r="DY26" s="653"/>
      <c r="DZ26" s="653"/>
      <c r="EA26" s="653"/>
      <c r="EB26" s="653"/>
      <c r="EC26" s="654"/>
    </row>
    <row r="27" spans="2:133" ht="11.25" customHeight="1" x14ac:dyDescent="0.15">
      <c r="B27" s="617" t="s">
        <v>299</v>
      </c>
      <c r="C27" s="618"/>
      <c r="D27" s="618"/>
      <c r="E27" s="618"/>
      <c r="F27" s="618"/>
      <c r="G27" s="618"/>
      <c r="H27" s="618"/>
      <c r="I27" s="618"/>
      <c r="J27" s="618"/>
      <c r="K27" s="618"/>
      <c r="L27" s="618"/>
      <c r="M27" s="618"/>
      <c r="N27" s="618"/>
      <c r="O27" s="618"/>
      <c r="P27" s="618"/>
      <c r="Q27" s="619"/>
      <c r="R27" s="620">
        <v>2184903</v>
      </c>
      <c r="S27" s="621"/>
      <c r="T27" s="621"/>
      <c r="U27" s="621"/>
      <c r="V27" s="621"/>
      <c r="W27" s="621"/>
      <c r="X27" s="621"/>
      <c r="Y27" s="622"/>
      <c r="Z27" s="623">
        <v>67.099999999999994</v>
      </c>
      <c r="AA27" s="623"/>
      <c r="AB27" s="623"/>
      <c r="AC27" s="623"/>
      <c r="AD27" s="624">
        <v>2016629</v>
      </c>
      <c r="AE27" s="624"/>
      <c r="AF27" s="624"/>
      <c r="AG27" s="624"/>
      <c r="AH27" s="624"/>
      <c r="AI27" s="624"/>
      <c r="AJ27" s="624"/>
      <c r="AK27" s="624"/>
      <c r="AL27" s="625">
        <v>99.900001525878906</v>
      </c>
      <c r="AM27" s="626"/>
      <c r="AN27" s="626"/>
      <c r="AO27" s="627"/>
      <c r="AP27" s="617" t="s">
        <v>300</v>
      </c>
      <c r="AQ27" s="618"/>
      <c r="AR27" s="618"/>
      <c r="AS27" s="618"/>
      <c r="AT27" s="618"/>
      <c r="AU27" s="618"/>
      <c r="AV27" s="618"/>
      <c r="AW27" s="618"/>
      <c r="AX27" s="618"/>
      <c r="AY27" s="618"/>
      <c r="AZ27" s="618"/>
      <c r="BA27" s="618"/>
      <c r="BB27" s="618"/>
      <c r="BC27" s="618"/>
      <c r="BD27" s="618"/>
      <c r="BE27" s="618"/>
      <c r="BF27" s="619"/>
      <c r="BG27" s="620">
        <v>182825</v>
      </c>
      <c r="BH27" s="621"/>
      <c r="BI27" s="621"/>
      <c r="BJ27" s="621"/>
      <c r="BK27" s="621"/>
      <c r="BL27" s="621"/>
      <c r="BM27" s="621"/>
      <c r="BN27" s="622"/>
      <c r="BO27" s="623">
        <v>100</v>
      </c>
      <c r="BP27" s="623"/>
      <c r="BQ27" s="623"/>
      <c r="BR27" s="623"/>
      <c r="BS27" s="624" t="s">
        <v>127</v>
      </c>
      <c r="BT27" s="624"/>
      <c r="BU27" s="624"/>
      <c r="BV27" s="624"/>
      <c r="BW27" s="624"/>
      <c r="BX27" s="624"/>
      <c r="BY27" s="624"/>
      <c r="BZ27" s="624"/>
      <c r="CA27" s="624"/>
      <c r="CB27" s="628"/>
      <c r="CD27" s="617" t="s">
        <v>301</v>
      </c>
      <c r="CE27" s="618"/>
      <c r="CF27" s="618"/>
      <c r="CG27" s="618"/>
      <c r="CH27" s="618"/>
      <c r="CI27" s="618"/>
      <c r="CJ27" s="618"/>
      <c r="CK27" s="618"/>
      <c r="CL27" s="618"/>
      <c r="CM27" s="618"/>
      <c r="CN27" s="618"/>
      <c r="CO27" s="618"/>
      <c r="CP27" s="618"/>
      <c r="CQ27" s="619"/>
      <c r="CR27" s="620">
        <v>175227</v>
      </c>
      <c r="CS27" s="651"/>
      <c r="CT27" s="651"/>
      <c r="CU27" s="651"/>
      <c r="CV27" s="651"/>
      <c r="CW27" s="651"/>
      <c r="CX27" s="651"/>
      <c r="CY27" s="652"/>
      <c r="CZ27" s="625">
        <v>6.2</v>
      </c>
      <c r="DA27" s="653"/>
      <c r="DB27" s="653"/>
      <c r="DC27" s="655"/>
      <c r="DD27" s="629">
        <v>55414</v>
      </c>
      <c r="DE27" s="651"/>
      <c r="DF27" s="651"/>
      <c r="DG27" s="651"/>
      <c r="DH27" s="651"/>
      <c r="DI27" s="651"/>
      <c r="DJ27" s="651"/>
      <c r="DK27" s="652"/>
      <c r="DL27" s="629">
        <v>55414</v>
      </c>
      <c r="DM27" s="651"/>
      <c r="DN27" s="651"/>
      <c r="DO27" s="651"/>
      <c r="DP27" s="651"/>
      <c r="DQ27" s="651"/>
      <c r="DR27" s="651"/>
      <c r="DS27" s="651"/>
      <c r="DT27" s="651"/>
      <c r="DU27" s="651"/>
      <c r="DV27" s="652"/>
      <c r="DW27" s="625">
        <v>2.7</v>
      </c>
      <c r="DX27" s="653"/>
      <c r="DY27" s="653"/>
      <c r="DZ27" s="653"/>
      <c r="EA27" s="653"/>
      <c r="EB27" s="653"/>
      <c r="EC27" s="654"/>
    </row>
    <row r="28" spans="2:133" ht="11.25" customHeight="1" x14ac:dyDescent="0.15">
      <c r="B28" s="617" t="s">
        <v>302</v>
      </c>
      <c r="C28" s="618"/>
      <c r="D28" s="618"/>
      <c r="E28" s="618"/>
      <c r="F28" s="618"/>
      <c r="G28" s="618"/>
      <c r="H28" s="618"/>
      <c r="I28" s="618"/>
      <c r="J28" s="618"/>
      <c r="K28" s="618"/>
      <c r="L28" s="618"/>
      <c r="M28" s="618"/>
      <c r="N28" s="618"/>
      <c r="O28" s="618"/>
      <c r="P28" s="618"/>
      <c r="Q28" s="619"/>
      <c r="R28" s="620" t="s">
        <v>127</v>
      </c>
      <c r="S28" s="621"/>
      <c r="T28" s="621"/>
      <c r="U28" s="621"/>
      <c r="V28" s="621"/>
      <c r="W28" s="621"/>
      <c r="X28" s="621"/>
      <c r="Y28" s="622"/>
      <c r="Z28" s="623" t="s">
        <v>127</v>
      </c>
      <c r="AA28" s="623"/>
      <c r="AB28" s="623"/>
      <c r="AC28" s="623"/>
      <c r="AD28" s="624" t="s">
        <v>127</v>
      </c>
      <c r="AE28" s="624"/>
      <c r="AF28" s="624"/>
      <c r="AG28" s="624"/>
      <c r="AH28" s="624"/>
      <c r="AI28" s="624"/>
      <c r="AJ28" s="624"/>
      <c r="AK28" s="624"/>
      <c r="AL28" s="625" t="s">
        <v>127</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303</v>
      </c>
      <c r="CE28" s="618"/>
      <c r="CF28" s="618"/>
      <c r="CG28" s="618"/>
      <c r="CH28" s="618"/>
      <c r="CI28" s="618"/>
      <c r="CJ28" s="618"/>
      <c r="CK28" s="618"/>
      <c r="CL28" s="618"/>
      <c r="CM28" s="618"/>
      <c r="CN28" s="618"/>
      <c r="CO28" s="618"/>
      <c r="CP28" s="618"/>
      <c r="CQ28" s="619"/>
      <c r="CR28" s="620">
        <v>390554</v>
      </c>
      <c r="CS28" s="621"/>
      <c r="CT28" s="621"/>
      <c r="CU28" s="621"/>
      <c r="CV28" s="621"/>
      <c r="CW28" s="621"/>
      <c r="CX28" s="621"/>
      <c r="CY28" s="622"/>
      <c r="CZ28" s="625">
        <v>13.8</v>
      </c>
      <c r="DA28" s="653"/>
      <c r="DB28" s="653"/>
      <c r="DC28" s="655"/>
      <c r="DD28" s="629">
        <v>366821</v>
      </c>
      <c r="DE28" s="621"/>
      <c r="DF28" s="621"/>
      <c r="DG28" s="621"/>
      <c r="DH28" s="621"/>
      <c r="DI28" s="621"/>
      <c r="DJ28" s="621"/>
      <c r="DK28" s="622"/>
      <c r="DL28" s="629">
        <v>270029</v>
      </c>
      <c r="DM28" s="621"/>
      <c r="DN28" s="621"/>
      <c r="DO28" s="621"/>
      <c r="DP28" s="621"/>
      <c r="DQ28" s="621"/>
      <c r="DR28" s="621"/>
      <c r="DS28" s="621"/>
      <c r="DT28" s="621"/>
      <c r="DU28" s="621"/>
      <c r="DV28" s="622"/>
      <c r="DW28" s="625">
        <v>13</v>
      </c>
      <c r="DX28" s="653"/>
      <c r="DY28" s="653"/>
      <c r="DZ28" s="653"/>
      <c r="EA28" s="653"/>
      <c r="EB28" s="653"/>
      <c r="EC28" s="654"/>
    </row>
    <row r="29" spans="2:133" ht="11.25" customHeight="1" x14ac:dyDescent="0.15">
      <c r="B29" s="617" t="s">
        <v>304</v>
      </c>
      <c r="C29" s="618"/>
      <c r="D29" s="618"/>
      <c r="E29" s="618"/>
      <c r="F29" s="618"/>
      <c r="G29" s="618"/>
      <c r="H29" s="618"/>
      <c r="I29" s="618"/>
      <c r="J29" s="618"/>
      <c r="K29" s="618"/>
      <c r="L29" s="618"/>
      <c r="M29" s="618"/>
      <c r="N29" s="618"/>
      <c r="O29" s="618"/>
      <c r="P29" s="618"/>
      <c r="Q29" s="619"/>
      <c r="R29" s="620">
        <v>1014</v>
      </c>
      <c r="S29" s="621"/>
      <c r="T29" s="621"/>
      <c r="U29" s="621"/>
      <c r="V29" s="621"/>
      <c r="W29" s="621"/>
      <c r="X29" s="621"/>
      <c r="Y29" s="622"/>
      <c r="Z29" s="623">
        <v>0</v>
      </c>
      <c r="AA29" s="623"/>
      <c r="AB29" s="623"/>
      <c r="AC29" s="623"/>
      <c r="AD29" s="624" t="s">
        <v>127</v>
      </c>
      <c r="AE29" s="624"/>
      <c r="AF29" s="624"/>
      <c r="AG29" s="624"/>
      <c r="AH29" s="624"/>
      <c r="AI29" s="624"/>
      <c r="AJ29" s="624"/>
      <c r="AK29" s="624"/>
      <c r="AL29" s="625" t="s">
        <v>127</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305</v>
      </c>
      <c r="CE29" s="659"/>
      <c r="CF29" s="617" t="s">
        <v>70</v>
      </c>
      <c r="CG29" s="618"/>
      <c r="CH29" s="618"/>
      <c r="CI29" s="618"/>
      <c r="CJ29" s="618"/>
      <c r="CK29" s="618"/>
      <c r="CL29" s="618"/>
      <c r="CM29" s="618"/>
      <c r="CN29" s="618"/>
      <c r="CO29" s="618"/>
      <c r="CP29" s="618"/>
      <c r="CQ29" s="619"/>
      <c r="CR29" s="620">
        <v>390554</v>
      </c>
      <c r="CS29" s="651"/>
      <c r="CT29" s="651"/>
      <c r="CU29" s="651"/>
      <c r="CV29" s="651"/>
      <c r="CW29" s="651"/>
      <c r="CX29" s="651"/>
      <c r="CY29" s="652"/>
      <c r="CZ29" s="625">
        <v>13.8</v>
      </c>
      <c r="DA29" s="653"/>
      <c r="DB29" s="653"/>
      <c r="DC29" s="655"/>
      <c r="DD29" s="629">
        <v>366821</v>
      </c>
      <c r="DE29" s="651"/>
      <c r="DF29" s="651"/>
      <c r="DG29" s="651"/>
      <c r="DH29" s="651"/>
      <c r="DI29" s="651"/>
      <c r="DJ29" s="651"/>
      <c r="DK29" s="652"/>
      <c r="DL29" s="629">
        <v>270029</v>
      </c>
      <c r="DM29" s="651"/>
      <c r="DN29" s="651"/>
      <c r="DO29" s="651"/>
      <c r="DP29" s="651"/>
      <c r="DQ29" s="651"/>
      <c r="DR29" s="651"/>
      <c r="DS29" s="651"/>
      <c r="DT29" s="651"/>
      <c r="DU29" s="651"/>
      <c r="DV29" s="652"/>
      <c r="DW29" s="625">
        <v>13</v>
      </c>
      <c r="DX29" s="653"/>
      <c r="DY29" s="653"/>
      <c r="DZ29" s="653"/>
      <c r="EA29" s="653"/>
      <c r="EB29" s="653"/>
      <c r="EC29" s="654"/>
    </row>
    <row r="30" spans="2:133" ht="11.25" customHeight="1" x14ac:dyDescent="0.15">
      <c r="B30" s="617" t="s">
        <v>306</v>
      </c>
      <c r="C30" s="618"/>
      <c r="D30" s="618"/>
      <c r="E30" s="618"/>
      <c r="F30" s="618"/>
      <c r="G30" s="618"/>
      <c r="H30" s="618"/>
      <c r="I30" s="618"/>
      <c r="J30" s="618"/>
      <c r="K30" s="618"/>
      <c r="L30" s="618"/>
      <c r="M30" s="618"/>
      <c r="N30" s="618"/>
      <c r="O30" s="618"/>
      <c r="P30" s="618"/>
      <c r="Q30" s="619"/>
      <c r="R30" s="620">
        <v>61117</v>
      </c>
      <c r="S30" s="621"/>
      <c r="T30" s="621"/>
      <c r="U30" s="621"/>
      <c r="V30" s="621"/>
      <c r="W30" s="621"/>
      <c r="X30" s="621"/>
      <c r="Y30" s="622"/>
      <c r="Z30" s="623">
        <v>1.9</v>
      </c>
      <c r="AA30" s="623"/>
      <c r="AB30" s="623"/>
      <c r="AC30" s="623"/>
      <c r="AD30" s="624">
        <v>664</v>
      </c>
      <c r="AE30" s="624"/>
      <c r="AF30" s="624"/>
      <c r="AG30" s="624"/>
      <c r="AH30" s="624"/>
      <c r="AI30" s="624"/>
      <c r="AJ30" s="624"/>
      <c r="AK30" s="624"/>
      <c r="AL30" s="625">
        <v>0</v>
      </c>
      <c r="AM30" s="626"/>
      <c r="AN30" s="626"/>
      <c r="AO30" s="627"/>
      <c r="AP30" s="602" t="s">
        <v>224</v>
      </c>
      <c r="AQ30" s="603"/>
      <c r="AR30" s="603"/>
      <c r="AS30" s="603"/>
      <c r="AT30" s="603"/>
      <c r="AU30" s="603"/>
      <c r="AV30" s="603"/>
      <c r="AW30" s="603"/>
      <c r="AX30" s="603"/>
      <c r="AY30" s="603"/>
      <c r="AZ30" s="603"/>
      <c r="BA30" s="603"/>
      <c r="BB30" s="603"/>
      <c r="BC30" s="603"/>
      <c r="BD30" s="603"/>
      <c r="BE30" s="603"/>
      <c r="BF30" s="604"/>
      <c r="BG30" s="602" t="s">
        <v>307</v>
      </c>
      <c r="BH30" s="656"/>
      <c r="BI30" s="656"/>
      <c r="BJ30" s="656"/>
      <c r="BK30" s="656"/>
      <c r="BL30" s="656"/>
      <c r="BM30" s="656"/>
      <c r="BN30" s="656"/>
      <c r="BO30" s="656"/>
      <c r="BP30" s="656"/>
      <c r="BQ30" s="657"/>
      <c r="BR30" s="602" t="s">
        <v>308</v>
      </c>
      <c r="BS30" s="656"/>
      <c r="BT30" s="656"/>
      <c r="BU30" s="656"/>
      <c r="BV30" s="656"/>
      <c r="BW30" s="656"/>
      <c r="BX30" s="656"/>
      <c r="BY30" s="656"/>
      <c r="BZ30" s="656"/>
      <c r="CA30" s="656"/>
      <c r="CB30" s="657"/>
      <c r="CD30" s="660"/>
      <c r="CE30" s="661"/>
      <c r="CF30" s="617" t="s">
        <v>309</v>
      </c>
      <c r="CG30" s="618"/>
      <c r="CH30" s="618"/>
      <c r="CI30" s="618"/>
      <c r="CJ30" s="618"/>
      <c r="CK30" s="618"/>
      <c r="CL30" s="618"/>
      <c r="CM30" s="618"/>
      <c r="CN30" s="618"/>
      <c r="CO30" s="618"/>
      <c r="CP30" s="618"/>
      <c r="CQ30" s="619"/>
      <c r="CR30" s="620">
        <v>386666</v>
      </c>
      <c r="CS30" s="621"/>
      <c r="CT30" s="621"/>
      <c r="CU30" s="621"/>
      <c r="CV30" s="621"/>
      <c r="CW30" s="621"/>
      <c r="CX30" s="621"/>
      <c r="CY30" s="622"/>
      <c r="CZ30" s="625">
        <v>13.7</v>
      </c>
      <c r="DA30" s="653"/>
      <c r="DB30" s="653"/>
      <c r="DC30" s="655"/>
      <c r="DD30" s="629">
        <v>364375</v>
      </c>
      <c r="DE30" s="621"/>
      <c r="DF30" s="621"/>
      <c r="DG30" s="621"/>
      <c r="DH30" s="621"/>
      <c r="DI30" s="621"/>
      <c r="DJ30" s="621"/>
      <c r="DK30" s="622"/>
      <c r="DL30" s="629">
        <v>267583</v>
      </c>
      <c r="DM30" s="621"/>
      <c r="DN30" s="621"/>
      <c r="DO30" s="621"/>
      <c r="DP30" s="621"/>
      <c r="DQ30" s="621"/>
      <c r="DR30" s="621"/>
      <c r="DS30" s="621"/>
      <c r="DT30" s="621"/>
      <c r="DU30" s="621"/>
      <c r="DV30" s="622"/>
      <c r="DW30" s="625">
        <v>12.9</v>
      </c>
      <c r="DX30" s="653"/>
      <c r="DY30" s="653"/>
      <c r="DZ30" s="653"/>
      <c r="EA30" s="653"/>
      <c r="EB30" s="653"/>
      <c r="EC30" s="654"/>
    </row>
    <row r="31" spans="2:133" ht="11.25" customHeight="1" x14ac:dyDescent="0.15">
      <c r="B31" s="617" t="s">
        <v>310</v>
      </c>
      <c r="C31" s="618"/>
      <c r="D31" s="618"/>
      <c r="E31" s="618"/>
      <c r="F31" s="618"/>
      <c r="G31" s="618"/>
      <c r="H31" s="618"/>
      <c r="I31" s="618"/>
      <c r="J31" s="618"/>
      <c r="K31" s="618"/>
      <c r="L31" s="618"/>
      <c r="M31" s="618"/>
      <c r="N31" s="618"/>
      <c r="O31" s="618"/>
      <c r="P31" s="618"/>
      <c r="Q31" s="619"/>
      <c r="R31" s="620">
        <v>1956</v>
      </c>
      <c r="S31" s="621"/>
      <c r="T31" s="621"/>
      <c r="U31" s="621"/>
      <c r="V31" s="621"/>
      <c r="W31" s="621"/>
      <c r="X31" s="621"/>
      <c r="Y31" s="622"/>
      <c r="Z31" s="623">
        <v>0.1</v>
      </c>
      <c r="AA31" s="623"/>
      <c r="AB31" s="623"/>
      <c r="AC31" s="623"/>
      <c r="AD31" s="624" t="s">
        <v>127</v>
      </c>
      <c r="AE31" s="624"/>
      <c r="AF31" s="624"/>
      <c r="AG31" s="624"/>
      <c r="AH31" s="624"/>
      <c r="AI31" s="624"/>
      <c r="AJ31" s="624"/>
      <c r="AK31" s="624"/>
      <c r="AL31" s="625" t="s">
        <v>127</v>
      </c>
      <c r="AM31" s="626"/>
      <c r="AN31" s="626"/>
      <c r="AO31" s="627"/>
      <c r="AP31" s="664" t="s">
        <v>311</v>
      </c>
      <c r="AQ31" s="665"/>
      <c r="AR31" s="665"/>
      <c r="AS31" s="665"/>
      <c r="AT31" s="670" t="s">
        <v>312</v>
      </c>
      <c r="AU31" s="356"/>
      <c r="AV31" s="356"/>
      <c r="AW31" s="356"/>
      <c r="AX31" s="606" t="s">
        <v>189</v>
      </c>
      <c r="AY31" s="607"/>
      <c r="AZ31" s="607"/>
      <c r="BA31" s="607"/>
      <c r="BB31" s="607"/>
      <c r="BC31" s="607"/>
      <c r="BD31" s="607"/>
      <c r="BE31" s="607"/>
      <c r="BF31" s="608"/>
      <c r="BG31" s="673">
        <v>99.9</v>
      </c>
      <c r="BH31" s="674"/>
      <c r="BI31" s="674"/>
      <c r="BJ31" s="674"/>
      <c r="BK31" s="674"/>
      <c r="BL31" s="674"/>
      <c r="BM31" s="615">
        <v>98.3</v>
      </c>
      <c r="BN31" s="674"/>
      <c r="BO31" s="674"/>
      <c r="BP31" s="674"/>
      <c r="BQ31" s="675"/>
      <c r="BR31" s="673">
        <v>99.7</v>
      </c>
      <c r="BS31" s="674"/>
      <c r="BT31" s="674"/>
      <c r="BU31" s="674"/>
      <c r="BV31" s="674"/>
      <c r="BW31" s="674"/>
      <c r="BX31" s="615">
        <v>98.1</v>
      </c>
      <c r="BY31" s="674"/>
      <c r="BZ31" s="674"/>
      <c r="CA31" s="674"/>
      <c r="CB31" s="675"/>
      <c r="CD31" s="660"/>
      <c r="CE31" s="661"/>
      <c r="CF31" s="617" t="s">
        <v>313</v>
      </c>
      <c r="CG31" s="618"/>
      <c r="CH31" s="618"/>
      <c r="CI31" s="618"/>
      <c r="CJ31" s="618"/>
      <c r="CK31" s="618"/>
      <c r="CL31" s="618"/>
      <c r="CM31" s="618"/>
      <c r="CN31" s="618"/>
      <c r="CO31" s="618"/>
      <c r="CP31" s="618"/>
      <c r="CQ31" s="619"/>
      <c r="CR31" s="620">
        <v>3888</v>
      </c>
      <c r="CS31" s="651"/>
      <c r="CT31" s="651"/>
      <c r="CU31" s="651"/>
      <c r="CV31" s="651"/>
      <c r="CW31" s="651"/>
      <c r="CX31" s="651"/>
      <c r="CY31" s="652"/>
      <c r="CZ31" s="625">
        <v>0.1</v>
      </c>
      <c r="DA31" s="653"/>
      <c r="DB31" s="653"/>
      <c r="DC31" s="655"/>
      <c r="DD31" s="629">
        <v>2446</v>
      </c>
      <c r="DE31" s="651"/>
      <c r="DF31" s="651"/>
      <c r="DG31" s="651"/>
      <c r="DH31" s="651"/>
      <c r="DI31" s="651"/>
      <c r="DJ31" s="651"/>
      <c r="DK31" s="652"/>
      <c r="DL31" s="629">
        <v>2446</v>
      </c>
      <c r="DM31" s="651"/>
      <c r="DN31" s="651"/>
      <c r="DO31" s="651"/>
      <c r="DP31" s="651"/>
      <c r="DQ31" s="651"/>
      <c r="DR31" s="651"/>
      <c r="DS31" s="651"/>
      <c r="DT31" s="651"/>
      <c r="DU31" s="651"/>
      <c r="DV31" s="652"/>
      <c r="DW31" s="625">
        <v>0.1</v>
      </c>
      <c r="DX31" s="653"/>
      <c r="DY31" s="653"/>
      <c r="DZ31" s="653"/>
      <c r="EA31" s="653"/>
      <c r="EB31" s="653"/>
      <c r="EC31" s="654"/>
    </row>
    <row r="32" spans="2:133" ht="11.25" customHeight="1" x14ac:dyDescent="0.15">
      <c r="B32" s="617" t="s">
        <v>314</v>
      </c>
      <c r="C32" s="618"/>
      <c r="D32" s="618"/>
      <c r="E32" s="618"/>
      <c r="F32" s="618"/>
      <c r="G32" s="618"/>
      <c r="H32" s="618"/>
      <c r="I32" s="618"/>
      <c r="J32" s="618"/>
      <c r="K32" s="618"/>
      <c r="L32" s="618"/>
      <c r="M32" s="618"/>
      <c r="N32" s="618"/>
      <c r="O32" s="618"/>
      <c r="P32" s="618"/>
      <c r="Q32" s="619"/>
      <c r="R32" s="620">
        <v>368220</v>
      </c>
      <c r="S32" s="621"/>
      <c r="T32" s="621"/>
      <c r="U32" s="621"/>
      <c r="V32" s="621"/>
      <c r="W32" s="621"/>
      <c r="X32" s="621"/>
      <c r="Y32" s="622"/>
      <c r="Z32" s="623">
        <v>11.3</v>
      </c>
      <c r="AA32" s="623"/>
      <c r="AB32" s="623"/>
      <c r="AC32" s="623"/>
      <c r="AD32" s="624" t="s">
        <v>127</v>
      </c>
      <c r="AE32" s="624"/>
      <c r="AF32" s="624"/>
      <c r="AG32" s="624"/>
      <c r="AH32" s="624"/>
      <c r="AI32" s="624"/>
      <c r="AJ32" s="624"/>
      <c r="AK32" s="624"/>
      <c r="AL32" s="625" t="s">
        <v>127</v>
      </c>
      <c r="AM32" s="626"/>
      <c r="AN32" s="626"/>
      <c r="AO32" s="627"/>
      <c r="AP32" s="666"/>
      <c r="AQ32" s="667"/>
      <c r="AR32" s="667"/>
      <c r="AS32" s="667"/>
      <c r="AT32" s="671"/>
      <c r="AU32" s="211" t="s">
        <v>315</v>
      </c>
      <c r="AX32" s="617" t="s">
        <v>316</v>
      </c>
      <c r="AY32" s="618"/>
      <c r="AZ32" s="618"/>
      <c r="BA32" s="618"/>
      <c r="BB32" s="618"/>
      <c r="BC32" s="618"/>
      <c r="BD32" s="618"/>
      <c r="BE32" s="618"/>
      <c r="BF32" s="619"/>
      <c r="BG32" s="676">
        <v>99.9</v>
      </c>
      <c r="BH32" s="651"/>
      <c r="BI32" s="651"/>
      <c r="BJ32" s="651"/>
      <c r="BK32" s="651"/>
      <c r="BL32" s="651"/>
      <c r="BM32" s="626">
        <v>99.6</v>
      </c>
      <c r="BN32" s="651"/>
      <c r="BO32" s="651"/>
      <c r="BP32" s="651"/>
      <c r="BQ32" s="677"/>
      <c r="BR32" s="676">
        <v>99.6</v>
      </c>
      <c r="BS32" s="651"/>
      <c r="BT32" s="651"/>
      <c r="BU32" s="651"/>
      <c r="BV32" s="651"/>
      <c r="BW32" s="651"/>
      <c r="BX32" s="626">
        <v>99.5</v>
      </c>
      <c r="BY32" s="651"/>
      <c r="BZ32" s="651"/>
      <c r="CA32" s="651"/>
      <c r="CB32" s="677"/>
      <c r="CD32" s="662"/>
      <c r="CE32" s="663"/>
      <c r="CF32" s="617" t="s">
        <v>317</v>
      </c>
      <c r="CG32" s="618"/>
      <c r="CH32" s="618"/>
      <c r="CI32" s="618"/>
      <c r="CJ32" s="618"/>
      <c r="CK32" s="618"/>
      <c r="CL32" s="618"/>
      <c r="CM32" s="618"/>
      <c r="CN32" s="618"/>
      <c r="CO32" s="618"/>
      <c r="CP32" s="618"/>
      <c r="CQ32" s="619"/>
      <c r="CR32" s="620" t="s">
        <v>127</v>
      </c>
      <c r="CS32" s="621"/>
      <c r="CT32" s="621"/>
      <c r="CU32" s="621"/>
      <c r="CV32" s="621"/>
      <c r="CW32" s="621"/>
      <c r="CX32" s="621"/>
      <c r="CY32" s="622"/>
      <c r="CZ32" s="625" t="s">
        <v>127</v>
      </c>
      <c r="DA32" s="653"/>
      <c r="DB32" s="653"/>
      <c r="DC32" s="655"/>
      <c r="DD32" s="629" t="s">
        <v>127</v>
      </c>
      <c r="DE32" s="621"/>
      <c r="DF32" s="621"/>
      <c r="DG32" s="621"/>
      <c r="DH32" s="621"/>
      <c r="DI32" s="621"/>
      <c r="DJ32" s="621"/>
      <c r="DK32" s="622"/>
      <c r="DL32" s="629" t="s">
        <v>127</v>
      </c>
      <c r="DM32" s="621"/>
      <c r="DN32" s="621"/>
      <c r="DO32" s="621"/>
      <c r="DP32" s="621"/>
      <c r="DQ32" s="621"/>
      <c r="DR32" s="621"/>
      <c r="DS32" s="621"/>
      <c r="DT32" s="621"/>
      <c r="DU32" s="621"/>
      <c r="DV32" s="622"/>
      <c r="DW32" s="625" t="s">
        <v>127</v>
      </c>
      <c r="DX32" s="653"/>
      <c r="DY32" s="653"/>
      <c r="DZ32" s="653"/>
      <c r="EA32" s="653"/>
      <c r="EB32" s="653"/>
      <c r="EC32" s="654"/>
    </row>
    <row r="33" spans="2:133" ht="11.25" customHeight="1" x14ac:dyDescent="0.15">
      <c r="B33" s="638" t="s">
        <v>318</v>
      </c>
      <c r="C33" s="639"/>
      <c r="D33" s="639"/>
      <c r="E33" s="639"/>
      <c r="F33" s="639"/>
      <c r="G33" s="639"/>
      <c r="H33" s="639"/>
      <c r="I33" s="639"/>
      <c r="J33" s="639"/>
      <c r="K33" s="639"/>
      <c r="L33" s="639"/>
      <c r="M33" s="639"/>
      <c r="N33" s="639"/>
      <c r="O33" s="639"/>
      <c r="P33" s="639"/>
      <c r="Q33" s="640"/>
      <c r="R33" s="620" t="s">
        <v>127</v>
      </c>
      <c r="S33" s="621"/>
      <c r="T33" s="621"/>
      <c r="U33" s="621"/>
      <c r="V33" s="621"/>
      <c r="W33" s="621"/>
      <c r="X33" s="621"/>
      <c r="Y33" s="622"/>
      <c r="Z33" s="623" t="s">
        <v>127</v>
      </c>
      <c r="AA33" s="623"/>
      <c r="AB33" s="623"/>
      <c r="AC33" s="623"/>
      <c r="AD33" s="624" t="s">
        <v>127</v>
      </c>
      <c r="AE33" s="624"/>
      <c r="AF33" s="624"/>
      <c r="AG33" s="624"/>
      <c r="AH33" s="624"/>
      <c r="AI33" s="624"/>
      <c r="AJ33" s="624"/>
      <c r="AK33" s="624"/>
      <c r="AL33" s="625" t="s">
        <v>127</v>
      </c>
      <c r="AM33" s="626"/>
      <c r="AN33" s="626"/>
      <c r="AO33" s="627"/>
      <c r="AP33" s="668"/>
      <c r="AQ33" s="669"/>
      <c r="AR33" s="669"/>
      <c r="AS33" s="669"/>
      <c r="AT33" s="672"/>
      <c r="AU33" s="355"/>
      <c r="AV33" s="355"/>
      <c r="AW33" s="355"/>
      <c r="AX33" s="641" t="s">
        <v>319</v>
      </c>
      <c r="AY33" s="642"/>
      <c r="AZ33" s="642"/>
      <c r="BA33" s="642"/>
      <c r="BB33" s="642"/>
      <c r="BC33" s="642"/>
      <c r="BD33" s="642"/>
      <c r="BE33" s="642"/>
      <c r="BF33" s="643"/>
      <c r="BG33" s="678">
        <v>99.8</v>
      </c>
      <c r="BH33" s="679"/>
      <c r="BI33" s="679"/>
      <c r="BJ33" s="679"/>
      <c r="BK33" s="679"/>
      <c r="BL33" s="679"/>
      <c r="BM33" s="680">
        <v>96.2</v>
      </c>
      <c r="BN33" s="679"/>
      <c r="BO33" s="679"/>
      <c r="BP33" s="679"/>
      <c r="BQ33" s="681"/>
      <c r="BR33" s="678">
        <v>99.8</v>
      </c>
      <c r="BS33" s="679"/>
      <c r="BT33" s="679"/>
      <c r="BU33" s="679"/>
      <c r="BV33" s="679"/>
      <c r="BW33" s="679"/>
      <c r="BX33" s="680">
        <v>96.1</v>
      </c>
      <c r="BY33" s="679"/>
      <c r="BZ33" s="679"/>
      <c r="CA33" s="679"/>
      <c r="CB33" s="681"/>
      <c r="CD33" s="617" t="s">
        <v>320</v>
      </c>
      <c r="CE33" s="618"/>
      <c r="CF33" s="618"/>
      <c r="CG33" s="618"/>
      <c r="CH33" s="618"/>
      <c r="CI33" s="618"/>
      <c r="CJ33" s="618"/>
      <c r="CK33" s="618"/>
      <c r="CL33" s="618"/>
      <c r="CM33" s="618"/>
      <c r="CN33" s="618"/>
      <c r="CO33" s="618"/>
      <c r="CP33" s="618"/>
      <c r="CQ33" s="619"/>
      <c r="CR33" s="620">
        <v>1494270</v>
      </c>
      <c r="CS33" s="651"/>
      <c r="CT33" s="651"/>
      <c r="CU33" s="651"/>
      <c r="CV33" s="651"/>
      <c r="CW33" s="651"/>
      <c r="CX33" s="651"/>
      <c r="CY33" s="652"/>
      <c r="CZ33" s="625">
        <v>52.8</v>
      </c>
      <c r="DA33" s="653"/>
      <c r="DB33" s="653"/>
      <c r="DC33" s="655"/>
      <c r="DD33" s="629">
        <v>1185269</v>
      </c>
      <c r="DE33" s="651"/>
      <c r="DF33" s="651"/>
      <c r="DG33" s="651"/>
      <c r="DH33" s="651"/>
      <c r="DI33" s="651"/>
      <c r="DJ33" s="651"/>
      <c r="DK33" s="652"/>
      <c r="DL33" s="629">
        <v>1000082</v>
      </c>
      <c r="DM33" s="651"/>
      <c r="DN33" s="651"/>
      <c r="DO33" s="651"/>
      <c r="DP33" s="651"/>
      <c r="DQ33" s="651"/>
      <c r="DR33" s="651"/>
      <c r="DS33" s="651"/>
      <c r="DT33" s="651"/>
      <c r="DU33" s="651"/>
      <c r="DV33" s="652"/>
      <c r="DW33" s="625">
        <v>48</v>
      </c>
      <c r="DX33" s="653"/>
      <c r="DY33" s="653"/>
      <c r="DZ33" s="653"/>
      <c r="EA33" s="653"/>
      <c r="EB33" s="653"/>
      <c r="EC33" s="654"/>
    </row>
    <row r="34" spans="2:133" ht="11.25" customHeight="1" x14ac:dyDescent="0.15">
      <c r="B34" s="617" t="s">
        <v>321</v>
      </c>
      <c r="C34" s="618"/>
      <c r="D34" s="618"/>
      <c r="E34" s="618"/>
      <c r="F34" s="618"/>
      <c r="G34" s="618"/>
      <c r="H34" s="618"/>
      <c r="I34" s="618"/>
      <c r="J34" s="618"/>
      <c r="K34" s="618"/>
      <c r="L34" s="618"/>
      <c r="M34" s="618"/>
      <c r="N34" s="618"/>
      <c r="O34" s="618"/>
      <c r="P34" s="618"/>
      <c r="Q34" s="619"/>
      <c r="R34" s="620">
        <v>122876</v>
      </c>
      <c r="S34" s="621"/>
      <c r="T34" s="621"/>
      <c r="U34" s="621"/>
      <c r="V34" s="621"/>
      <c r="W34" s="621"/>
      <c r="X34" s="621"/>
      <c r="Y34" s="622"/>
      <c r="Z34" s="623">
        <v>3.8</v>
      </c>
      <c r="AA34" s="623"/>
      <c r="AB34" s="623"/>
      <c r="AC34" s="623"/>
      <c r="AD34" s="624" t="s">
        <v>127</v>
      </c>
      <c r="AE34" s="624"/>
      <c r="AF34" s="624"/>
      <c r="AG34" s="624"/>
      <c r="AH34" s="624"/>
      <c r="AI34" s="624"/>
      <c r="AJ34" s="624"/>
      <c r="AK34" s="624"/>
      <c r="AL34" s="625" t="s">
        <v>127</v>
      </c>
      <c r="AM34" s="626"/>
      <c r="AN34" s="626"/>
      <c r="AO34" s="62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322</v>
      </c>
      <c r="CE34" s="618"/>
      <c r="CF34" s="618"/>
      <c r="CG34" s="618"/>
      <c r="CH34" s="618"/>
      <c r="CI34" s="618"/>
      <c r="CJ34" s="618"/>
      <c r="CK34" s="618"/>
      <c r="CL34" s="618"/>
      <c r="CM34" s="618"/>
      <c r="CN34" s="618"/>
      <c r="CO34" s="618"/>
      <c r="CP34" s="618"/>
      <c r="CQ34" s="619"/>
      <c r="CR34" s="620">
        <v>440846</v>
      </c>
      <c r="CS34" s="621"/>
      <c r="CT34" s="621"/>
      <c r="CU34" s="621"/>
      <c r="CV34" s="621"/>
      <c r="CW34" s="621"/>
      <c r="CX34" s="621"/>
      <c r="CY34" s="622"/>
      <c r="CZ34" s="625">
        <v>15.6</v>
      </c>
      <c r="DA34" s="653"/>
      <c r="DB34" s="653"/>
      <c r="DC34" s="655"/>
      <c r="DD34" s="629">
        <v>317035</v>
      </c>
      <c r="DE34" s="621"/>
      <c r="DF34" s="621"/>
      <c r="DG34" s="621"/>
      <c r="DH34" s="621"/>
      <c r="DI34" s="621"/>
      <c r="DJ34" s="621"/>
      <c r="DK34" s="622"/>
      <c r="DL34" s="629">
        <v>283889</v>
      </c>
      <c r="DM34" s="621"/>
      <c r="DN34" s="621"/>
      <c r="DO34" s="621"/>
      <c r="DP34" s="621"/>
      <c r="DQ34" s="621"/>
      <c r="DR34" s="621"/>
      <c r="DS34" s="621"/>
      <c r="DT34" s="621"/>
      <c r="DU34" s="621"/>
      <c r="DV34" s="622"/>
      <c r="DW34" s="625">
        <v>13.6</v>
      </c>
      <c r="DX34" s="653"/>
      <c r="DY34" s="653"/>
      <c r="DZ34" s="653"/>
      <c r="EA34" s="653"/>
      <c r="EB34" s="653"/>
      <c r="EC34" s="654"/>
    </row>
    <row r="35" spans="2:133" ht="11.25" customHeight="1" x14ac:dyDescent="0.15">
      <c r="B35" s="617" t="s">
        <v>323</v>
      </c>
      <c r="C35" s="618"/>
      <c r="D35" s="618"/>
      <c r="E35" s="618"/>
      <c r="F35" s="618"/>
      <c r="G35" s="618"/>
      <c r="H35" s="618"/>
      <c r="I35" s="618"/>
      <c r="J35" s="618"/>
      <c r="K35" s="618"/>
      <c r="L35" s="618"/>
      <c r="M35" s="618"/>
      <c r="N35" s="618"/>
      <c r="O35" s="618"/>
      <c r="P35" s="618"/>
      <c r="Q35" s="619"/>
      <c r="R35" s="620">
        <v>17527</v>
      </c>
      <c r="S35" s="621"/>
      <c r="T35" s="621"/>
      <c r="U35" s="621"/>
      <c r="V35" s="621"/>
      <c r="W35" s="621"/>
      <c r="X35" s="621"/>
      <c r="Y35" s="622"/>
      <c r="Z35" s="623">
        <v>0.5</v>
      </c>
      <c r="AA35" s="623"/>
      <c r="AB35" s="623"/>
      <c r="AC35" s="623"/>
      <c r="AD35" s="624" t="s">
        <v>127</v>
      </c>
      <c r="AE35" s="624"/>
      <c r="AF35" s="624"/>
      <c r="AG35" s="624"/>
      <c r="AH35" s="624"/>
      <c r="AI35" s="624"/>
      <c r="AJ35" s="624"/>
      <c r="AK35" s="624"/>
      <c r="AL35" s="625" t="s">
        <v>127</v>
      </c>
      <c r="AM35" s="626"/>
      <c r="AN35" s="626"/>
      <c r="AO35" s="627"/>
      <c r="AP35" s="216"/>
      <c r="AQ35" s="602" t="s">
        <v>324</v>
      </c>
      <c r="AR35" s="603"/>
      <c r="AS35" s="603"/>
      <c r="AT35" s="603"/>
      <c r="AU35" s="603"/>
      <c r="AV35" s="603"/>
      <c r="AW35" s="603"/>
      <c r="AX35" s="603"/>
      <c r="AY35" s="603"/>
      <c r="AZ35" s="603"/>
      <c r="BA35" s="603"/>
      <c r="BB35" s="603"/>
      <c r="BC35" s="603"/>
      <c r="BD35" s="603"/>
      <c r="BE35" s="603"/>
      <c r="BF35" s="604"/>
      <c r="BG35" s="602" t="s">
        <v>325</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326</v>
      </c>
      <c r="CE35" s="618"/>
      <c r="CF35" s="618"/>
      <c r="CG35" s="618"/>
      <c r="CH35" s="618"/>
      <c r="CI35" s="618"/>
      <c r="CJ35" s="618"/>
      <c r="CK35" s="618"/>
      <c r="CL35" s="618"/>
      <c r="CM35" s="618"/>
      <c r="CN35" s="618"/>
      <c r="CO35" s="618"/>
      <c r="CP35" s="618"/>
      <c r="CQ35" s="619"/>
      <c r="CR35" s="620">
        <v>154925</v>
      </c>
      <c r="CS35" s="651"/>
      <c r="CT35" s="651"/>
      <c r="CU35" s="651"/>
      <c r="CV35" s="651"/>
      <c r="CW35" s="651"/>
      <c r="CX35" s="651"/>
      <c r="CY35" s="652"/>
      <c r="CZ35" s="625">
        <v>5.5</v>
      </c>
      <c r="DA35" s="653"/>
      <c r="DB35" s="653"/>
      <c r="DC35" s="655"/>
      <c r="DD35" s="629">
        <v>129373</v>
      </c>
      <c r="DE35" s="651"/>
      <c r="DF35" s="651"/>
      <c r="DG35" s="651"/>
      <c r="DH35" s="651"/>
      <c r="DI35" s="651"/>
      <c r="DJ35" s="651"/>
      <c r="DK35" s="652"/>
      <c r="DL35" s="629">
        <v>128174</v>
      </c>
      <c r="DM35" s="651"/>
      <c r="DN35" s="651"/>
      <c r="DO35" s="651"/>
      <c r="DP35" s="651"/>
      <c r="DQ35" s="651"/>
      <c r="DR35" s="651"/>
      <c r="DS35" s="651"/>
      <c r="DT35" s="651"/>
      <c r="DU35" s="651"/>
      <c r="DV35" s="652"/>
      <c r="DW35" s="625">
        <v>6.2</v>
      </c>
      <c r="DX35" s="653"/>
      <c r="DY35" s="653"/>
      <c r="DZ35" s="653"/>
      <c r="EA35" s="653"/>
      <c r="EB35" s="653"/>
      <c r="EC35" s="654"/>
    </row>
    <row r="36" spans="2:133" ht="11.25" customHeight="1" x14ac:dyDescent="0.15">
      <c r="B36" s="617" t="s">
        <v>327</v>
      </c>
      <c r="C36" s="618"/>
      <c r="D36" s="618"/>
      <c r="E36" s="618"/>
      <c r="F36" s="618"/>
      <c r="G36" s="618"/>
      <c r="H36" s="618"/>
      <c r="I36" s="618"/>
      <c r="J36" s="618"/>
      <c r="K36" s="618"/>
      <c r="L36" s="618"/>
      <c r="M36" s="618"/>
      <c r="N36" s="618"/>
      <c r="O36" s="618"/>
      <c r="P36" s="618"/>
      <c r="Q36" s="619"/>
      <c r="R36" s="620">
        <v>23943</v>
      </c>
      <c r="S36" s="621"/>
      <c r="T36" s="621"/>
      <c r="U36" s="621"/>
      <c r="V36" s="621"/>
      <c r="W36" s="621"/>
      <c r="X36" s="621"/>
      <c r="Y36" s="622"/>
      <c r="Z36" s="623">
        <v>0.7</v>
      </c>
      <c r="AA36" s="623"/>
      <c r="AB36" s="623"/>
      <c r="AC36" s="623"/>
      <c r="AD36" s="624" t="s">
        <v>127</v>
      </c>
      <c r="AE36" s="624"/>
      <c r="AF36" s="624"/>
      <c r="AG36" s="624"/>
      <c r="AH36" s="624"/>
      <c r="AI36" s="624"/>
      <c r="AJ36" s="624"/>
      <c r="AK36" s="624"/>
      <c r="AL36" s="625" t="s">
        <v>127</v>
      </c>
      <c r="AM36" s="626"/>
      <c r="AN36" s="626"/>
      <c r="AO36" s="627"/>
      <c r="AP36" s="216"/>
      <c r="AQ36" s="682" t="s">
        <v>328</v>
      </c>
      <c r="AR36" s="683"/>
      <c r="AS36" s="683"/>
      <c r="AT36" s="683"/>
      <c r="AU36" s="683"/>
      <c r="AV36" s="683"/>
      <c r="AW36" s="683"/>
      <c r="AX36" s="683"/>
      <c r="AY36" s="684"/>
      <c r="AZ36" s="609">
        <v>370720</v>
      </c>
      <c r="BA36" s="610"/>
      <c r="BB36" s="610"/>
      <c r="BC36" s="610"/>
      <c r="BD36" s="610"/>
      <c r="BE36" s="610"/>
      <c r="BF36" s="685"/>
      <c r="BG36" s="606" t="s">
        <v>329</v>
      </c>
      <c r="BH36" s="607"/>
      <c r="BI36" s="607"/>
      <c r="BJ36" s="607"/>
      <c r="BK36" s="607"/>
      <c r="BL36" s="607"/>
      <c r="BM36" s="607"/>
      <c r="BN36" s="607"/>
      <c r="BO36" s="607"/>
      <c r="BP36" s="607"/>
      <c r="BQ36" s="607"/>
      <c r="BR36" s="607"/>
      <c r="BS36" s="607"/>
      <c r="BT36" s="607"/>
      <c r="BU36" s="608"/>
      <c r="BV36" s="609">
        <v>20968</v>
      </c>
      <c r="BW36" s="610"/>
      <c r="BX36" s="610"/>
      <c r="BY36" s="610"/>
      <c r="BZ36" s="610"/>
      <c r="CA36" s="610"/>
      <c r="CB36" s="685"/>
      <c r="CD36" s="617" t="s">
        <v>330</v>
      </c>
      <c r="CE36" s="618"/>
      <c r="CF36" s="618"/>
      <c r="CG36" s="618"/>
      <c r="CH36" s="618"/>
      <c r="CI36" s="618"/>
      <c r="CJ36" s="618"/>
      <c r="CK36" s="618"/>
      <c r="CL36" s="618"/>
      <c r="CM36" s="618"/>
      <c r="CN36" s="618"/>
      <c r="CO36" s="618"/>
      <c r="CP36" s="618"/>
      <c r="CQ36" s="619"/>
      <c r="CR36" s="620">
        <v>442817</v>
      </c>
      <c r="CS36" s="621"/>
      <c r="CT36" s="621"/>
      <c r="CU36" s="621"/>
      <c r="CV36" s="621"/>
      <c r="CW36" s="621"/>
      <c r="CX36" s="621"/>
      <c r="CY36" s="622"/>
      <c r="CZ36" s="625">
        <v>15.6</v>
      </c>
      <c r="DA36" s="653"/>
      <c r="DB36" s="653"/>
      <c r="DC36" s="655"/>
      <c r="DD36" s="629">
        <v>346526</v>
      </c>
      <c r="DE36" s="621"/>
      <c r="DF36" s="621"/>
      <c r="DG36" s="621"/>
      <c r="DH36" s="621"/>
      <c r="DI36" s="621"/>
      <c r="DJ36" s="621"/>
      <c r="DK36" s="622"/>
      <c r="DL36" s="629">
        <v>243112</v>
      </c>
      <c r="DM36" s="621"/>
      <c r="DN36" s="621"/>
      <c r="DO36" s="621"/>
      <c r="DP36" s="621"/>
      <c r="DQ36" s="621"/>
      <c r="DR36" s="621"/>
      <c r="DS36" s="621"/>
      <c r="DT36" s="621"/>
      <c r="DU36" s="621"/>
      <c r="DV36" s="622"/>
      <c r="DW36" s="625">
        <v>11.7</v>
      </c>
      <c r="DX36" s="653"/>
      <c r="DY36" s="653"/>
      <c r="DZ36" s="653"/>
      <c r="EA36" s="653"/>
      <c r="EB36" s="653"/>
      <c r="EC36" s="654"/>
    </row>
    <row r="37" spans="2:133" ht="11.25" customHeight="1" x14ac:dyDescent="0.15">
      <c r="B37" s="617" t="s">
        <v>331</v>
      </c>
      <c r="C37" s="618"/>
      <c r="D37" s="618"/>
      <c r="E37" s="618"/>
      <c r="F37" s="618"/>
      <c r="G37" s="618"/>
      <c r="H37" s="618"/>
      <c r="I37" s="618"/>
      <c r="J37" s="618"/>
      <c r="K37" s="618"/>
      <c r="L37" s="618"/>
      <c r="M37" s="618"/>
      <c r="N37" s="618"/>
      <c r="O37" s="618"/>
      <c r="P37" s="618"/>
      <c r="Q37" s="619"/>
      <c r="R37" s="620">
        <v>35536</v>
      </c>
      <c r="S37" s="621"/>
      <c r="T37" s="621"/>
      <c r="U37" s="621"/>
      <c r="V37" s="621"/>
      <c r="W37" s="621"/>
      <c r="X37" s="621"/>
      <c r="Y37" s="622"/>
      <c r="Z37" s="623">
        <v>1.1000000000000001</v>
      </c>
      <c r="AA37" s="623"/>
      <c r="AB37" s="623"/>
      <c r="AC37" s="623"/>
      <c r="AD37" s="624" t="s">
        <v>127</v>
      </c>
      <c r="AE37" s="624"/>
      <c r="AF37" s="624"/>
      <c r="AG37" s="624"/>
      <c r="AH37" s="624"/>
      <c r="AI37" s="624"/>
      <c r="AJ37" s="624"/>
      <c r="AK37" s="624"/>
      <c r="AL37" s="625" t="s">
        <v>127</v>
      </c>
      <c r="AM37" s="626"/>
      <c r="AN37" s="626"/>
      <c r="AO37" s="627"/>
      <c r="AQ37" s="686" t="s">
        <v>332</v>
      </c>
      <c r="AR37" s="687"/>
      <c r="AS37" s="687"/>
      <c r="AT37" s="687"/>
      <c r="AU37" s="687"/>
      <c r="AV37" s="687"/>
      <c r="AW37" s="687"/>
      <c r="AX37" s="687"/>
      <c r="AY37" s="688"/>
      <c r="AZ37" s="620">
        <v>134000</v>
      </c>
      <c r="BA37" s="621"/>
      <c r="BB37" s="621"/>
      <c r="BC37" s="621"/>
      <c r="BD37" s="651"/>
      <c r="BE37" s="651"/>
      <c r="BF37" s="677"/>
      <c r="BG37" s="617" t="s">
        <v>333</v>
      </c>
      <c r="BH37" s="618"/>
      <c r="BI37" s="618"/>
      <c r="BJ37" s="618"/>
      <c r="BK37" s="618"/>
      <c r="BL37" s="618"/>
      <c r="BM37" s="618"/>
      <c r="BN37" s="618"/>
      <c r="BO37" s="618"/>
      <c r="BP37" s="618"/>
      <c r="BQ37" s="618"/>
      <c r="BR37" s="618"/>
      <c r="BS37" s="618"/>
      <c r="BT37" s="618"/>
      <c r="BU37" s="619"/>
      <c r="BV37" s="620">
        <v>15763</v>
      </c>
      <c r="BW37" s="621"/>
      <c r="BX37" s="621"/>
      <c r="BY37" s="621"/>
      <c r="BZ37" s="621"/>
      <c r="CA37" s="621"/>
      <c r="CB37" s="630"/>
      <c r="CD37" s="617" t="s">
        <v>334</v>
      </c>
      <c r="CE37" s="618"/>
      <c r="CF37" s="618"/>
      <c r="CG37" s="618"/>
      <c r="CH37" s="618"/>
      <c r="CI37" s="618"/>
      <c r="CJ37" s="618"/>
      <c r="CK37" s="618"/>
      <c r="CL37" s="618"/>
      <c r="CM37" s="618"/>
      <c r="CN37" s="618"/>
      <c r="CO37" s="618"/>
      <c r="CP37" s="618"/>
      <c r="CQ37" s="619"/>
      <c r="CR37" s="620">
        <v>19117</v>
      </c>
      <c r="CS37" s="651"/>
      <c r="CT37" s="651"/>
      <c r="CU37" s="651"/>
      <c r="CV37" s="651"/>
      <c r="CW37" s="651"/>
      <c r="CX37" s="651"/>
      <c r="CY37" s="652"/>
      <c r="CZ37" s="625">
        <v>0.7</v>
      </c>
      <c r="DA37" s="653"/>
      <c r="DB37" s="653"/>
      <c r="DC37" s="655"/>
      <c r="DD37" s="629">
        <v>17837</v>
      </c>
      <c r="DE37" s="651"/>
      <c r="DF37" s="651"/>
      <c r="DG37" s="651"/>
      <c r="DH37" s="651"/>
      <c r="DI37" s="651"/>
      <c r="DJ37" s="651"/>
      <c r="DK37" s="652"/>
      <c r="DL37" s="629">
        <v>17837</v>
      </c>
      <c r="DM37" s="651"/>
      <c r="DN37" s="651"/>
      <c r="DO37" s="651"/>
      <c r="DP37" s="651"/>
      <c r="DQ37" s="651"/>
      <c r="DR37" s="651"/>
      <c r="DS37" s="651"/>
      <c r="DT37" s="651"/>
      <c r="DU37" s="651"/>
      <c r="DV37" s="652"/>
      <c r="DW37" s="625">
        <v>0.9</v>
      </c>
      <c r="DX37" s="653"/>
      <c r="DY37" s="653"/>
      <c r="DZ37" s="653"/>
      <c r="EA37" s="653"/>
      <c r="EB37" s="653"/>
      <c r="EC37" s="654"/>
    </row>
    <row r="38" spans="2:133" ht="11.25" customHeight="1" x14ac:dyDescent="0.15">
      <c r="B38" s="617" t="s">
        <v>335</v>
      </c>
      <c r="C38" s="618"/>
      <c r="D38" s="618"/>
      <c r="E38" s="618"/>
      <c r="F38" s="618"/>
      <c r="G38" s="618"/>
      <c r="H38" s="618"/>
      <c r="I38" s="618"/>
      <c r="J38" s="618"/>
      <c r="K38" s="618"/>
      <c r="L38" s="618"/>
      <c r="M38" s="618"/>
      <c r="N38" s="618"/>
      <c r="O38" s="618"/>
      <c r="P38" s="618"/>
      <c r="Q38" s="619"/>
      <c r="R38" s="620">
        <v>219313</v>
      </c>
      <c r="S38" s="621"/>
      <c r="T38" s="621"/>
      <c r="U38" s="621"/>
      <c r="V38" s="621"/>
      <c r="W38" s="621"/>
      <c r="X38" s="621"/>
      <c r="Y38" s="622"/>
      <c r="Z38" s="623">
        <v>6.7</v>
      </c>
      <c r="AA38" s="623"/>
      <c r="AB38" s="623"/>
      <c r="AC38" s="623"/>
      <c r="AD38" s="624" t="s">
        <v>127</v>
      </c>
      <c r="AE38" s="624"/>
      <c r="AF38" s="624"/>
      <c r="AG38" s="624"/>
      <c r="AH38" s="624"/>
      <c r="AI38" s="624"/>
      <c r="AJ38" s="624"/>
      <c r="AK38" s="624"/>
      <c r="AL38" s="625" t="s">
        <v>127</v>
      </c>
      <c r="AM38" s="626"/>
      <c r="AN38" s="626"/>
      <c r="AO38" s="627"/>
      <c r="AQ38" s="686" t="s">
        <v>336</v>
      </c>
      <c r="AR38" s="687"/>
      <c r="AS38" s="687"/>
      <c r="AT38" s="687"/>
      <c r="AU38" s="687"/>
      <c r="AV38" s="687"/>
      <c r="AW38" s="687"/>
      <c r="AX38" s="687"/>
      <c r="AY38" s="688"/>
      <c r="AZ38" s="620">
        <v>72500</v>
      </c>
      <c r="BA38" s="621"/>
      <c r="BB38" s="621"/>
      <c r="BC38" s="621"/>
      <c r="BD38" s="651"/>
      <c r="BE38" s="651"/>
      <c r="BF38" s="677"/>
      <c r="BG38" s="617" t="s">
        <v>337</v>
      </c>
      <c r="BH38" s="618"/>
      <c r="BI38" s="618"/>
      <c r="BJ38" s="618"/>
      <c r="BK38" s="618"/>
      <c r="BL38" s="618"/>
      <c r="BM38" s="618"/>
      <c r="BN38" s="618"/>
      <c r="BO38" s="618"/>
      <c r="BP38" s="618"/>
      <c r="BQ38" s="618"/>
      <c r="BR38" s="618"/>
      <c r="BS38" s="618"/>
      <c r="BT38" s="618"/>
      <c r="BU38" s="619"/>
      <c r="BV38" s="620">
        <v>371</v>
      </c>
      <c r="BW38" s="621"/>
      <c r="BX38" s="621"/>
      <c r="BY38" s="621"/>
      <c r="BZ38" s="621"/>
      <c r="CA38" s="621"/>
      <c r="CB38" s="630"/>
      <c r="CD38" s="617" t="s">
        <v>338</v>
      </c>
      <c r="CE38" s="618"/>
      <c r="CF38" s="618"/>
      <c r="CG38" s="618"/>
      <c r="CH38" s="618"/>
      <c r="CI38" s="618"/>
      <c r="CJ38" s="618"/>
      <c r="CK38" s="618"/>
      <c r="CL38" s="618"/>
      <c r="CM38" s="618"/>
      <c r="CN38" s="618"/>
      <c r="CO38" s="618"/>
      <c r="CP38" s="618"/>
      <c r="CQ38" s="619"/>
      <c r="CR38" s="620">
        <v>370720</v>
      </c>
      <c r="CS38" s="621"/>
      <c r="CT38" s="621"/>
      <c r="CU38" s="621"/>
      <c r="CV38" s="621"/>
      <c r="CW38" s="621"/>
      <c r="CX38" s="621"/>
      <c r="CY38" s="622"/>
      <c r="CZ38" s="625">
        <v>13.1</v>
      </c>
      <c r="DA38" s="653"/>
      <c r="DB38" s="653"/>
      <c r="DC38" s="655"/>
      <c r="DD38" s="629">
        <v>345335</v>
      </c>
      <c r="DE38" s="621"/>
      <c r="DF38" s="621"/>
      <c r="DG38" s="621"/>
      <c r="DH38" s="621"/>
      <c r="DI38" s="621"/>
      <c r="DJ38" s="621"/>
      <c r="DK38" s="622"/>
      <c r="DL38" s="629">
        <v>344907</v>
      </c>
      <c r="DM38" s="621"/>
      <c r="DN38" s="621"/>
      <c r="DO38" s="621"/>
      <c r="DP38" s="621"/>
      <c r="DQ38" s="621"/>
      <c r="DR38" s="621"/>
      <c r="DS38" s="621"/>
      <c r="DT38" s="621"/>
      <c r="DU38" s="621"/>
      <c r="DV38" s="622"/>
      <c r="DW38" s="625">
        <v>16.600000000000001</v>
      </c>
      <c r="DX38" s="653"/>
      <c r="DY38" s="653"/>
      <c r="DZ38" s="653"/>
      <c r="EA38" s="653"/>
      <c r="EB38" s="653"/>
      <c r="EC38" s="654"/>
    </row>
    <row r="39" spans="2:133" ht="11.25" customHeight="1" x14ac:dyDescent="0.15">
      <c r="B39" s="617" t="s">
        <v>339</v>
      </c>
      <c r="C39" s="618"/>
      <c r="D39" s="618"/>
      <c r="E39" s="618"/>
      <c r="F39" s="618"/>
      <c r="G39" s="618"/>
      <c r="H39" s="618"/>
      <c r="I39" s="618"/>
      <c r="J39" s="618"/>
      <c r="K39" s="618"/>
      <c r="L39" s="618"/>
      <c r="M39" s="618"/>
      <c r="N39" s="618"/>
      <c r="O39" s="618"/>
      <c r="P39" s="618"/>
      <c r="Q39" s="619"/>
      <c r="R39" s="620">
        <v>71178</v>
      </c>
      <c r="S39" s="621"/>
      <c r="T39" s="621"/>
      <c r="U39" s="621"/>
      <c r="V39" s="621"/>
      <c r="W39" s="621"/>
      <c r="X39" s="621"/>
      <c r="Y39" s="622"/>
      <c r="Z39" s="623">
        <v>2.2000000000000002</v>
      </c>
      <c r="AA39" s="623"/>
      <c r="AB39" s="623"/>
      <c r="AC39" s="623"/>
      <c r="AD39" s="624">
        <v>1362</v>
      </c>
      <c r="AE39" s="624"/>
      <c r="AF39" s="624"/>
      <c r="AG39" s="624"/>
      <c r="AH39" s="624"/>
      <c r="AI39" s="624"/>
      <c r="AJ39" s="624"/>
      <c r="AK39" s="624"/>
      <c r="AL39" s="625">
        <v>0.1</v>
      </c>
      <c r="AM39" s="626"/>
      <c r="AN39" s="626"/>
      <c r="AO39" s="627"/>
      <c r="AQ39" s="686" t="s">
        <v>340</v>
      </c>
      <c r="AR39" s="687"/>
      <c r="AS39" s="687"/>
      <c r="AT39" s="687"/>
      <c r="AU39" s="687"/>
      <c r="AV39" s="687"/>
      <c r="AW39" s="687"/>
      <c r="AX39" s="687"/>
      <c r="AY39" s="688"/>
      <c r="AZ39" s="620" t="s">
        <v>127</v>
      </c>
      <c r="BA39" s="621"/>
      <c r="BB39" s="621"/>
      <c r="BC39" s="621"/>
      <c r="BD39" s="651"/>
      <c r="BE39" s="651"/>
      <c r="BF39" s="677"/>
      <c r="BG39" s="617" t="s">
        <v>341</v>
      </c>
      <c r="BH39" s="618"/>
      <c r="BI39" s="618"/>
      <c r="BJ39" s="618"/>
      <c r="BK39" s="618"/>
      <c r="BL39" s="618"/>
      <c r="BM39" s="618"/>
      <c r="BN39" s="618"/>
      <c r="BO39" s="618"/>
      <c r="BP39" s="618"/>
      <c r="BQ39" s="618"/>
      <c r="BR39" s="618"/>
      <c r="BS39" s="618"/>
      <c r="BT39" s="618"/>
      <c r="BU39" s="619"/>
      <c r="BV39" s="620">
        <v>546</v>
      </c>
      <c r="BW39" s="621"/>
      <c r="BX39" s="621"/>
      <c r="BY39" s="621"/>
      <c r="BZ39" s="621"/>
      <c r="CA39" s="621"/>
      <c r="CB39" s="630"/>
      <c r="CD39" s="617" t="s">
        <v>342</v>
      </c>
      <c r="CE39" s="618"/>
      <c r="CF39" s="618"/>
      <c r="CG39" s="618"/>
      <c r="CH39" s="618"/>
      <c r="CI39" s="618"/>
      <c r="CJ39" s="618"/>
      <c r="CK39" s="618"/>
      <c r="CL39" s="618"/>
      <c r="CM39" s="618"/>
      <c r="CN39" s="618"/>
      <c r="CO39" s="618"/>
      <c r="CP39" s="618"/>
      <c r="CQ39" s="619"/>
      <c r="CR39" s="620">
        <v>84962</v>
      </c>
      <c r="CS39" s="651"/>
      <c r="CT39" s="651"/>
      <c r="CU39" s="651"/>
      <c r="CV39" s="651"/>
      <c r="CW39" s="651"/>
      <c r="CX39" s="651"/>
      <c r="CY39" s="652"/>
      <c r="CZ39" s="625">
        <v>3</v>
      </c>
      <c r="DA39" s="653"/>
      <c r="DB39" s="653"/>
      <c r="DC39" s="655"/>
      <c r="DD39" s="629">
        <v>47000</v>
      </c>
      <c r="DE39" s="651"/>
      <c r="DF39" s="651"/>
      <c r="DG39" s="651"/>
      <c r="DH39" s="651"/>
      <c r="DI39" s="651"/>
      <c r="DJ39" s="651"/>
      <c r="DK39" s="652"/>
      <c r="DL39" s="629" t="s">
        <v>127</v>
      </c>
      <c r="DM39" s="651"/>
      <c r="DN39" s="651"/>
      <c r="DO39" s="651"/>
      <c r="DP39" s="651"/>
      <c r="DQ39" s="651"/>
      <c r="DR39" s="651"/>
      <c r="DS39" s="651"/>
      <c r="DT39" s="651"/>
      <c r="DU39" s="651"/>
      <c r="DV39" s="652"/>
      <c r="DW39" s="625" t="s">
        <v>127</v>
      </c>
      <c r="DX39" s="653"/>
      <c r="DY39" s="653"/>
      <c r="DZ39" s="653"/>
      <c r="EA39" s="653"/>
      <c r="EB39" s="653"/>
      <c r="EC39" s="654"/>
    </row>
    <row r="40" spans="2:133" ht="11.25" customHeight="1" x14ac:dyDescent="0.15">
      <c r="B40" s="617" t="s">
        <v>343</v>
      </c>
      <c r="C40" s="618"/>
      <c r="D40" s="618"/>
      <c r="E40" s="618"/>
      <c r="F40" s="618"/>
      <c r="G40" s="618"/>
      <c r="H40" s="618"/>
      <c r="I40" s="618"/>
      <c r="J40" s="618"/>
      <c r="K40" s="618"/>
      <c r="L40" s="618"/>
      <c r="M40" s="618"/>
      <c r="N40" s="618"/>
      <c r="O40" s="618"/>
      <c r="P40" s="618"/>
      <c r="Q40" s="619"/>
      <c r="R40" s="620">
        <v>147502</v>
      </c>
      <c r="S40" s="621"/>
      <c r="T40" s="621"/>
      <c r="U40" s="621"/>
      <c r="V40" s="621"/>
      <c r="W40" s="621"/>
      <c r="X40" s="621"/>
      <c r="Y40" s="622"/>
      <c r="Z40" s="623">
        <v>4.5</v>
      </c>
      <c r="AA40" s="623"/>
      <c r="AB40" s="623"/>
      <c r="AC40" s="623"/>
      <c r="AD40" s="624" t="s">
        <v>127</v>
      </c>
      <c r="AE40" s="624"/>
      <c r="AF40" s="624"/>
      <c r="AG40" s="624"/>
      <c r="AH40" s="624"/>
      <c r="AI40" s="624"/>
      <c r="AJ40" s="624"/>
      <c r="AK40" s="624"/>
      <c r="AL40" s="625" t="s">
        <v>127</v>
      </c>
      <c r="AM40" s="626"/>
      <c r="AN40" s="626"/>
      <c r="AO40" s="627"/>
      <c r="AQ40" s="686" t="s">
        <v>344</v>
      </c>
      <c r="AR40" s="687"/>
      <c r="AS40" s="687"/>
      <c r="AT40" s="687"/>
      <c r="AU40" s="687"/>
      <c r="AV40" s="687"/>
      <c r="AW40" s="687"/>
      <c r="AX40" s="687"/>
      <c r="AY40" s="688"/>
      <c r="AZ40" s="620" t="s">
        <v>127</v>
      </c>
      <c r="BA40" s="621"/>
      <c r="BB40" s="621"/>
      <c r="BC40" s="621"/>
      <c r="BD40" s="651"/>
      <c r="BE40" s="651"/>
      <c r="BF40" s="677"/>
      <c r="BG40" s="666" t="s">
        <v>345</v>
      </c>
      <c r="BH40" s="667"/>
      <c r="BI40" s="667"/>
      <c r="BJ40" s="667"/>
      <c r="BK40" s="667"/>
      <c r="BL40" s="359"/>
      <c r="BM40" s="618" t="s">
        <v>346</v>
      </c>
      <c r="BN40" s="618"/>
      <c r="BO40" s="618"/>
      <c r="BP40" s="618"/>
      <c r="BQ40" s="618"/>
      <c r="BR40" s="618"/>
      <c r="BS40" s="618"/>
      <c r="BT40" s="618"/>
      <c r="BU40" s="619"/>
      <c r="BV40" s="620">
        <v>76</v>
      </c>
      <c r="BW40" s="621"/>
      <c r="BX40" s="621"/>
      <c r="BY40" s="621"/>
      <c r="BZ40" s="621"/>
      <c r="CA40" s="621"/>
      <c r="CB40" s="630"/>
      <c r="CD40" s="617" t="s">
        <v>347</v>
      </c>
      <c r="CE40" s="618"/>
      <c r="CF40" s="618"/>
      <c r="CG40" s="618"/>
      <c r="CH40" s="618"/>
      <c r="CI40" s="618"/>
      <c r="CJ40" s="618"/>
      <c r="CK40" s="618"/>
      <c r="CL40" s="618"/>
      <c r="CM40" s="618"/>
      <c r="CN40" s="618"/>
      <c r="CO40" s="618"/>
      <c r="CP40" s="618"/>
      <c r="CQ40" s="619"/>
      <c r="CR40" s="620" t="s">
        <v>127</v>
      </c>
      <c r="CS40" s="621"/>
      <c r="CT40" s="621"/>
      <c r="CU40" s="621"/>
      <c r="CV40" s="621"/>
      <c r="CW40" s="621"/>
      <c r="CX40" s="621"/>
      <c r="CY40" s="622"/>
      <c r="CZ40" s="625" t="s">
        <v>127</v>
      </c>
      <c r="DA40" s="653"/>
      <c r="DB40" s="653"/>
      <c r="DC40" s="655"/>
      <c r="DD40" s="629" t="s">
        <v>127</v>
      </c>
      <c r="DE40" s="621"/>
      <c r="DF40" s="621"/>
      <c r="DG40" s="621"/>
      <c r="DH40" s="621"/>
      <c r="DI40" s="621"/>
      <c r="DJ40" s="621"/>
      <c r="DK40" s="622"/>
      <c r="DL40" s="629" t="s">
        <v>127</v>
      </c>
      <c r="DM40" s="621"/>
      <c r="DN40" s="621"/>
      <c r="DO40" s="621"/>
      <c r="DP40" s="621"/>
      <c r="DQ40" s="621"/>
      <c r="DR40" s="621"/>
      <c r="DS40" s="621"/>
      <c r="DT40" s="621"/>
      <c r="DU40" s="621"/>
      <c r="DV40" s="622"/>
      <c r="DW40" s="625" t="s">
        <v>127</v>
      </c>
      <c r="DX40" s="653"/>
      <c r="DY40" s="653"/>
      <c r="DZ40" s="653"/>
      <c r="EA40" s="653"/>
      <c r="EB40" s="653"/>
      <c r="EC40" s="654"/>
    </row>
    <row r="41" spans="2:133" ht="11.25" customHeight="1" x14ac:dyDescent="0.15">
      <c r="B41" s="617" t="s">
        <v>348</v>
      </c>
      <c r="C41" s="618"/>
      <c r="D41" s="618"/>
      <c r="E41" s="618"/>
      <c r="F41" s="618"/>
      <c r="G41" s="618"/>
      <c r="H41" s="618"/>
      <c r="I41" s="618"/>
      <c r="J41" s="618"/>
      <c r="K41" s="618"/>
      <c r="L41" s="618"/>
      <c r="M41" s="618"/>
      <c r="N41" s="618"/>
      <c r="O41" s="618"/>
      <c r="P41" s="618"/>
      <c r="Q41" s="619"/>
      <c r="R41" s="620" t="s">
        <v>127</v>
      </c>
      <c r="S41" s="621"/>
      <c r="T41" s="621"/>
      <c r="U41" s="621"/>
      <c r="V41" s="621"/>
      <c r="W41" s="621"/>
      <c r="X41" s="621"/>
      <c r="Y41" s="622"/>
      <c r="Z41" s="623" t="s">
        <v>127</v>
      </c>
      <c r="AA41" s="623"/>
      <c r="AB41" s="623"/>
      <c r="AC41" s="623"/>
      <c r="AD41" s="624" t="s">
        <v>127</v>
      </c>
      <c r="AE41" s="624"/>
      <c r="AF41" s="624"/>
      <c r="AG41" s="624"/>
      <c r="AH41" s="624"/>
      <c r="AI41" s="624"/>
      <c r="AJ41" s="624"/>
      <c r="AK41" s="624"/>
      <c r="AL41" s="625" t="s">
        <v>127</v>
      </c>
      <c r="AM41" s="626"/>
      <c r="AN41" s="626"/>
      <c r="AO41" s="627"/>
      <c r="AQ41" s="686" t="s">
        <v>349</v>
      </c>
      <c r="AR41" s="687"/>
      <c r="AS41" s="687"/>
      <c r="AT41" s="687"/>
      <c r="AU41" s="687"/>
      <c r="AV41" s="687"/>
      <c r="AW41" s="687"/>
      <c r="AX41" s="687"/>
      <c r="AY41" s="688"/>
      <c r="AZ41" s="620">
        <v>32406</v>
      </c>
      <c r="BA41" s="621"/>
      <c r="BB41" s="621"/>
      <c r="BC41" s="621"/>
      <c r="BD41" s="651"/>
      <c r="BE41" s="651"/>
      <c r="BF41" s="677"/>
      <c r="BG41" s="666"/>
      <c r="BH41" s="667"/>
      <c r="BI41" s="667"/>
      <c r="BJ41" s="667"/>
      <c r="BK41" s="667"/>
      <c r="BL41" s="359"/>
      <c r="BM41" s="618" t="s">
        <v>350</v>
      </c>
      <c r="BN41" s="618"/>
      <c r="BO41" s="618"/>
      <c r="BP41" s="618"/>
      <c r="BQ41" s="618"/>
      <c r="BR41" s="618"/>
      <c r="BS41" s="618"/>
      <c r="BT41" s="618"/>
      <c r="BU41" s="619"/>
      <c r="BV41" s="620">
        <v>1</v>
      </c>
      <c r="BW41" s="621"/>
      <c r="BX41" s="621"/>
      <c r="BY41" s="621"/>
      <c r="BZ41" s="621"/>
      <c r="CA41" s="621"/>
      <c r="CB41" s="630"/>
      <c r="CD41" s="617" t="s">
        <v>351</v>
      </c>
      <c r="CE41" s="618"/>
      <c r="CF41" s="618"/>
      <c r="CG41" s="618"/>
      <c r="CH41" s="618"/>
      <c r="CI41" s="618"/>
      <c r="CJ41" s="618"/>
      <c r="CK41" s="618"/>
      <c r="CL41" s="618"/>
      <c r="CM41" s="618"/>
      <c r="CN41" s="618"/>
      <c r="CO41" s="618"/>
      <c r="CP41" s="618"/>
      <c r="CQ41" s="619"/>
      <c r="CR41" s="620" t="s">
        <v>127</v>
      </c>
      <c r="CS41" s="651"/>
      <c r="CT41" s="651"/>
      <c r="CU41" s="651"/>
      <c r="CV41" s="651"/>
      <c r="CW41" s="651"/>
      <c r="CX41" s="651"/>
      <c r="CY41" s="652"/>
      <c r="CZ41" s="625" t="s">
        <v>127</v>
      </c>
      <c r="DA41" s="653"/>
      <c r="DB41" s="653"/>
      <c r="DC41" s="655"/>
      <c r="DD41" s="629" t="s">
        <v>127</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352</v>
      </c>
      <c r="C42" s="618"/>
      <c r="D42" s="618"/>
      <c r="E42" s="618"/>
      <c r="F42" s="618"/>
      <c r="G42" s="618"/>
      <c r="H42" s="618"/>
      <c r="I42" s="618"/>
      <c r="J42" s="618"/>
      <c r="K42" s="618"/>
      <c r="L42" s="618"/>
      <c r="M42" s="618"/>
      <c r="N42" s="618"/>
      <c r="O42" s="618"/>
      <c r="P42" s="618"/>
      <c r="Q42" s="619"/>
      <c r="R42" s="620" t="s">
        <v>127</v>
      </c>
      <c r="S42" s="621"/>
      <c r="T42" s="621"/>
      <c r="U42" s="621"/>
      <c r="V42" s="621"/>
      <c r="W42" s="621"/>
      <c r="X42" s="621"/>
      <c r="Y42" s="622"/>
      <c r="Z42" s="623" t="s">
        <v>127</v>
      </c>
      <c r="AA42" s="623"/>
      <c r="AB42" s="623"/>
      <c r="AC42" s="623"/>
      <c r="AD42" s="624" t="s">
        <v>127</v>
      </c>
      <c r="AE42" s="624"/>
      <c r="AF42" s="624"/>
      <c r="AG42" s="624"/>
      <c r="AH42" s="624"/>
      <c r="AI42" s="624"/>
      <c r="AJ42" s="624"/>
      <c r="AK42" s="624"/>
      <c r="AL42" s="625" t="s">
        <v>127</v>
      </c>
      <c r="AM42" s="626"/>
      <c r="AN42" s="626"/>
      <c r="AO42" s="627"/>
      <c r="AQ42" s="692" t="s">
        <v>353</v>
      </c>
      <c r="AR42" s="693"/>
      <c r="AS42" s="693"/>
      <c r="AT42" s="693"/>
      <c r="AU42" s="693"/>
      <c r="AV42" s="693"/>
      <c r="AW42" s="693"/>
      <c r="AX42" s="693"/>
      <c r="AY42" s="694"/>
      <c r="AZ42" s="698">
        <v>131814</v>
      </c>
      <c r="BA42" s="699"/>
      <c r="BB42" s="699"/>
      <c r="BC42" s="699"/>
      <c r="BD42" s="679"/>
      <c r="BE42" s="679"/>
      <c r="BF42" s="681"/>
      <c r="BG42" s="668"/>
      <c r="BH42" s="669"/>
      <c r="BI42" s="669"/>
      <c r="BJ42" s="669"/>
      <c r="BK42" s="669"/>
      <c r="BL42" s="357"/>
      <c r="BM42" s="642" t="s">
        <v>354</v>
      </c>
      <c r="BN42" s="642"/>
      <c r="BO42" s="642"/>
      <c r="BP42" s="642"/>
      <c r="BQ42" s="642"/>
      <c r="BR42" s="642"/>
      <c r="BS42" s="642"/>
      <c r="BT42" s="642"/>
      <c r="BU42" s="643"/>
      <c r="BV42" s="698">
        <v>349</v>
      </c>
      <c r="BW42" s="699"/>
      <c r="BX42" s="699"/>
      <c r="BY42" s="699"/>
      <c r="BZ42" s="699"/>
      <c r="CA42" s="699"/>
      <c r="CB42" s="705"/>
      <c r="CD42" s="617" t="s">
        <v>355</v>
      </c>
      <c r="CE42" s="618"/>
      <c r="CF42" s="618"/>
      <c r="CG42" s="618"/>
      <c r="CH42" s="618"/>
      <c r="CI42" s="618"/>
      <c r="CJ42" s="618"/>
      <c r="CK42" s="618"/>
      <c r="CL42" s="618"/>
      <c r="CM42" s="618"/>
      <c r="CN42" s="618"/>
      <c r="CO42" s="618"/>
      <c r="CP42" s="618"/>
      <c r="CQ42" s="619"/>
      <c r="CR42" s="620">
        <v>261503</v>
      </c>
      <c r="CS42" s="651"/>
      <c r="CT42" s="651"/>
      <c r="CU42" s="651"/>
      <c r="CV42" s="651"/>
      <c r="CW42" s="651"/>
      <c r="CX42" s="651"/>
      <c r="CY42" s="652"/>
      <c r="CZ42" s="625">
        <v>9.1999999999999993</v>
      </c>
      <c r="DA42" s="653"/>
      <c r="DB42" s="653"/>
      <c r="DC42" s="655"/>
      <c r="DD42" s="629">
        <v>101769</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356</v>
      </c>
      <c r="C43" s="618"/>
      <c r="D43" s="618"/>
      <c r="E43" s="618"/>
      <c r="F43" s="618"/>
      <c r="G43" s="618"/>
      <c r="H43" s="618"/>
      <c r="I43" s="618"/>
      <c r="J43" s="618"/>
      <c r="K43" s="618"/>
      <c r="L43" s="618"/>
      <c r="M43" s="618"/>
      <c r="N43" s="618"/>
      <c r="O43" s="618"/>
      <c r="P43" s="618"/>
      <c r="Q43" s="619"/>
      <c r="R43" s="620">
        <v>62902</v>
      </c>
      <c r="S43" s="621"/>
      <c r="T43" s="621"/>
      <c r="U43" s="621"/>
      <c r="V43" s="621"/>
      <c r="W43" s="621"/>
      <c r="X43" s="621"/>
      <c r="Y43" s="622"/>
      <c r="Z43" s="623">
        <v>1.9</v>
      </c>
      <c r="AA43" s="623"/>
      <c r="AB43" s="623"/>
      <c r="AC43" s="623"/>
      <c r="AD43" s="624" t="s">
        <v>127</v>
      </c>
      <c r="AE43" s="624"/>
      <c r="AF43" s="624"/>
      <c r="AG43" s="624"/>
      <c r="AH43" s="624"/>
      <c r="AI43" s="624"/>
      <c r="AJ43" s="624"/>
      <c r="AK43" s="624"/>
      <c r="AL43" s="625" t="s">
        <v>127</v>
      </c>
      <c r="AM43" s="626"/>
      <c r="AN43" s="626"/>
      <c r="AO43" s="627"/>
      <c r="CD43" s="617" t="s">
        <v>357</v>
      </c>
      <c r="CE43" s="618"/>
      <c r="CF43" s="618"/>
      <c r="CG43" s="618"/>
      <c r="CH43" s="618"/>
      <c r="CI43" s="618"/>
      <c r="CJ43" s="618"/>
      <c r="CK43" s="618"/>
      <c r="CL43" s="618"/>
      <c r="CM43" s="618"/>
      <c r="CN43" s="618"/>
      <c r="CO43" s="618"/>
      <c r="CP43" s="618"/>
      <c r="CQ43" s="619"/>
      <c r="CR43" s="620" t="s">
        <v>127</v>
      </c>
      <c r="CS43" s="651"/>
      <c r="CT43" s="651"/>
      <c r="CU43" s="651"/>
      <c r="CV43" s="651"/>
      <c r="CW43" s="651"/>
      <c r="CX43" s="651"/>
      <c r="CY43" s="652"/>
      <c r="CZ43" s="625" t="s">
        <v>127</v>
      </c>
      <c r="DA43" s="653"/>
      <c r="DB43" s="653"/>
      <c r="DC43" s="655"/>
      <c r="DD43" s="629" t="s">
        <v>127</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41" t="s">
        <v>358</v>
      </c>
      <c r="C44" s="642"/>
      <c r="D44" s="642"/>
      <c r="E44" s="642"/>
      <c r="F44" s="642"/>
      <c r="G44" s="642"/>
      <c r="H44" s="642"/>
      <c r="I44" s="642"/>
      <c r="J44" s="642"/>
      <c r="K44" s="642"/>
      <c r="L44" s="642"/>
      <c r="M44" s="642"/>
      <c r="N44" s="642"/>
      <c r="O44" s="642"/>
      <c r="P44" s="642"/>
      <c r="Q44" s="643"/>
      <c r="R44" s="698">
        <v>3255085</v>
      </c>
      <c r="S44" s="699"/>
      <c r="T44" s="699"/>
      <c r="U44" s="699"/>
      <c r="V44" s="699"/>
      <c r="W44" s="699"/>
      <c r="X44" s="699"/>
      <c r="Y44" s="700"/>
      <c r="Z44" s="701">
        <v>100</v>
      </c>
      <c r="AA44" s="701"/>
      <c r="AB44" s="701"/>
      <c r="AC44" s="701"/>
      <c r="AD44" s="702">
        <v>2018655</v>
      </c>
      <c r="AE44" s="702"/>
      <c r="AF44" s="702"/>
      <c r="AG44" s="702"/>
      <c r="AH44" s="702"/>
      <c r="AI44" s="702"/>
      <c r="AJ44" s="702"/>
      <c r="AK44" s="702"/>
      <c r="AL44" s="703">
        <v>100</v>
      </c>
      <c r="AM44" s="680"/>
      <c r="AN44" s="680"/>
      <c r="AO44" s="704"/>
      <c r="CD44" s="658" t="s">
        <v>305</v>
      </c>
      <c r="CE44" s="659"/>
      <c r="CF44" s="617" t="s">
        <v>359</v>
      </c>
      <c r="CG44" s="618"/>
      <c r="CH44" s="618"/>
      <c r="CI44" s="618"/>
      <c r="CJ44" s="618"/>
      <c r="CK44" s="618"/>
      <c r="CL44" s="618"/>
      <c r="CM44" s="618"/>
      <c r="CN44" s="618"/>
      <c r="CO44" s="618"/>
      <c r="CP44" s="618"/>
      <c r="CQ44" s="619"/>
      <c r="CR44" s="620">
        <v>192220</v>
      </c>
      <c r="CS44" s="621"/>
      <c r="CT44" s="621"/>
      <c r="CU44" s="621"/>
      <c r="CV44" s="621"/>
      <c r="CW44" s="621"/>
      <c r="CX44" s="621"/>
      <c r="CY44" s="622"/>
      <c r="CZ44" s="625">
        <v>6.8</v>
      </c>
      <c r="DA44" s="626"/>
      <c r="DB44" s="626"/>
      <c r="DC44" s="632"/>
      <c r="DD44" s="629">
        <v>96855</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360</v>
      </c>
      <c r="CG45" s="618"/>
      <c r="CH45" s="618"/>
      <c r="CI45" s="618"/>
      <c r="CJ45" s="618"/>
      <c r="CK45" s="618"/>
      <c r="CL45" s="618"/>
      <c r="CM45" s="618"/>
      <c r="CN45" s="618"/>
      <c r="CO45" s="618"/>
      <c r="CP45" s="618"/>
      <c r="CQ45" s="619"/>
      <c r="CR45" s="620">
        <v>35523</v>
      </c>
      <c r="CS45" s="651"/>
      <c r="CT45" s="651"/>
      <c r="CU45" s="651"/>
      <c r="CV45" s="651"/>
      <c r="CW45" s="651"/>
      <c r="CX45" s="651"/>
      <c r="CY45" s="652"/>
      <c r="CZ45" s="625">
        <v>1.3</v>
      </c>
      <c r="DA45" s="653"/>
      <c r="DB45" s="653"/>
      <c r="DC45" s="655"/>
      <c r="DD45" s="629">
        <v>1039</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11" t="s">
        <v>361</v>
      </c>
      <c r="CD46" s="660"/>
      <c r="CE46" s="661"/>
      <c r="CF46" s="617" t="s">
        <v>362</v>
      </c>
      <c r="CG46" s="618"/>
      <c r="CH46" s="618"/>
      <c r="CI46" s="618"/>
      <c r="CJ46" s="618"/>
      <c r="CK46" s="618"/>
      <c r="CL46" s="618"/>
      <c r="CM46" s="618"/>
      <c r="CN46" s="618"/>
      <c r="CO46" s="618"/>
      <c r="CP46" s="618"/>
      <c r="CQ46" s="619"/>
      <c r="CR46" s="620">
        <v>156697</v>
      </c>
      <c r="CS46" s="621"/>
      <c r="CT46" s="621"/>
      <c r="CU46" s="621"/>
      <c r="CV46" s="621"/>
      <c r="CW46" s="621"/>
      <c r="CX46" s="621"/>
      <c r="CY46" s="622"/>
      <c r="CZ46" s="625">
        <v>5.5</v>
      </c>
      <c r="DA46" s="626"/>
      <c r="DB46" s="626"/>
      <c r="DC46" s="632"/>
      <c r="DD46" s="629">
        <v>95816</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363</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364</v>
      </c>
      <c r="CG47" s="618"/>
      <c r="CH47" s="618"/>
      <c r="CI47" s="618"/>
      <c r="CJ47" s="618"/>
      <c r="CK47" s="618"/>
      <c r="CL47" s="618"/>
      <c r="CM47" s="618"/>
      <c r="CN47" s="618"/>
      <c r="CO47" s="618"/>
      <c r="CP47" s="618"/>
      <c r="CQ47" s="619"/>
      <c r="CR47" s="620">
        <v>69283</v>
      </c>
      <c r="CS47" s="651"/>
      <c r="CT47" s="651"/>
      <c r="CU47" s="651"/>
      <c r="CV47" s="651"/>
      <c r="CW47" s="651"/>
      <c r="CX47" s="651"/>
      <c r="CY47" s="652"/>
      <c r="CZ47" s="625">
        <v>2.4</v>
      </c>
      <c r="DA47" s="653"/>
      <c r="DB47" s="653"/>
      <c r="DC47" s="655"/>
      <c r="DD47" s="629">
        <v>4914</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365</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366</v>
      </c>
      <c r="CG48" s="618"/>
      <c r="CH48" s="618"/>
      <c r="CI48" s="618"/>
      <c r="CJ48" s="618"/>
      <c r="CK48" s="618"/>
      <c r="CL48" s="618"/>
      <c r="CM48" s="618"/>
      <c r="CN48" s="618"/>
      <c r="CO48" s="618"/>
      <c r="CP48" s="618"/>
      <c r="CQ48" s="619"/>
      <c r="CR48" s="620" t="s">
        <v>127</v>
      </c>
      <c r="CS48" s="621"/>
      <c r="CT48" s="621"/>
      <c r="CU48" s="621"/>
      <c r="CV48" s="621"/>
      <c r="CW48" s="621"/>
      <c r="CX48" s="621"/>
      <c r="CY48" s="622"/>
      <c r="CZ48" s="625" t="s">
        <v>127</v>
      </c>
      <c r="DA48" s="626"/>
      <c r="DB48" s="626"/>
      <c r="DC48" s="632"/>
      <c r="DD48" s="629" t="s">
        <v>127</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41" t="s">
        <v>367</v>
      </c>
      <c r="CE49" s="642"/>
      <c r="CF49" s="642"/>
      <c r="CG49" s="642"/>
      <c r="CH49" s="642"/>
      <c r="CI49" s="642"/>
      <c r="CJ49" s="642"/>
      <c r="CK49" s="642"/>
      <c r="CL49" s="642"/>
      <c r="CM49" s="642"/>
      <c r="CN49" s="642"/>
      <c r="CO49" s="642"/>
      <c r="CP49" s="642"/>
      <c r="CQ49" s="643"/>
      <c r="CR49" s="698">
        <v>2831373</v>
      </c>
      <c r="CS49" s="679"/>
      <c r="CT49" s="679"/>
      <c r="CU49" s="679"/>
      <c r="CV49" s="679"/>
      <c r="CW49" s="679"/>
      <c r="CX49" s="679"/>
      <c r="CY49" s="706"/>
      <c r="CZ49" s="703">
        <v>100</v>
      </c>
      <c r="DA49" s="707"/>
      <c r="DB49" s="707"/>
      <c r="DC49" s="708"/>
      <c r="DD49" s="709">
        <v>2178793</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sheetProtection algorithmName="SHA-512" hashValue="4G7q2nDaZfSERtsqCZwYFHyeHYe5Bu99gAl6yTEe2a+hmxMtGWmyjyiPgcJ4/EUpVPDmXWKLzuAzLnacWNOzlg==" saltValue="ZmSNtVUaZBZ7nxbqXrmo1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CH7" sqref="CH7:DA8"/>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368</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369</v>
      </c>
      <c r="DK2" s="719"/>
      <c r="DL2" s="719"/>
      <c r="DM2" s="719"/>
      <c r="DN2" s="719"/>
      <c r="DO2" s="720"/>
      <c r="DP2" s="219"/>
      <c r="DQ2" s="718" t="s">
        <v>370</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371</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372</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373</v>
      </c>
      <c r="B5" s="724"/>
      <c r="C5" s="724"/>
      <c r="D5" s="724"/>
      <c r="E5" s="724"/>
      <c r="F5" s="724"/>
      <c r="G5" s="724"/>
      <c r="H5" s="724"/>
      <c r="I5" s="724"/>
      <c r="J5" s="724"/>
      <c r="K5" s="724"/>
      <c r="L5" s="724"/>
      <c r="M5" s="724"/>
      <c r="N5" s="724"/>
      <c r="O5" s="724"/>
      <c r="P5" s="725"/>
      <c r="Q5" s="729" t="s">
        <v>374</v>
      </c>
      <c r="R5" s="730"/>
      <c r="S5" s="730"/>
      <c r="T5" s="730"/>
      <c r="U5" s="731"/>
      <c r="V5" s="729" t="s">
        <v>375</v>
      </c>
      <c r="W5" s="730"/>
      <c r="X5" s="730"/>
      <c r="Y5" s="730"/>
      <c r="Z5" s="731"/>
      <c r="AA5" s="729" t="s">
        <v>376</v>
      </c>
      <c r="AB5" s="730"/>
      <c r="AC5" s="730"/>
      <c r="AD5" s="730"/>
      <c r="AE5" s="730"/>
      <c r="AF5" s="735" t="s">
        <v>377</v>
      </c>
      <c r="AG5" s="730"/>
      <c r="AH5" s="730"/>
      <c r="AI5" s="730"/>
      <c r="AJ5" s="736"/>
      <c r="AK5" s="730" t="s">
        <v>378</v>
      </c>
      <c r="AL5" s="730"/>
      <c r="AM5" s="730"/>
      <c r="AN5" s="730"/>
      <c r="AO5" s="731"/>
      <c r="AP5" s="729" t="s">
        <v>379</v>
      </c>
      <c r="AQ5" s="730"/>
      <c r="AR5" s="730"/>
      <c r="AS5" s="730"/>
      <c r="AT5" s="731"/>
      <c r="AU5" s="729" t="s">
        <v>380</v>
      </c>
      <c r="AV5" s="730"/>
      <c r="AW5" s="730"/>
      <c r="AX5" s="730"/>
      <c r="AY5" s="736"/>
      <c r="AZ5" s="223"/>
      <c r="BA5" s="223"/>
      <c r="BB5" s="223"/>
      <c r="BC5" s="223"/>
      <c r="BD5" s="223"/>
      <c r="BE5" s="224"/>
      <c r="BF5" s="224"/>
      <c r="BG5" s="224"/>
      <c r="BH5" s="224"/>
      <c r="BI5" s="224"/>
      <c r="BJ5" s="224"/>
      <c r="BK5" s="224"/>
      <c r="BL5" s="224"/>
      <c r="BM5" s="224"/>
      <c r="BN5" s="224"/>
      <c r="BO5" s="224"/>
      <c r="BP5" s="224"/>
      <c r="BQ5" s="723" t="s">
        <v>381</v>
      </c>
      <c r="BR5" s="724"/>
      <c r="BS5" s="724"/>
      <c r="BT5" s="724"/>
      <c r="BU5" s="724"/>
      <c r="BV5" s="724"/>
      <c r="BW5" s="724"/>
      <c r="BX5" s="724"/>
      <c r="BY5" s="724"/>
      <c r="BZ5" s="724"/>
      <c r="CA5" s="724"/>
      <c r="CB5" s="724"/>
      <c r="CC5" s="724"/>
      <c r="CD5" s="724"/>
      <c r="CE5" s="724"/>
      <c r="CF5" s="724"/>
      <c r="CG5" s="725"/>
      <c r="CH5" s="729" t="s">
        <v>382</v>
      </c>
      <c r="CI5" s="730"/>
      <c r="CJ5" s="730"/>
      <c r="CK5" s="730"/>
      <c r="CL5" s="731"/>
      <c r="CM5" s="729" t="s">
        <v>383</v>
      </c>
      <c r="CN5" s="730"/>
      <c r="CO5" s="730"/>
      <c r="CP5" s="730"/>
      <c r="CQ5" s="731"/>
      <c r="CR5" s="729" t="s">
        <v>384</v>
      </c>
      <c r="CS5" s="730"/>
      <c r="CT5" s="730"/>
      <c r="CU5" s="730"/>
      <c r="CV5" s="731"/>
      <c r="CW5" s="729" t="s">
        <v>385</v>
      </c>
      <c r="CX5" s="730"/>
      <c r="CY5" s="730"/>
      <c r="CZ5" s="730"/>
      <c r="DA5" s="731"/>
      <c r="DB5" s="729" t="s">
        <v>386</v>
      </c>
      <c r="DC5" s="730"/>
      <c r="DD5" s="730"/>
      <c r="DE5" s="730"/>
      <c r="DF5" s="731"/>
      <c r="DG5" s="759" t="s">
        <v>387</v>
      </c>
      <c r="DH5" s="760"/>
      <c r="DI5" s="760"/>
      <c r="DJ5" s="760"/>
      <c r="DK5" s="761"/>
      <c r="DL5" s="759" t="s">
        <v>388</v>
      </c>
      <c r="DM5" s="760"/>
      <c r="DN5" s="760"/>
      <c r="DO5" s="760"/>
      <c r="DP5" s="761"/>
      <c r="DQ5" s="729" t="s">
        <v>389</v>
      </c>
      <c r="DR5" s="730"/>
      <c r="DS5" s="730"/>
      <c r="DT5" s="730"/>
      <c r="DU5" s="731"/>
      <c r="DV5" s="729" t="s">
        <v>380</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390</v>
      </c>
      <c r="C7" s="746"/>
      <c r="D7" s="746"/>
      <c r="E7" s="746"/>
      <c r="F7" s="746"/>
      <c r="G7" s="746"/>
      <c r="H7" s="746"/>
      <c r="I7" s="746"/>
      <c r="J7" s="746"/>
      <c r="K7" s="746"/>
      <c r="L7" s="746"/>
      <c r="M7" s="746"/>
      <c r="N7" s="746"/>
      <c r="O7" s="746"/>
      <c r="P7" s="747"/>
      <c r="Q7" s="748">
        <v>3221</v>
      </c>
      <c r="R7" s="749"/>
      <c r="S7" s="749"/>
      <c r="T7" s="749"/>
      <c r="U7" s="749"/>
      <c r="V7" s="749">
        <v>2798</v>
      </c>
      <c r="W7" s="749"/>
      <c r="X7" s="749"/>
      <c r="Y7" s="749"/>
      <c r="Z7" s="749"/>
      <c r="AA7" s="749">
        <v>423</v>
      </c>
      <c r="AB7" s="749"/>
      <c r="AC7" s="749"/>
      <c r="AD7" s="749"/>
      <c r="AE7" s="750"/>
      <c r="AF7" s="751">
        <v>410</v>
      </c>
      <c r="AG7" s="752"/>
      <c r="AH7" s="752"/>
      <c r="AI7" s="752"/>
      <c r="AJ7" s="753"/>
      <c r="AK7" s="754"/>
      <c r="AL7" s="755"/>
      <c r="AM7" s="755"/>
      <c r="AN7" s="755"/>
      <c r="AO7" s="755"/>
      <c r="AP7" s="755">
        <v>1883</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590</v>
      </c>
      <c r="BT7" s="743"/>
      <c r="BU7" s="743"/>
      <c r="BV7" s="743"/>
      <c r="BW7" s="743"/>
      <c r="BX7" s="743"/>
      <c r="BY7" s="743"/>
      <c r="BZ7" s="743"/>
      <c r="CA7" s="743"/>
      <c r="CB7" s="743"/>
      <c r="CC7" s="743"/>
      <c r="CD7" s="743"/>
      <c r="CE7" s="743"/>
      <c r="CF7" s="743"/>
      <c r="CG7" s="758"/>
      <c r="CH7" s="739">
        <v>-1</v>
      </c>
      <c r="CI7" s="740"/>
      <c r="CJ7" s="740"/>
      <c r="CK7" s="740"/>
      <c r="CL7" s="741"/>
      <c r="CM7" s="739">
        <v>30</v>
      </c>
      <c r="CN7" s="740"/>
      <c r="CO7" s="740"/>
      <c r="CP7" s="740"/>
      <c r="CQ7" s="741"/>
      <c r="CR7" s="739">
        <v>5</v>
      </c>
      <c r="CS7" s="740"/>
      <c r="CT7" s="740"/>
      <c r="CU7" s="740"/>
      <c r="CV7" s="741"/>
      <c r="CW7" s="739">
        <v>0</v>
      </c>
      <c r="CX7" s="740"/>
      <c r="CY7" s="740"/>
      <c r="CZ7" s="740"/>
      <c r="DA7" s="741"/>
      <c r="DB7" s="739">
        <v>0</v>
      </c>
      <c r="DC7" s="740"/>
      <c r="DD7" s="740"/>
      <c r="DE7" s="740"/>
      <c r="DF7" s="741"/>
      <c r="DG7" s="739">
        <v>0</v>
      </c>
      <c r="DH7" s="740"/>
      <c r="DI7" s="740"/>
      <c r="DJ7" s="740"/>
      <c r="DK7" s="741"/>
      <c r="DL7" s="739"/>
      <c r="DM7" s="740"/>
      <c r="DN7" s="740"/>
      <c r="DO7" s="740"/>
      <c r="DP7" s="741"/>
      <c r="DQ7" s="739"/>
      <c r="DR7" s="740"/>
      <c r="DS7" s="740"/>
      <c r="DT7" s="740"/>
      <c r="DU7" s="741"/>
      <c r="DV7" s="742"/>
      <c r="DW7" s="743"/>
      <c r="DX7" s="743"/>
      <c r="DY7" s="743"/>
      <c r="DZ7" s="744"/>
      <c r="EA7" s="225"/>
    </row>
    <row r="8" spans="1:131" s="226" customFormat="1" ht="26.25" customHeight="1" x14ac:dyDescent="0.15">
      <c r="A8" s="229">
        <v>2</v>
      </c>
      <c r="B8" s="776" t="s">
        <v>391</v>
      </c>
      <c r="C8" s="777"/>
      <c r="D8" s="777"/>
      <c r="E8" s="777"/>
      <c r="F8" s="777"/>
      <c r="G8" s="777"/>
      <c r="H8" s="777"/>
      <c r="I8" s="777"/>
      <c r="J8" s="777"/>
      <c r="K8" s="777"/>
      <c r="L8" s="777"/>
      <c r="M8" s="777"/>
      <c r="N8" s="777"/>
      <c r="O8" s="777"/>
      <c r="P8" s="778"/>
      <c r="Q8" s="779">
        <v>34</v>
      </c>
      <c r="R8" s="780"/>
      <c r="S8" s="780"/>
      <c r="T8" s="780"/>
      <c r="U8" s="780"/>
      <c r="V8" s="780">
        <v>33</v>
      </c>
      <c r="W8" s="780"/>
      <c r="X8" s="780"/>
      <c r="Y8" s="780"/>
      <c r="Z8" s="780"/>
      <c r="AA8" s="780">
        <v>1</v>
      </c>
      <c r="AB8" s="780"/>
      <c r="AC8" s="780"/>
      <c r="AD8" s="780"/>
      <c r="AE8" s="781"/>
      <c r="AF8" s="782">
        <v>1</v>
      </c>
      <c r="AG8" s="783"/>
      <c r="AH8" s="783"/>
      <c r="AI8" s="783"/>
      <c r="AJ8" s="784"/>
      <c r="AK8" s="765"/>
      <c r="AL8" s="766"/>
      <c r="AM8" s="766"/>
      <c r="AN8" s="766"/>
      <c r="AO8" s="766"/>
      <c r="AP8" s="766">
        <v>6</v>
      </c>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t="s">
        <v>591</v>
      </c>
      <c r="BT8" s="770"/>
      <c r="BU8" s="770"/>
      <c r="BV8" s="770"/>
      <c r="BW8" s="770"/>
      <c r="BX8" s="770"/>
      <c r="BY8" s="770"/>
      <c r="BZ8" s="770"/>
      <c r="CA8" s="770"/>
      <c r="CB8" s="770"/>
      <c r="CC8" s="770"/>
      <c r="CD8" s="770"/>
      <c r="CE8" s="770"/>
      <c r="CF8" s="770"/>
      <c r="CG8" s="771"/>
      <c r="CH8" s="772">
        <v>2</v>
      </c>
      <c r="CI8" s="773"/>
      <c r="CJ8" s="773"/>
      <c r="CK8" s="773"/>
      <c r="CL8" s="774"/>
      <c r="CM8" s="772">
        <v>11</v>
      </c>
      <c r="CN8" s="773"/>
      <c r="CO8" s="773"/>
      <c r="CP8" s="773"/>
      <c r="CQ8" s="774"/>
      <c r="CR8" s="772">
        <v>1</v>
      </c>
      <c r="CS8" s="773"/>
      <c r="CT8" s="773"/>
      <c r="CU8" s="773"/>
      <c r="CV8" s="774"/>
      <c r="CW8" s="772">
        <v>28</v>
      </c>
      <c r="CX8" s="773"/>
      <c r="CY8" s="773"/>
      <c r="CZ8" s="773"/>
      <c r="DA8" s="774"/>
      <c r="DB8" s="772">
        <v>0</v>
      </c>
      <c r="DC8" s="773"/>
      <c r="DD8" s="773"/>
      <c r="DE8" s="773"/>
      <c r="DF8" s="774"/>
      <c r="DG8" s="772">
        <v>0</v>
      </c>
      <c r="DH8" s="773"/>
      <c r="DI8" s="773"/>
      <c r="DJ8" s="773"/>
      <c r="DK8" s="774"/>
      <c r="DL8" s="772"/>
      <c r="DM8" s="773"/>
      <c r="DN8" s="773"/>
      <c r="DO8" s="773"/>
      <c r="DP8" s="774"/>
      <c r="DQ8" s="772"/>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392</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393</v>
      </c>
      <c r="B23" s="785" t="s">
        <v>394</v>
      </c>
      <c r="C23" s="786"/>
      <c r="D23" s="786"/>
      <c r="E23" s="786"/>
      <c r="F23" s="786"/>
      <c r="G23" s="786"/>
      <c r="H23" s="786"/>
      <c r="I23" s="786"/>
      <c r="J23" s="786"/>
      <c r="K23" s="786"/>
      <c r="L23" s="786"/>
      <c r="M23" s="786"/>
      <c r="N23" s="786"/>
      <c r="O23" s="786"/>
      <c r="P23" s="787"/>
      <c r="Q23" s="788">
        <v>7268</v>
      </c>
      <c r="R23" s="789"/>
      <c r="S23" s="789"/>
      <c r="T23" s="789"/>
      <c r="U23" s="789"/>
      <c r="V23" s="789">
        <v>6391</v>
      </c>
      <c r="W23" s="789"/>
      <c r="X23" s="789"/>
      <c r="Y23" s="789"/>
      <c r="Z23" s="789"/>
      <c r="AA23" s="789">
        <v>878</v>
      </c>
      <c r="AB23" s="789"/>
      <c r="AC23" s="789"/>
      <c r="AD23" s="789"/>
      <c r="AE23" s="790"/>
      <c r="AF23" s="791">
        <v>705</v>
      </c>
      <c r="AG23" s="789"/>
      <c r="AH23" s="789"/>
      <c r="AI23" s="789"/>
      <c r="AJ23" s="792"/>
      <c r="AK23" s="793"/>
      <c r="AL23" s="794"/>
      <c r="AM23" s="794"/>
      <c r="AN23" s="794"/>
      <c r="AO23" s="794"/>
      <c r="AP23" s="789">
        <v>2772</v>
      </c>
      <c r="AQ23" s="789"/>
      <c r="AR23" s="789"/>
      <c r="AS23" s="789"/>
      <c r="AT23" s="789"/>
      <c r="AU23" s="805"/>
      <c r="AV23" s="805"/>
      <c r="AW23" s="805"/>
      <c r="AX23" s="805"/>
      <c r="AY23" s="806"/>
      <c r="AZ23" s="807" t="s">
        <v>395</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396</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397</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373</v>
      </c>
      <c r="B26" s="724"/>
      <c r="C26" s="724"/>
      <c r="D26" s="724"/>
      <c r="E26" s="724"/>
      <c r="F26" s="724"/>
      <c r="G26" s="724"/>
      <c r="H26" s="724"/>
      <c r="I26" s="724"/>
      <c r="J26" s="724"/>
      <c r="K26" s="724"/>
      <c r="L26" s="724"/>
      <c r="M26" s="724"/>
      <c r="N26" s="724"/>
      <c r="O26" s="724"/>
      <c r="P26" s="725"/>
      <c r="Q26" s="729" t="s">
        <v>398</v>
      </c>
      <c r="R26" s="730"/>
      <c r="S26" s="730"/>
      <c r="T26" s="730"/>
      <c r="U26" s="731"/>
      <c r="V26" s="729" t="s">
        <v>399</v>
      </c>
      <c r="W26" s="730"/>
      <c r="X26" s="730"/>
      <c r="Y26" s="730"/>
      <c r="Z26" s="731"/>
      <c r="AA26" s="729" t="s">
        <v>400</v>
      </c>
      <c r="AB26" s="730"/>
      <c r="AC26" s="730"/>
      <c r="AD26" s="730"/>
      <c r="AE26" s="730"/>
      <c r="AF26" s="810" t="s">
        <v>401</v>
      </c>
      <c r="AG26" s="811"/>
      <c r="AH26" s="811"/>
      <c r="AI26" s="811"/>
      <c r="AJ26" s="812"/>
      <c r="AK26" s="730" t="s">
        <v>402</v>
      </c>
      <c r="AL26" s="730"/>
      <c r="AM26" s="730"/>
      <c r="AN26" s="730"/>
      <c r="AO26" s="731"/>
      <c r="AP26" s="729" t="s">
        <v>403</v>
      </c>
      <c r="AQ26" s="730"/>
      <c r="AR26" s="730"/>
      <c r="AS26" s="730"/>
      <c r="AT26" s="731"/>
      <c r="AU26" s="729" t="s">
        <v>404</v>
      </c>
      <c r="AV26" s="730"/>
      <c r="AW26" s="730"/>
      <c r="AX26" s="730"/>
      <c r="AY26" s="731"/>
      <c r="AZ26" s="729" t="s">
        <v>405</v>
      </c>
      <c r="BA26" s="730"/>
      <c r="BB26" s="730"/>
      <c r="BC26" s="730"/>
      <c r="BD26" s="731"/>
      <c r="BE26" s="729" t="s">
        <v>380</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406</v>
      </c>
      <c r="C28" s="746"/>
      <c r="D28" s="746"/>
      <c r="E28" s="746"/>
      <c r="F28" s="746"/>
      <c r="G28" s="746"/>
      <c r="H28" s="746"/>
      <c r="I28" s="746"/>
      <c r="J28" s="746"/>
      <c r="K28" s="746"/>
      <c r="L28" s="746"/>
      <c r="M28" s="746"/>
      <c r="N28" s="746"/>
      <c r="O28" s="746"/>
      <c r="P28" s="747"/>
      <c r="Q28" s="818">
        <v>421</v>
      </c>
      <c r="R28" s="819"/>
      <c r="S28" s="819"/>
      <c r="T28" s="819"/>
      <c r="U28" s="819"/>
      <c r="V28" s="819">
        <v>381</v>
      </c>
      <c r="W28" s="819"/>
      <c r="X28" s="819"/>
      <c r="Y28" s="819"/>
      <c r="Z28" s="819"/>
      <c r="AA28" s="819">
        <v>40</v>
      </c>
      <c r="AB28" s="819"/>
      <c r="AC28" s="819"/>
      <c r="AD28" s="819"/>
      <c r="AE28" s="820"/>
      <c r="AF28" s="821">
        <v>40</v>
      </c>
      <c r="AG28" s="819"/>
      <c r="AH28" s="819"/>
      <c r="AI28" s="819"/>
      <c r="AJ28" s="822"/>
      <c r="AK28" s="823" t="s">
        <v>610</v>
      </c>
      <c r="AL28" s="824"/>
      <c r="AM28" s="824"/>
      <c r="AN28" s="824"/>
      <c r="AO28" s="824"/>
      <c r="AP28" s="824" t="s">
        <v>610</v>
      </c>
      <c r="AQ28" s="824"/>
      <c r="AR28" s="824"/>
      <c r="AS28" s="824"/>
      <c r="AT28" s="824"/>
      <c r="AU28" s="824" t="s">
        <v>610</v>
      </c>
      <c r="AV28" s="824"/>
      <c r="AW28" s="824"/>
      <c r="AX28" s="824"/>
      <c r="AY28" s="824"/>
      <c r="AZ28" s="825" t="s">
        <v>610</v>
      </c>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407</v>
      </c>
      <c r="C29" s="777"/>
      <c r="D29" s="777"/>
      <c r="E29" s="777"/>
      <c r="F29" s="777"/>
      <c r="G29" s="777"/>
      <c r="H29" s="777"/>
      <c r="I29" s="777"/>
      <c r="J29" s="777"/>
      <c r="K29" s="777"/>
      <c r="L29" s="777"/>
      <c r="M29" s="777"/>
      <c r="N29" s="777"/>
      <c r="O29" s="777"/>
      <c r="P29" s="778"/>
      <c r="Q29" s="779">
        <v>478</v>
      </c>
      <c r="R29" s="780"/>
      <c r="S29" s="780"/>
      <c r="T29" s="780"/>
      <c r="U29" s="780"/>
      <c r="V29" s="780">
        <v>463</v>
      </c>
      <c r="W29" s="780"/>
      <c r="X29" s="780"/>
      <c r="Y29" s="780"/>
      <c r="Z29" s="780"/>
      <c r="AA29" s="780">
        <v>15</v>
      </c>
      <c r="AB29" s="780"/>
      <c r="AC29" s="780"/>
      <c r="AD29" s="780"/>
      <c r="AE29" s="781"/>
      <c r="AF29" s="782">
        <v>15</v>
      </c>
      <c r="AG29" s="783"/>
      <c r="AH29" s="783"/>
      <c r="AI29" s="783"/>
      <c r="AJ29" s="784"/>
      <c r="AK29" s="830" t="s">
        <v>610</v>
      </c>
      <c r="AL29" s="826"/>
      <c r="AM29" s="826"/>
      <c r="AN29" s="826"/>
      <c r="AO29" s="826"/>
      <c r="AP29" s="826" t="s">
        <v>610</v>
      </c>
      <c r="AQ29" s="826"/>
      <c r="AR29" s="826"/>
      <c r="AS29" s="826"/>
      <c r="AT29" s="826"/>
      <c r="AU29" s="826" t="s">
        <v>610</v>
      </c>
      <c r="AV29" s="826"/>
      <c r="AW29" s="826"/>
      <c r="AX29" s="826"/>
      <c r="AY29" s="826"/>
      <c r="AZ29" s="827" t="s">
        <v>610</v>
      </c>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408</v>
      </c>
      <c r="C30" s="777"/>
      <c r="D30" s="777"/>
      <c r="E30" s="777"/>
      <c r="F30" s="777"/>
      <c r="G30" s="777"/>
      <c r="H30" s="777"/>
      <c r="I30" s="777"/>
      <c r="J30" s="777"/>
      <c r="K30" s="777"/>
      <c r="L30" s="777"/>
      <c r="M30" s="777"/>
      <c r="N30" s="777"/>
      <c r="O30" s="777"/>
      <c r="P30" s="778"/>
      <c r="Q30" s="779">
        <v>42</v>
      </c>
      <c r="R30" s="780"/>
      <c r="S30" s="780"/>
      <c r="T30" s="780"/>
      <c r="U30" s="780"/>
      <c r="V30" s="780">
        <v>42</v>
      </c>
      <c r="W30" s="780"/>
      <c r="X30" s="780"/>
      <c r="Y30" s="780"/>
      <c r="Z30" s="780"/>
      <c r="AA30" s="780">
        <v>0</v>
      </c>
      <c r="AB30" s="780"/>
      <c r="AC30" s="780"/>
      <c r="AD30" s="780"/>
      <c r="AE30" s="781"/>
      <c r="AF30" s="782" t="s">
        <v>409</v>
      </c>
      <c r="AG30" s="783"/>
      <c r="AH30" s="783"/>
      <c r="AI30" s="783"/>
      <c r="AJ30" s="784"/>
      <c r="AK30" s="830" t="s">
        <v>610</v>
      </c>
      <c r="AL30" s="826"/>
      <c r="AM30" s="826"/>
      <c r="AN30" s="826"/>
      <c r="AO30" s="826"/>
      <c r="AP30" s="826" t="s">
        <v>610</v>
      </c>
      <c r="AQ30" s="826"/>
      <c r="AR30" s="826"/>
      <c r="AS30" s="826"/>
      <c r="AT30" s="826"/>
      <c r="AU30" s="826" t="s">
        <v>610</v>
      </c>
      <c r="AV30" s="826"/>
      <c r="AW30" s="826"/>
      <c r="AX30" s="826"/>
      <c r="AY30" s="826"/>
      <c r="AZ30" s="827" t="s">
        <v>610</v>
      </c>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410</v>
      </c>
      <c r="C31" s="777"/>
      <c r="D31" s="777"/>
      <c r="E31" s="777"/>
      <c r="F31" s="777"/>
      <c r="G31" s="777"/>
      <c r="H31" s="777"/>
      <c r="I31" s="777"/>
      <c r="J31" s="777"/>
      <c r="K31" s="777"/>
      <c r="L31" s="777"/>
      <c r="M31" s="777"/>
      <c r="N31" s="777"/>
      <c r="O31" s="777"/>
      <c r="P31" s="778"/>
      <c r="Q31" s="779">
        <v>257</v>
      </c>
      <c r="R31" s="780"/>
      <c r="S31" s="780"/>
      <c r="T31" s="780"/>
      <c r="U31" s="780"/>
      <c r="V31" s="780">
        <v>257</v>
      </c>
      <c r="W31" s="780"/>
      <c r="X31" s="780"/>
      <c r="Y31" s="780"/>
      <c r="Z31" s="780"/>
      <c r="AA31" s="780">
        <v>0</v>
      </c>
      <c r="AB31" s="780"/>
      <c r="AC31" s="780"/>
      <c r="AD31" s="780"/>
      <c r="AE31" s="781"/>
      <c r="AF31" s="782">
        <v>0</v>
      </c>
      <c r="AG31" s="783"/>
      <c r="AH31" s="783"/>
      <c r="AI31" s="783"/>
      <c r="AJ31" s="784"/>
      <c r="AK31" s="830" t="s">
        <v>610</v>
      </c>
      <c r="AL31" s="826"/>
      <c r="AM31" s="826"/>
      <c r="AN31" s="826"/>
      <c r="AO31" s="826"/>
      <c r="AP31" s="826">
        <v>716</v>
      </c>
      <c r="AQ31" s="826"/>
      <c r="AR31" s="826"/>
      <c r="AS31" s="826"/>
      <c r="AT31" s="826"/>
      <c r="AU31" s="826" t="s">
        <v>610</v>
      </c>
      <c r="AV31" s="826"/>
      <c r="AW31" s="826"/>
      <c r="AX31" s="826"/>
      <c r="AY31" s="826"/>
      <c r="AZ31" s="827" t="s">
        <v>610</v>
      </c>
      <c r="BA31" s="827"/>
      <c r="BB31" s="827"/>
      <c r="BC31" s="827"/>
      <c r="BD31" s="827"/>
      <c r="BE31" s="828" t="s">
        <v>411</v>
      </c>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412</v>
      </c>
      <c r="C32" s="777"/>
      <c r="D32" s="777"/>
      <c r="E32" s="777"/>
      <c r="F32" s="777"/>
      <c r="G32" s="777"/>
      <c r="H32" s="777"/>
      <c r="I32" s="777"/>
      <c r="J32" s="777"/>
      <c r="K32" s="777"/>
      <c r="L32" s="777"/>
      <c r="M32" s="777"/>
      <c r="N32" s="777"/>
      <c r="O32" s="777"/>
      <c r="P32" s="778"/>
      <c r="Q32" s="779">
        <v>186</v>
      </c>
      <c r="R32" s="780"/>
      <c r="S32" s="780"/>
      <c r="T32" s="780"/>
      <c r="U32" s="780"/>
      <c r="V32" s="780">
        <v>184</v>
      </c>
      <c r="W32" s="780"/>
      <c r="X32" s="780"/>
      <c r="Y32" s="780"/>
      <c r="Z32" s="780"/>
      <c r="AA32" s="780">
        <v>2</v>
      </c>
      <c r="AB32" s="780"/>
      <c r="AC32" s="780"/>
      <c r="AD32" s="780"/>
      <c r="AE32" s="781"/>
      <c r="AF32" s="782">
        <v>2</v>
      </c>
      <c r="AG32" s="783"/>
      <c r="AH32" s="783"/>
      <c r="AI32" s="783"/>
      <c r="AJ32" s="784"/>
      <c r="AK32" s="830" t="s">
        <v>610</v>
      </c>
      <c r="AL32" s="826"/>
      <c r="AM32" s="826"/>
      <c r="AN32" s="826"/>
      <c r="AO32" s="826"/>
      <c r="AP32" s="826">
        <v>698</v>
      </c>
      <c r="AQ32" s="826"/>
      <c r="AR32" s="826"/>
      <c r="AS32" s="826"/>
      <c r="AT32" s="826"/>
      <c r="AU32" s="826" t="s">
        <v>610</v>
      </c>
      <c r="AV32" s="826"/>
      <c r="AW32" s="826"/>
      <c r="AX32" s="826"/>
      <c r="AY32" s="826"/>
      <c r="AZ32" s="827" t="s">
        <v>610</v>
      </c>
      <c r="BA32" s="827"/>
      <c r="BB32" s="827"/>
      <c r="BC32" s="827"/>
      <c r="BD32" s="827"/>
      <c r="BE32" s="828" t="s">
        <v>413</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c r="C33" s="777"/>
      <c r="D33" s="777"/>
      <c r="E33" s="777"/>
      <c r="F33" s="777"/>
      <c r="G33" s="777"/>
      <c r="H33" s="777"/>
      <c r="I33" s="777"/>
      <c r="J33" s="777"/>
      <c r="K33" s="777"/>
      <c r="L33" s="777"/>
      <c r="M33" s="777"/>
      <c r="N33" s="777"/>
      <c r="O33" s="777"/>
      <c r="P33" s="778"/>
      <c r="Q33" s="779"/>
      <c r="R33" s="780"/>
      <c r="S33" s="780"/>
      <c r="T33" s="780"/>
      <c r="U33" s="780"/>
      <c r="V33" s="780"/>
      <c r="W33" s="780"/>
      <c r="X33" s="780"/>
      <c r="Y33" s="780"/>
      <c r="Z33" s="780"/>
      <c r="AA33" s="780"/>
      <c r="AB33" s="780"/>
      <c r="AC33" s="780"/>
      <c r="AD33" s="780"/>
      <c r="AE33" s="781"/>
      <c r="AF33" s="782"/>
      <c r="AG33" s="783"/>
      <c r="AH33" s="783"/>
      <c r="AI33" s="783"/>
      <c r="AJ33" s="784"/>
      <c r="AK33" s="830"/>
      <c r="AL33" s="826"/>
      <c r="AM33" s="826"/>
      <c r="AN33" s="826"/>
      <c r="AO33" s="826"/>
      <c r="AP33" s="826"/>
      <c r="AQ33" s="826"/>
      <c r="AR33" s="826"/>
      <c r="AS33" s="826"/>
      <c r="AT33" s="826"/>
      <c r="AU33" s="826"/>
      <c r="AV33" s="826"/>
      <c r="AW33" s="826"/>
      <c r="AX33" s="826"/>
      <c r="AY33" s="826"/>
      <c r="AZ33" s="827"/>
      <c r="BA33" s="827"/>
      <c r="BB33" s="827"/>
      <c r="BC33" s="827"/>
      <c r="BD33" s="827"/>
      <c r="BE33" s="828"/>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414</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393</v>
      </c>
      <c r="B63" s="785" t="s">
        <v>415</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f>SUM(AF28:AJ62)</f>
        <v>57</v>
      </c>
      <c r="AG63" s="840"/>
      <c r="AH63" s="840"/>
      <c r="AI63" s="840"/>
      <c r="AJ63" s="841"/>
      <c r="AK63" s="842"/>
      <c r="AL63" s="837"/>
      <c r="AM63" s="837"/>
      <c r="AN63" s="837"/>
      <c r="AO63" s="837"/>
      <c r="AP63" s="839">
        <f>SUM(AP28:AT62)</f>
        <v>1414</v>
      </c>
      <c r="AQ63" s="840"/>
      <c r="AR63" s="840"/>
      <c r="AS63" s="840"/>
      <c r="AT63" s="841"/>
      <c r="AU63" s="839">
        <f>SUM(AU28:AY62)</f>
        <v>0</v>
      </c>
      <c r="AV63" s="840"/>
      <c r="AW63" s="840"/>
      <c r="AX63" s="840"/>
      <c r="AY63" s="841"/>
      <c r="AZ63" s="844"/>
      <c r="BA63" s="844"/>
      <c r="BB63" s="844"/>
      <c r="BC63" s="844"/>
      <c r="BD63" s="844"/>
      <c r="BE63" s="845"/>
      <c r="BF63" s="845"/>
      <c r="BG63" s="845"/>
      <c r="BH63" s="845"/>
      <c r="BI63" s="846"/>
      <c r="BJ63" s="847" t="s">
        <v>416</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418</v>
      </c>
      <c r="B66" s="724"/>
      <c r="C66" s="724"/>
      <c r="D66" s="724"/>
      <c r="E66" s="724"/>
      <c r="F66" s="724"/>
      <c r="G66" s="724"/>
      <c r="H66" s="724"/>
      <c r="I66" s="724"/>
      <c r="J66" s="724"/>
      <c r="K66" s="724"/>
      <c r="L66" s="724"/>
      <c r="M66" s="724"/>
      <c r="N66" s="724"/>
      <c r="O66" s="724"/>
      <c r="P66" s="725"/>
      <c r="Q66" s="729" t="s">
        <v>419</v>
      </c>
      <c r="R66" s="730"/>
      <c r="S66" s="730"/>
      <c r="T66" s="730"/>
      <c r="U66" s="731"/>
      <c r="V66" s="729" t="s">
        <v>420</v>
      </c>
      <c r="W66" s="730"/>
      <c r="X66" s="730"/>
      <c r="Y66" s="730"/>
      <c r="Z66" s="731"/>
      <c r="AA66" s="729" t="s">
        <v>421</v>
      </c>
      <c r="AB66" s="730"/>
      <c r="AC66" s="730"/>
      <c r="AD66" s="730"/>
      <c r="AE66" s="731"/>
      <c r="AF66" s="850" t="s">
        <v>422</v>
      </c>
      <c r="AG66" s="811"/>
      <c r="AH66" s="811"/>
      <c r="AI66" s="811"/>
      <c r="AJ66" s="851"/>
      <c r="AK66" s="729" t="s">
        <v>423</v>
      </c>
      <c r="AL66" s="724"/>
      <c r="AM66" s="724"/>
      <c r="AN66" s="724"/>
      <c r="AO66" s="725"/>
      <c r="AP66" s="729" t="s">
        <v>424</v>
      </c>
      <c r="AQ66" s="730"/>
      <c r="AR66" s="730"/>
      <c r="AS66" s="730"/>
      <c r="AT66" s="731"/>
      <c r="AU66" s="729" t="s">
        <v>425</v>
      </c>
      <c r="AV66" s="730"/>
      <c r="AW66" s="730"/>
      <c r="AX66" s="730"/>
      <c r="AY66" s="731"/>
      <c r="AZ66" s="729" t="s">
        <v>380</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5" t="s">
        <v>592</v>
      </c>
      <c r="C68" s="866"/>
      <c r="D68" s="866"/>
      <c r="E68" s="866"/>
      <c r="F68" s="866"/>
      <c r="G68" s="866"/>
      <c r="H68" s="866"/>
      <c r="I68" s="866"/>
      <c r="J68" s="866"/>
      <c r="K68" s="866"/>
      <c r="L68" s="866"/>
      <c r="M68" s="866"/>
      <c r="N68" s="866"/>
      <c r="O68" s="866"/>
      <c r="P68" s="867"/>
      <c r="Q68" s="868"/>
      <c r="R68" s="862"/>
      <c r="S68" s="862"/>
      <c r="T68" s="862"/>
      <c r="U68" s="862"/>
      <c r="V68" s="862"/>
      <c r="W68" s="862"/>
      <c r="X68" s="862"/>
      <c r="Y68" s="862"/>
      <c r="Z68" s="862"/>
      <c r="AA68" s="862"/>
      <c r="AB68" s="862"/>
      <c r="AC68" s="862"/>
      <c r="AD68" s="862"/>
      <c r="AE68" s="862"/>
      <c r="AF68" s="862"/>
      <c r="AG68" s="862"/>
      <c r="AH68" s="862"/>
      <c r="AI68" s="862"/>
      <c r="AJ68" s="862"/>
      <c r="AK68" s="862"/>
      <c r="AL68" s="862"/>
      <c r="AM68" s="862"/>
      <c r="AN68" s="862"/>
      <c r="AO68" s="862"/>
      <c r="AP68" s="862"/>
      <c r="AQ68" s="862"/>
      <c r="AR68" s="862"/>
      <c r="AS68" s="862"/>
      <c r="AT68" s="862"/>
      <c r="AU68" s="862"/>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593</v>
      </c>
      <c r="C69" s="870"/>
      <c r="D69" s="870"/>
      <c r="E69" s="870"/>
      <c r="F69" s="870"/>
      <c r="G69" s="870"/>
      <c r="H69" s="870"/>
      <c r="I69" s="870"/>
      <c r="J69" s="870"/>
      <c r="K69" s="870"/>
      <c r="L69" s="870"/>
      <c r="M69" s="870"/>
      <c r="N69" s="870"/>
      <c r="O69" s="870"/>
      <c r="P69" s="871"/>
      <c r="Q69" s="872">
        <v>584</v>
      </c>
      <c r="R69" s="826"/>
      <c r="S69" s="826"/>
      <c r="T69" s="826"/>
      <c r="U69" s="826"/>
      <c r="V69" s="826">
        <v>447</v>
      </c>
      <c r="W69" s="826"/>
      <c r="X69" s="826"/>
      <c r="Y69" s="826"/>
      <c r="Z69" s="826"/>
      <c r="AA69" s="826">
        <v>137</v>
      </c>
      <c r="AB69" s="826"/>
      <c r="AC69" s="826"/>
      <c r="AD69" s="826"/>
      <c r="AE69" s="826"/>
      <c r="AF69" s="826">
        <v>137</v>
      </c>
      <c r="AG69" s="826"/>
      <c r="AH69" s="826"/>
      <c r="AI69" s="826"/>
      <c r="AJ69" s="826"/>
      <c r="AK69" s="826" t="s">
        <v>610</v>
      </c>
      <c r="AL69" s="826"/>
      <c r="AM69" s="826"/>
      <c r="AN69" s="826"/>
      <c r="AO69" s="826"/>
      <c r="AP69" s="826" t="s">
        <v>610</v>
      </c>
      <c r="AQ69" s="826"/>
      <c r="AR69" s="826"/>
      <c r="AS69" s="826"/>
      <c r="AT69" s="826"/>
      <c r="AU69" s="826"/>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594</v>
      </c>
      <c r="C70" s="870"/>
      <c r="D70" s="870"/>
      <c r="E70" s="870"/>
      <c r="F70" s="870"/>
      <c r="G70" s="870"/>
      <c r="H70" s="870"/>
      <c r="I70" s="870"/>
      <c r="J70" s="870"/>
      <c r="K70" s="870"/>
      <c r="L70" s="870"/>
      <c r="M70" s="870"/>
      <c r="N70" s="870"/>
      <c r="O70" s="870"/>
      <c r="P70" s="871"/>
      <c r="Q70" s="872">
        <v>574</v>
      </c>
      <c r="R70" s="826"/>
      <c r="S70" s="826"/>
      <c r="T70" s="826"/>
      <c r="U70" s="826"/>
      <c r="V70" s="826">
        <v>570</v>
      </c>
      <c r="W70" s="826"/>
      <c r="X70" s="826"/>
      <c r="Y70" s="826"/>
      <c r="Z70" s="826"/>
      <c r="AA70" s="826">
        <v>4</v>
      </c>
      <c r="AB70" s="826"/>
      <c r="AC70" s="826"/>
      <c r="AD70" s="826"/>
      <c r="AE70" s="826"/>
      <c r="AF70" s="826">
        <v>4</v>
      </c>
      <c r="AG70" s="826"/>
      <c r="AH70" s="826"/>
      <c r="AI70" s="826"/>
      <c r="AJ70" s="826"/>
      <c r="AK70" s="826" t="s">
        <v>610</v>
      </c>
      <c r="AL70" s="826"/>
      <c r="AM70" s="826"/>
      <c r="AN70" s="826"/>
      <c r="AO70" s="826"/>
      <c r="AP70" s="826">
        <v>130</v>
      </c>
      <c r="AQ70" s="826"/>
      <c r="AR70" s="826"/>
      <c r="AS70" s="826"/>
      <c r="AT70" s="826"/>
      <c r="AU70" s="826"/>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t="s">
        <v>595</v>
      </c>
      <c r="C71" s="870"/>
      <c r="D71" s="870"/>
      <c r="E71" s="870"/>
      <c r="F71" s="870"/>
      <c r="G71" s="870"/>
      <c r="H71" s="870"/>
      <c r="I71" s="870"/>
      <c r="J71" s="870"/>
      <c r="K71" s="870"/>
      <c r="L71" s="870"/>
      <c r="M71" s="870"/>
      <c r="N71" s="870"/>
      <c r="O71" s="870"/>
      <c r="P71" s="871"/>
      <c r="Q71" s="872">
        <v>11</v>
      </c>
      <c r="R71" s="826"/>
      <c r="S71" s="826"/>
      <c r="T71" s="826"/>
      <c r="U71" s="826"/>
      <c r="V71" s="826">
        <v>4</v>
      </c>
      <c r="W71" s="826"/>
      <c r="X71" s="826"/>
      <c r="Y71" s="826"/>
      <c r="Z71" s="826"/>
      <c r="AA71" s="826">
        <v>7</v>
      </c>
      <c r="AB71" s="826"/>
      <c r="AC71" s="826"/>
      <c r="AD71" s="826"/>
      <c r="AE71" s="826"/>
      <c r="AF71" s="826">
        <v>7</v>
      </c>
      <c r="AG71" s="826"/>
      <c r="AH71" s="826"/>
      <c r="AI71" s="826"/>
      <c r="AJ71" s="826"/>
      <c r="AK71" s="826" t="s">
        <v>610</v>
      </c>
      <c r="AL71" s="826"/>
      <c r="AM71" s="826"/>
      <c r="AN71" s="826"/>
      <c r="AO71" s="826"/>
      <c r="AP71" s="826" t="s">
        <v>610</v>
      </c>
      <c r="AQ71" s="826"/>
      <c r="AR71" s="826"/>
      <c r="AS71" s="826"/>
      <c r="AT71" s="826"/>
      <c r="AU71" s="826"/>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t="s">
        <v>596</v>
      </c>
      <c r="C72" s="870"/>
      <c r="D72" s="870"/>
      <c r="E72" s="870"/>
      <c r="F72" s="870"/>
      <c r="G72" s="870"/>
      <c r="H72" s="870"/>
      <c r="I72" s="870"/>
      <c r="J72" s="870"/>
      <c r="K72" s="870"/>
      <c r="L72" s="870"/>
      <c r="M72" s="870"/>
      <c r="N72" s="870"/>
      <c r="O72" s="870"/>
      <c r="P72" s="871"/>
      <c r="Q72" s="872">
        <v>8705</v>
      </c>
      <c r="R72" s="826"/>
      <c r="S72" s="826"/>
      <c r="T72" s="826"/>
      <c r="U72" s="826"/>
      <c r="V72" s="826">
        <v>7443</v>
      </c>
      <c r="W72" s="826"/>
      <c r="X72" s="826"/>
      <c r="Y72" s="826"/>
      <c r="Z72" s="826"/>
      <c r="AA72" s="826">
        <v>1262</v>
      </c>
      <c r="AB72" s="826"/>
      <c r="AC72" s="826"/>
      <c r="AD72" s="826"/>
      <c r="AE72" s="826"/>
      <c r="AF72" s="826">
        <v>1262</v>
      </c>
      <c r="AG72" s="826"/>
      <c r="AH72" s="826"/>
      <c r="AI72" s="826"/>
      <c r="AJ72" s="826"/>
      <c r="AK72" s="826" t="s">
        <v>610</v>
      </c>
      <c r="AL72" s="826"/>
      <c r="AM72" s="826"/>
      <c r="AN72" s="826"/>
      <c r="AO72" s="826"/>
      <c r="AP72" s="826">
        <v>19109</v>
      </c>
      <c r="AQ72" s="826"/>
      <c r="AR72" s="826"/>
      <c r="AS72" s="826"/>
      <c r="AT72" s="826"/>
      <c r="AU72" s="826"/>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t="s">
        <v>597</v>
      </c>
      <c r="C73" s="870"/>
      <c r="D73" s="870"/>
      <c r="E73" s="870"/>
      <c r="F73" s="870"/>
      <c r="G73" s="870"/>
      <c r="H73" s="870"/>
      <c r="I73" s="870"/>
      <c r="J73" s="870"/>
      <c r="K73" s="870"/>
      <c r="L73" s="870"/>
      <c r="M73" s="870"/>
      <c r="N73" s="870"/>
      <c r="O73" s="870"/>
      <c r="P73" s="871"/>
      <c r="Q73" s="872">
        <v>1447</v>
      </c>
      <c r="R73" s="826"/>
      <c r="S73" s="826"/>
      <c r="T73" s="826"/>
      <c r="U73" s="826"/>
      <c r="V73" s="826">
        <v>1407</v>
      </c>
      <c r="W73" s="826"/>
      <c r="X73" s="826"/>
      <c r="Y73" s="826"/>
      <c r="Z73" s="826"/>
      <c r="AA73" s="826">
        <v>39</v>
      </c>
      <c r="AB73" s="826"/>
      <c r="AC73" s="826"/>
      <c r="AD73" s="826"/>
      <c r="AE73" s="826"/>
      <c r="AF73" s="826">
        <v>39</v>
      </c>
      <c r="AG73" s="826"/>
      <c r="AH73" s="826"/>
      <c r="AI73" s="826"/>
      <c r="AJ73" s="826"/>
      <c r="AK73" s="826">
        <v>15</v>
      </c>
      <c r="AL73" s="826"/>
      <c r="AM73" s="826"/>
      <c r="AN73" s="826"/>
      <c r="AO73" s="826"/>
      <c r="AP73" s="826" t="s">
        <v>610</v>
      </c>
      <c r="AQ73" s="826"/>
      <c r="AR73" s="826"/>
      <c r="AS73" s="826"/>
      <c r="AT73" s="826"/>
      <c r="AU73" s="826"/>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t="s">
        <v>598</v>
      </c>
      <c r="C74" s="870"/>
      <c r="D74" s="870"/>
      <c r="E74" s="870"/>
      <c r="F74" s="870"/>
      <c r="G74" s="870"/>
      <c r="H74" s="870"/>
      <c r="I74" s="870"/>
      <c r="J74" s="870"/>
      <c r="K74" s="870"/>
      <c r="L74" s="870"/>
      <c r="M74" s="870"/>
      <c r="N74" s="870"/>
      <c r="O74" s="870"/>
      <c r="P74" s="871"/>
      <c r="Q74" s="873"/>
      <c r="R74" s="874"/>
      <c r="S74" s="874"/>
      <c r="T74" s="874"/>
      <c r="U74" s="874"/>
      <c r="V74" s="874"/>
      <c r="W74" s="874"/>
      <c r="X74" s="874"/>
      <c r="Y74" s="874"/>
      <c r="Z74" s="874"/>
      <c r="AA74" s="874"/>
      <c r="AB74" s="874"/>
      <c r="AC74" s="874"/>
      <c r="AD74" s="874"/>
      <c r="AE74" s="874"/>
      <c r="AF74" s="874"/>
      <c r="AG74" s="874"/>
      <c r="AH74" s="874"/>
      <c r="AI74" s="874"/>
      <c r="AJ74" s="874"/>
      <c r="AK74" s="874"/>
      <c r="AL74" s="874"/>
      <c r="AM74" s="874"/>
      <c r="AN74" s="874"/>
      <c r="AO74" s="874"/>
      <c r="AP74" s="826"/>
      <c r="AQ74" s="826"/>
      <c r="AR74" s="826"/>
      <c r="AS74" s="826"/>
      <c r="AT74" s="826"/>
      <c r="AU74" s="826"/>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t="s">
        <v>593</v>
      </c>
      <c r="C75" s="870"/>
      <c r="D75" s="870"/>
      <c r="E75" s="870"/>
      <c r="F75" s="870"/>
      <c r="G75" s="870"/>
      <c r="H75" s="870"/>
      <c r="I75" s="870"/>
      <c r="J75" s="870"/>
      <c r="K75" s="870"/>
      <c r="L75" s="870"/>
      <c r="M75" s="870"/>
      <c r="N75" s="870"/>
      <c r="O75" s="870"/>
      <c r="P75" s="871"/>
      <c r="Q75" s="872">
        <v>347</v>
      </c>
      <c r="R75" s="826"/>
      <c r="S75" s="826"/>
      <c r="T75" s="826"/>
      <c r="U75" s="826"/>
      <c r="V75" s="826">
        <v>294</v>
      </c>
      <c r="W75" s="826"/>
      <c r="X75" s="826"/>
      <c r="Y75" s="826"/>
      <c r="Z75" s="826"/>
      <c r="AA75" s="826">
        <v>54</v>
      </c>
      <c r="AB75" s="826"/>
      <c r="AC75" s="826"/>
      <c r="AD75" s="826"/>
      <c r="AE75" s="826"/>
      <c r="AF75" s="826">
        <v>54</v>
      </c>
      <c r="AG75" s="826"/>
      <c r="AH75" s="826"/>
      <c r="AI75" s="826"/>
      <c r="AJ75" s="826"/>
      <c r="AK75" s="875">
        <v>135</v>
      </c>
      <c r="AL75" s="876"/>
      <c r="AM75" s="876"/>
      <c r="AN75" s="876"/>
      <c r="AO75" s="830"/>
      <c r="AP75" s="826" t="s">
        <v>610</v>
      </c>
      <c r="AQ75" s="826"/>
      <c r="AR75" s="826"/>
      <c r="AS75" s="826"/>
      <c r="AT75" s="826"/>
      <c r="AU75" s="875"/>
      <c r="AV75" s="876"/>
      <c r="AW75" s="876"/>
      <c r="AX75" s="876"/>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t="s">
        <v>604</v>
      </c>
      <c r="C76" s="870"/>
      <c r="D76" s="870"/>
      <c r="E76" s="870"/>
      <c r="F76" s="870"/>
      <c r="G76" s="870"/>
      <c r="H76" s="870"/>
      <c r="I76" s="870"/>
      <c r="J76" s="870"/>
      <c r="K76" s="870"/>
      <c r="L76" s="870"/>
      <c r="M76" s="870"/>
      <c r="N76" s="870"/>
      <c r="O76" s="870"/>
      <c r="P76" s="871"/>
      <c r="Q76" s="872">
        <v>304201</v>
      </c>
      <c r="R76" s="826"/>
      <c r="S76" s="826"/>
      <c r="T76" s="826"/>
      <c r="U76" s="826"/>
      <c r="V76" s="826">
        <v>288028</v>
      </c>
      <c r="W76" s="826"/>
      <c r="X76" s="826"/>
      <c r="Y76" s="826"/>
      <c r="Z76" s="826"/>
      <c r="AA76" s="826">
        <v>16173</v>
      </c>
      <c r="AB76" s="826"/>
      <c r="AC76" s="826"/>
      <c r="AD76" s="826"/>
      <c r="AE76" s="826"/>
      <c r="AF76" s="826">
        <v>16179</v>
      </c>
      <c r="AG76" s="826"/>
      <c r="AH76" s="826"/>
      <c r="AI76" s="826"/>
      <c r="AJ76" s="826"/>
      <c r="AK76" s="875" t="s">
        <v>610</v>
      </c>
      <c r="AL76" s="876"/>
      <c r="AM76" s="876"/>
      <c r="AN76" s="876"/>
      <c r="AO76" s="830"/>
      <c r="AP76" s="826" t="s">
        <v>610</v>
      </c>
      <c r="AQ76" s="826"/>
      <c r="AR76" s="826"/>
      <c r="AS76" s="826"/>
      <c r="AT76" s="826"/>
      <c r="AU76" s="875"/>
      <c r="AV76" s="876"/>
      <c r="AW76" s="876"/>
      <c r="AX76" s="876"/>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t="s">
        <v>599</v>
      </c>
      <c r="C77" s="870"/>
      <c r="D77" s="870"/>
      <c r="E77" s="870"/>
      <c r="F77" s="870"/>
      <c r="G77" s="870"/>
      <c r="H77" s="870"/>
      <c r="I77" s="870"/>
      <c r="J77" s="870"/>
      <c r="K77" s="870"/>
      <c r="L77" s="870"/>
      <c r="M77" s="870"/>
      <c r="N77" s="870"/>
      <c r="O77" s="870"/>
      <c r="P77" s="871"/>
      <c r="Q77" s="873"/>
      <c r="R77" s="874"/>
      <c r="S77" s="874"/>
      <c r="T77" s="874"/>
      <c r="U77" s="874"/>
      <c r="V77" s="874"/>
      <c r="W77" s="874"/>
      <c r="X77" s="874"/>
      <c r="Y77" s="874"/>
      <c r="Z77" s="874"/>
      <c r="AA77" s="874"/>
      <c r="AB77" s="874"/>
      <c r="AC77" s="874"/>
      <c r="AD77" s="874"/>
      <c r="AE77" s="874"/>
      <c r="AF77" s="874"/>
      <c r="AG77" s="874"/>
      <c r="AH77" s="874"/>
      <c r="AI77" s="874"/>
      <c r="AJ77" s="874"/>
      <c r="AK77" s="874"/>
      <c r="AL77" s="874"/>
      <c r="AM77" s="874"/>
      <c r="AN77" s="874"/>
      <c r="AO77" s="874"/>
      <c r="AP77" s="875"/>
      <c r="AQ77" s="876"/>
      <c r="AR77" s="876"/>
      <c r="AS77" s="876"/>
      <c r="AT77" s="830"/>
      <c r="AU77" s="875"/>
      <c r="AV77" s="876"/>
      <c r="AW77" s="876"/>
      <c r="AX77" s="876"/>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t="s">
        <v>593</v>
      </c>
      <c r="C78" s="870"/>
      <c r="D78" s="870"/>
      <c r="E78" s="870"/>
      <c r="F78" s="870"/>
      <c r="G78" s="870"/>
      <c r="H78" s="870"/>
      <c r="I78" s="870"/>
      <c r="J78" s="870"/>
      <c r="K78" s="870"/>
      <c r="L78" s="870"/>
      <c r="M78" s="870"/>
      <c r="N78" s="870"/>
      <c r="O78" s="870"/>
      <c r="P78" s="871"/>
      <c r="Q78" s="872">
        <v>6522</v>
      </c>
      <c r="R78" s="826"/>
      <c r="S78" s="826"/>
      <c r="T78" s="826"/>
      <c r="U78" s="826"/>
      <c r="V78" s="826">
        <v>5585</v>
      </c>
      <c r="W78" s="826"/>
      <c r="X78" s="826"/>
      <c r="Y78" s="826"/>
      <c r="Z78" s="826"/>
      <c r="AA78" s="826">
        <v>937</v>
      </c>
      <c r="AB78" s="826"/>
      <c r="AC78" s="826"/>
      <c r="AD78" s="826"/>
      <c r="AE78" s="826"/>
      <c r="AF78" s="826">
        <v>937</v>
      </c>
      <c r="AG78" s="826"/>
      <c r="AH78" s="826"/>
      <c r="AI78" s="826"/>
      <c r="AJ78" s="826"/>
      <c r="AK78" s="875">
        <v>7</v>
      </c>
      <c r="AL78" s="876"/>
      <c r="AM78" s="876"/>
      <c r="AN78" s="876"/>
      <c r="AO78" s="830"/>
      <c r="AP78" s="826" t="s">
        <v>610</v>
      </c>
      <c r="AQ78" s="826"/>
      <c r="AR78" s="826"/>
      <c r="AS78" s="826"/>
      <c r="AT78" s="826"/>
      <c r="AU78" s="875"/>
      <c r="AV78" s="876"/>
      <c r="AW78" s="876"/>
      <c r="AX78" s="876"/>
      <c r="AY78" s="830"/>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t="s">
        <v>600</v>
      </c>
      <c r="C79" s="870"/>
      <c r="D79" s="870"/>
      <c r="E79" s="870"/>
      <c r="F79" s="870"/>
      <c r="G79" s="870"/>
      <c r="H79" s="870"/>
      <c r="I79" s="870"/>
      <c r="J79" s="870"/>
      <c r="K79" s="870"/>
      <c r="L79" s="870"/>
      <c r="M79" s="870"/>
      <c r="N79" s="870"/>
      <c r="O79" s="870"/>
      <c r="P79" s="871"/>
      <c r="Q79" s="872">
        <v>13</v>
      </c>
      <c r="R79" s="826"/>
      <c r="S79" s="826"/>
      <c r="T79" s="826"/>
      <c r="U79" s="826"/>
      <c r="V79" s="826">
        <v>11</v>
      </c>
      <c r="W79" s="826"/>
      <c r="X79" s="826"/>
      <c r="Y79" s="826"/>
      <c r="Z79" s="826"/>
      <c r="AA79" s="826">
        <v>2</v>
      </c>
      <c r="AB79" s="826"/>
      <c r="AC79" s="826"/>
      <c r="AD79" s="826"/>
      <c r="AE79" s="826"/>
      <c r="AF79" s="826">
        <v>2</v>
      </c>
      <c r="AG79" s="826"/>
      <c r="AH79" s="826"/>
      <c r="AI79" s="826"/>
      <c r="AJ79" s="826"/>
      <c r="AK79" s="875" t="s">
        <v>610</v>
      </c>
      <c r="AL79" s="876"/>
      <c r="AM79" s="876"/>
      <c r="AN79" s="876"/>
      <c r="AO79" s="830"/>
      <c r="AP79" s="826" t="s">
        <v>610</v>
      </c>
      <c r="AQ79" s="826"/>
      <c r="AR79" s="826"/>
      <c r="AS79" s="826"/>
      <c r="AT79" s="826"/>
      <c r="AU79" s="875"/>
      <c r="AV79" s="876"/>
      <c r="AW79" s="876"/>
      <c r="AX79" s="876"/>
      <c r="AY79" s="830"/>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t="s">
        <v>601</v>
      </c>
      <c r="C80" s="870"/>
      <c r="D80" s="870"/>
      <c r="E80" s="870"/>
      <c r="F80" s="870"/>
      <c r="G80" s="870"/>
      <c r="H80" s="870"/>
      <c r="I80" s="870"/>
      <c r="J80" s="870"/>
      <c r="K80" s="870"/>
      <c r="L80" s="870"/>
      <c r="M80" s="870"/>
      <c r="N80" s="870"/>
      <c r="O80" s="870"/>
      <c r="P80" s="871"/>
      <c r="Q80" s="872">
        <v>79</v>
      </c>
      <c r="R80" s="826"/>
      <c r="S80" s="826"/>
      <c r="T80" s="826"/>
      <c r="U80" s="826"/>
      <c r="V80" s="826">
        <v>57</v>
      </c>
      <c r="W80" s="826"/>
      <c r="X80" s="826"/>
      <c r="Y80" s="826"/>
      <c r="Z80" s="826"/>
      <c r="AA80" s="826">
        <v>17</v>
      </c>
      <c r="AB80" s="826"/>
      <c r="AC80" s="826"/>
      <c r="AD80" s="826"/>
      <c r="AE80" s="826"/>
      <c r="AF80" s="826">
        <v>17</v>
      </c>
      <c r="AG80" s="826"/>
      <c r="AH80" s="826"/>
      <c r="AI80" s="826"/>
      <c r="AJ80" s="826"/>
      <c r="AK80" s="875" t="s">
        <v>526</v>
      </c>
      <c r="AL80" s="876"/>
      <c r="AM80" s="876"/>
      <c r="AN80" s="876"/>
      <c r="AO80" s="830"/>
      <c r="AP80" s="826" t="s">
        <v>610</v>
      </c>
      <c r="AQ80" s="826"/>
      <c r="AR80" s="826"/>
      <c r="AS80" s="826"/>
      <c r="AT80" s="826"/>
      <c r="AU80" s="875"/>
      <c r="AV80" s="876"/>
      <c r="AW80" s="876"/>
      <c r="AX80" s="876"/>
      <c r="AY80" s="830"/>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t="s">
        <v>602</v>
      </c>
      <c r="C81" s="870"/>
      <c r="D81" s="870"/>
      <c r="E81" s="870"/>
      <c r="F81" s="870"/>
      <c r="G81" s="870"/>
      <c r="H81" s="870"/>
      <c r="I81" s="870"/>
      <c r="J81" s="870"/>
      <c r="K81" s="870"/>
      <c r="L81" s="870"/>
      <c r="M81" s="870"/>
      <c r="N81" s="870"/>
      <c r="O81" s="870"/>
      <c r="P81" s="871"/>
      <c r="Q81" s="872" t="s">
        <v>610</v>
      </c>
      <c r="R81" s="826"/>
      <c r="S81" s="826"/>
      <c r="T81" s="826"/>
      <c r="U81" s="826"/>
      <c r="V81" s="826" t="s">
        <v>610</v>
      </c>
      <c r="W81" s="826"/>
      <c r="X81" s="826"/>
      <c r="Y81" s="826"/>
      <c r="Z81" s="826"/>
      <c r="AA81" s="826" t="s">
        <v>610</v>
      </c>
      <c r="AB81" s="826"/>
      <c r="AC81" s="826"/>
      <c r="AD81" s="826"/>
      <c r="AE81" s="826"/>
      <c r="AF81" s="826" t="s">
        <v>610</v>
      </c>
      <c r="AG81" s="826"/>
      <c r="AH81" s="826"/>
      <c r="AI81" s="826"/>
      <c r="AJ81" s="826"/>
      <c r="AK81" s="875" t="s">
        <v>610</v>
      </c>
      <c r="AL81" s="876"/>
      <c r="AM81" s="876"/>
      <c r="AN81" s="876"/>
      <c r="AO81" s="830"/>
      <c r="AP81" s="826" t="s">
        <v>610</v>
      </c>
      <c r="AQ81" s="826"/>
      <c r="AR81" s="826"/>
      <c r="AS81" s="826"/>
      <c r="AT81" s="826"/>
      <c r="AU81" s="875"/>
      <c r="AV81" s="876"/>
      <c r="AW81" s="876"/>
      <c r="AX81" s="876"/>
      <c r="AY81" s="830"/>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t="s">
        <v>603</v>
      </c>
      <c r="C82" s="870"/>
      <c r="D82" s="870"/>
      <c r="E82" s="870"/>
      <c r="F82" s="870"/>
      <c r="G82" s="870"/>
      <c r="H82" s="870"/>
      <c r="I82" s="870"/>
      <c r="J82" s="870"/>
      <c r="K82" s="870"/>
      <c r="L82" s="870"/>
      <c r="M82" s="870"/>
      <c r="N82" s="870"/>
      <c r="O82" s="870"/>
      <c r="P82" s="871"/>
      <c r="Q82" s="872">
        <v>192</v>
      </c>
      <c r="R82" s="826"/>
      <c r="S82" s="826"/>
      <c r="T82" s="826"/>
      <c r="U82" s="826"/>
      <c r="V82" s="826">
        <v>184</v>
      </c>
      <c r="W82" s="826"/>
      <c r="X82" s="826"/>
      <c r="Y82" s="826"/>
      <c r="Z82" s="826"/>
      <c r="AA82" s="826">
        <v>7</v>
      </c>
      <c r="AB82" s="826"/>
      <c r="AC82" s="826"/>
      <c r="AD82" s="826"/>
      <c r="AE82" s="826"/>
      <c r="AF82" s="826">
        <v>7</v>
      </c>
      <c r="AG82" s="826"/>
      <c r="AH82" s="826"/>
      <c r="AI82" s="826"/>
      <c r="AJ82" s="826"/>
      <c r="AK82" s="875" t="s">
        <v>610</v>
      </c>
      <c r="AL82" s="876"/>
      <c r="AM82" s="876"/>
      <c r="AN82" s="876"/>
      <c r="AO82" s="830"/>
      <c r="AP82" s="826" t="s">
        <v>610</v>
      </c>
      <c r="AQ82" s="826"/>
      <c r="AR82" s="826"/>
      <c r="AS82" s="826"/>
      <c r="AT82" s="826"/>
      <c r="AU82" s="875"/>
      <c r="AV82" s="876"/>
      <c r="AW82" s="876"/>
      <c r="AX82" s="876"/>
      <c r="AY82" s="830"/>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393</v>
      </c>
      <c r="B88" s="785" t="s">
        <v>426</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f>SUM(AF68:AJ87)</f>
        <v>18645</v>
      </c>
      <c r="AG88" s="840"/>
      <c r="AH88" s="840"/>
      <c r="AI88" s="840"/>
      <c r="AJ88" s="840"/>
      <c r="AK88" s="837"/>
      <c r="AL88" s="837"/>
      <c r="AM88" s="837"/>
      <c r="AN88" s="837"/>
      <c r="AO88" s="837"/>
      <c r="AP88" s="840">
        <f>SUM(AP68:AT87)</f>
        <v>19239</v>
      </c>
      <c r="AQ88" s="840"/>
      <c r="AR88" s="840"/>
      <c r="AS88" s="840"/>
      <c r="AT88" s="840"/>
      <c r="AU88" s="840">
        <f>SUM(AU68:AY87)</f>
        <v>0</v>
      </c>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785" t="s">
        <v>427</v>
      </c>
      <c r="BS102" s="786"/>
      <c r="BT102" s="786"/>
      <c r="BU102" s="786"/>
      <c r="BV102" s="786"/>
      <c r="BW102" s="786"/>
      <c r="BX102" s="786"/>
      <c r="BY102" s="786"/>
      <c r="BZ102" s="786"/>
      <c r="CA102" s="786"/>
      <c r="CB102" s="786"/>
      <c r="CC102" s="786"/>
      <c r="CD102" s="786"/>
      <c r="CE102" s="786"/>
      <c r="CF102" s="786"/>
      <c r="CG102" s="787"/>
      <c r="CH102" s="884"/>
      <c r="CI102" s="885"/>
      <c r="CJ102" s="885"/>
      <c r="CK102" s="885"/>
      <c r="CL102" s="886"/>
      <c r="CM102" s="884"/>
      <c r="CN102" s="885"/>
      <c r="CO102" s="885"/>
      <c r="CP102" s="885"/>
      <c r="CQ102" s="886"/>
      <c r="CR102" s="887">
        <f>SUM(CR7:CV88)</f>
        <v>6</v>
      </c>
      <c r="CS102" s="848"/>
      <c r="CT102" s="848"/>
      <c r="CU102" s="848"/>
      <c r="CV102" s="888"/>
      <c r="CW102" s="887">
        <f t="shared" ref="CW102" si="0">SUM(CW7:DA88)</f>
        <v>28</v>
      </c>
      <c r="CX102" s="848"/>
      <c r="CY102" s="848"/>
      <c r="CZ102" s="848"/>
      <c r="DA102" s="888"/>
      <c r="DB102" s="887">
        <f t="shared" ref="DB102" si="1">SUM(DB7:DF88)</f>
        <v>0</v>
      </c>
      <c r="DC102" s="848"/>
      <c r="DD102" s="848"/>
      <c r="DE102" s="848"/>
      <c r="DF102" s="888"/>
      <c r="DG102" s="887">
        <f t="shared" ref="DG102" si="2">SUM(DG7:DK88)</f>
        <v>0</v>
      </c>
      <c r="DH102" s="848"/>
      <c r="DI102" s="848"/>
      <c r="DJ102" s="848"/>
      <c r="DK102" s="888"/>
      <c r="DL102" s="887">
        <f>SUM(DL7:DP88)</f>
        <v>0</v>
      </c>
      <c r="DM102" s="848"/>
      <c r="DN102" s="848"/>
      <c r="DO102" s="848"/>
      <c r="DP102" s="888"/>
      <c r="DQ102" s="887">
        <f t="shared" ref="DQ102" si="3">SUM(DQ7:DU88)</f>
        <v>0</v>
      </c>
      <c r="DR102" s="848"/>
      <c r="DS102" s="848"/>
      <c r="DT102" s="848"/>
      <c r="DU102" s="888"/>
      <c r="DV102" s="785"/>
      <c r="DW102" s="786"/>
      <c r="DX102" s="786"/>
      <c r="DY102" s="786"/>
      <c r="DZ102" s="91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2" t="s">
        <v>428</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3" t="s">
        <v>429</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4" t="s">
        <v>432</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433</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21" customFormat="1" ht="26.25" customHeight="1" x14ac:dyDescent="0.15">
      <c r="A109" s="909" t="s">
        <v>434</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435</v>
      </c>
      <c r="AB109" s="890"/>
      <c r="AC109" s="890"/>
      <c r="AD109" s="890"/>
      <c r="AE109" s="891"/>
      <c r="AF109" s="889" t="s">
        <v>436</v>
      </c>
      <c r="AG109" s="890"/>
      <c r="AH109" s="890"/>
      <c r="AI109" s="890"/>
      <c r="AJ109" s="891"/>
      <c r="AK109" s="889" t="s">
        <v>307</v>
      </c>
      <c r="AL109" s="890"/>
      <c r="AM109" s="890"/>
      <c r="AN109" s="890"/>
      <c r="AO109" s="891"/>
      <c r="AP109" s="889" t="s">
        <v>437</v>
      </c>
      <c r="AQ109" s="890"/>
      <c r="AR109" s="890"/>
      <c r="AS109" s="890"/>
      <c r="AT109" s="892"/>
      <c r="AU109" s="909" t="s">
        <v>434</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435</v>
      </c>
      <c r="BR109" s="890"/>
      <c r="BS109" s="890"/>
      <c r="BT109" s="890"/>
      <c r="BU109" s="891"/>
      <c r="BV109" s="889" t="s">
        <v>436</v>
      </c>
      <c r="BW109" s="890"/>
      <c r="BX109" s="890"/>
      <c r="BY109" s="890"/>
      <c r="BZ109" s="891"/>
      <c r="CA109" s="889" t="s">
        <v>307</v>
      </c>
      <c r="CB109" s="890"/>
      <c r="CC109" s="890"/>
      <c r="CD109" s="890"/>
      <c r="CE109" s="891"/>
      <c r="CF109" s="910" t="s">
        <v>437</v>
      </c>
      <c r="CG109" s="910"/>
      <c r="CH109" s="910"/>
      <c r="CI109" s="910"/>
      <c r="CJ109" s="910"/>
      <c r="CK109" s="889" t="s">
        <v>438</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435</v>
      </c>
      <c r="DH109" s="890"/>
      <c r="DI109" s="890"/>
      <c r="DJ109" s="890"/>
      <c r="DK109" s="891"/>
      <c r="DL109" s="889" t="s">
        <v>436</v>
      </c>
      <c r="DM109" s="890"/>
      <c r="DN109" s="890"/>
      <c r="DO109" s="890"/>
      <c r="DP109" s="891"/>
      <c r="DQ109" s="889" t="s">
        <v>307</v>
      </c>
      <c r="DR109" s="890"/>
      <c r="DS109" s="890"/>
      <c r="DT109" s="890"/>
      <c r="DU109" s="891"/>
      <c r="DV109" s="889" t="s">
        <v>437</v>
      </c>
      <c r="DW109" s="890"/>
      <c r="DX109" s="890"/>
      <c r="DY109" s="890"/>
      <c r="DZ109" s="892"/>
    </row>
    <row r="110" spans="1:131" s="221" customFormat="1" ht="26.25" customHeight="1" x14ac:dyDescent="0.15">
      <c r="A110" s="893" t="s">
        <v>439</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337073</v>
      </c>
      <c r="AB110" s="897"/>
      <c r="AC110" s="897"/>
      <c r="AD110" s="897"/>
      <c r="AE110" s="898"/>
      <c r="AF110" s="899">
        <v>342951</v>
      </c>
      <c r="AG110" s="897"/>
      <c r="AH110" s="897"/>
      <c r="AI110" s="897"/>
      <c r="AJ110" s="898"/>
      <c r="AK110" s="899">
        <v>293519</v>
      </c>
      <c r="AL110" s="897"/>
      <c r="AM110" s="897"/>
      <c r="AN110" s="897"/>
      <c r="AO110" s="898"/>
      <c r="AP110" s="900">
        <v>17.100000000000001</v>
      </c>
      <c r="AQ110" s="901"/>
      <c r="AR110" s="901"/>
      <c r="AS110" s="901"/>
      <c r="AT110" s="902"/>
      <c r="AU110" s="903" t="s">
        <v>73</v>
      </c>
      <c r="AV110" s="904"/>
      <c r="AW110" s="904"/>
      <c r="AX110" s="904"/>
      <c r="AY110" s="904"/>
      <c r="AZ110" s="926" t="s">
        <v>440</v>
      </c>
      <c r="BA110" s="894"/>
      <c r="BB110" s="894"/>
      <c r="BC110" s="894"/>
      <c r="BD110" s="894"/>
      <c r="BE110" s="894"/>
      <c r="BF110" s="894"/>
      <c r="BG110" s="894"/>
      <c r="BH110" s="894"/>
      <c r="BI110" s="894"/>
      <c r="BJ110" s="894"/>
      <c r="BK110" s="894"/>
      <c r="BL110" s="894"/>
      <c r="BM110" s="894"/>
      <c r="BN110" s="894"/>
      <c r="BO110" s="894"/>
      <c r="BP110" s="895"/>
      <c r="BQ110" s="927">
        <v>2333750</v>
      </c>
      <c r="BR110" s="928"/>
      <c r="BS110" s="928"/>
      <c r="BT110" s="928"/>
      <c r="BU110" s="928"/>
      <c r="BV110" s="928">
        <v>2128359</v>
      </c>
      <c r="BW110" s="928"/>
      <c r="BX110" s="928"/>
      <c r="BY110" s="928"/>
      <c r="BZ110" s="928"/>
      <c r="CA110" s="928">
        <v>1889196</v>
      </c>
      <c r="CB110" s="928"/>
      <c r="CC110" s="928"/>
      <c r="CD110" s="928"/>
      <c r="CE110" s="928"/>
      <c r="CF110" s="941">
        <v>109.9</v>
      </c>
      <c r="CG110" s="942"/>
      <c r="CH110" s="942"/>
      <c r="CI110" s="942"/>
      <c r="CJ110" s="942"/>
      <c r="CK110" s="943" t="s">
        <v>441</v>
      </c>
      <c r="CL110" s="944"/>
      <c r="CM110" s="926" t="s">
        <v>442</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443</v>
      </c>
      <c r="DH110" s="928"/>
      <c r="DI110" s="928"/>
      <c r="DJ110" s="928"/>
      <c r="DK110" s="928"/>
      <c r="DL110" s="928" t="s">
        <v>443</v>
      </c>
      <c r="DM110" s="928"/>
      <c r="DN110" s="928"/>
      <c r="DO110" s="928"/>
      <c r="DP110" s="928"/>
      <c r="DQ110" s="928" t="s">
        <v>444</v>
      </c>
      <c r="DR110" s="928"/>
      <c r="DS110" s="928"/>
      <c r="DT110" s="928"/>
      <c r="DU110" s="928"/>
      <c r="DV110" s="929" t="s">
        <v>445</v>
      </c>
      <c r="DW110" s="929"/>
      <c r="DX110" s="929"/>
      <c r="DY110" s="929"/>
      <c r="DZ110" s="930"/>
    </row>
    <row r="111" spans="1:131" s="221" customFormat="1" ht="26.25" customHeight="1" x14ac:dyDescent="0.15">
      <c r="A111" s="931" t="s">
        <v>446</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447</v>
      </c>
      <c r="AB111" s="935"/>
      <c r="AC111" s="935"/>
      <c r="AD111" s="935"/>
      <c r="AE111" s="936"/>
      <c r="AF111" s="937" t="s">
        <v>443</v>
      </c>
      <c r="AG111" s="935"/>
      <c r="AH111" s="935"/>
      <c r="AI111" s="935"/>
      <c r="AJ111" s="936"/>
      <c r="AK111" s="937" t="s">
        <v>443</v>
      </c>
      <c r="AL111" s="935"/>
      <c r="AM111" s="935"/>
      <c r="AN111" s="935"/>
      <c r="AO111" s="936"/>
      <c r="AP111" s="938" t="s">
        <v>443</v>
      </c>
      <c r="AQ111" s="939"/>
      <c r="AR111" s="939"/>
      <c r="AS111" s="939"/>
      <c r="AT111" s="940"/>
      <c r="AU111" s="905"/>
      <c r="AV111" s="906"/>
      <c r="AW111" s="906"/>
      <c r="AX111" s="906"/>
      <c r="AY111" s="906"/>
      <c r="AZ111" s="919" t="s">
        <v>448</v>
      </c>
      <c r="BA111" s="920"/>
      <c r="BB111" s="920"/>
      <c r="BC111" s="920"/>
      <c r="BD111" s="920"/>
      <c r="BE111" s="920"/>
      <c r="BF111" s="920"/>
      <c r="BG111" s="920"/>
      <c r="BH111" s="920"/>
      <c r="BI111" s="920"/>
      <c r="BJ111" s="920"/>
      <c r="BK111" s="920"/>
      <c r="BL111" s="920"/>
      <c r="BM111" s="920"/>
      <c r="BN111" s="920"/>
      <c r="BO111" s="920"/>
      <c r="BP111" s="921"/>
      <c r="BQ111" s="922" t="s">
        <v>447</v>
      </c>
      <c r="BR111" s="923"/>
      <c r="BS111" s="923"/>
      <c r="BT111" s="923"/>
      <c r="BU111" s="923"/>
      <c r="BV111" s="923" t="s">
        <v>445</v>
      </c>
      <c r="BW111" s="923"/>
      <c r="BX111" s="923"/>
      <c r="BY111" s="923"/>
      <c r="BZ111" s="923"/>
      <c r="CA111" s="923" t="s">
        <v>443</v>
      </c>
      <c r="CB111" s="923"/>
      <c r="CC111" s="923"/>
      <c r="CD111" s="923"/>
      <c r="CE111" s="923"/>
      <c r="CF111" s="917" t="s">
        <v>444</v>
      </c>
      <c r="CG111" s="918"/>
      <c r="CH111" s="918"/>
      <c r="CI111" s="918"/>
      <c r="CJ111" s="918"/>
      <c r="CK111" s="945"/>
      <c r="CL111" s="946"/>
      <c r="CM111" s="919" t="s">
        <v>449</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443</v>
      </c>
      <c r="DH111" s="923"/>
      <c r="DI111" s="923"/>
      <c r="DJ111" s="923"/>
      <c r="DK111" s="923"/>
      <c r="DL111" s="923" t="s">
        <v>447</v>
      </c>
      <c r="DM111" s="923"/>
      <c r="DN111" s="923"/>
      <c r="DO111" s="923"/>
      <c r="DP111" s="923"/>
      <c r="DQ111" s="923" t="s">
        <v>443</v>
      </c>
      <c r="DR111" s="923"/>
      <c r="DS111" s="923"/>
      <c r="DT111" s="923"/>
      <c r="DU111" s="923"/>
      <c r="DV111" s="924" t="s">
        <v>443</v>
      </c>
      <c r="DW111" s="924"/>
      <c r="DX111" s="924"/>
      <c r="DY111" s="924"/>
      <c r="DZ111" s="925"/>
    </row>
    <row r="112" spans="1:131" s="221" customFormat="1" ht="26.25" customHeight="1" x14ac:dyDescent="0.15">
      <c r="A112" s="949" t="s">
        <v>450</v>
      </c>
      <c r="B112" s="950"/>
      <c r="C112" s="920" t="s">
        <v>451</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443</v>
      </c>
      <c r="AB112" s="956"/>
      <c r="AC112" s="956"/>
      <c r="AD112" s="956"/>
      <c r="AE112" s="957"/>
      <c r="AF112" s="958" t="s">
        <v>452</v>
      </c>
      <c r="AG112" s="956"/>
      <c r="AH112" s="956"/>
      <c r="AI112" s="956"/>
      <c r="AJ112" s="957"/>
      <c r="AK112" s="958" t="s">
        <v>453</v>
      </c>
      <c r="AL112" s="956"/>
      <c r="AM112" s="956"/>
      <c r="AN112" s="956"/>
      <c r="AO112" s="957"/>
      <c r="AP112" s="959" t="s">
        <v>452</v>
      </c>
      <c r="AQ112" s="960"/>
      <c r="AR112" s="960"/>
      <c r="AS112" s="960"/>
      <c r="AT112" s="961"/>
      <c r="AU112" s="905"/>
      <c r="AV112" s="906"/>
      <c r="AW112" s="906"/>
      <c r="AX112" s="906"/>
      <c r="AY112" s="906"/>
      <c r="AZ112" s="919" t="s">
        <v>454</v>
      </c>
      <c r="BA112" s="920"/>
      <c r="BB112" s="920"/>
      <c r="BC112" s="920"/>
      <c r="BD112" s="920"/>
      <c r="BE112" s="920"/>
      <c r="BF112" s="920"/>
      <c r="BG112" s="920"/>
      <c r="BH112" s="920"/>
      <c r="BI112" s="920"/>
      <c r="BJ112" s="920"/>
      <c r="BK112" s="920"/>
      <c r="BL112" s="920"/>
      <c r="BM112" s="920"/>
      <c r="BN112" s="920"/>
      <c r="BO112" s="920"/>
      <c r="BP112" s="921"/>
      <c r="BQ112" s="922">
        <v>1483638</v>
      </c>
      <c r="BR112" s="923"/>
      <c r="BS112" s="923"/>
      <c r="BT112" s="923"/>
      <c r="BU112" s="923"/>
      <c r="BV112" s="923">
        <v>1383366</v>
      </c>
      <c r="BW112" s="923"/>
      <c r="BX112" s="923"/>
      <c r="BY112" s="923"/>
      <c r="BZ112" s="923"/>
      <c r="CA112" s="923">
        <v>1274109</v>
      </c>
      <c r="CB112" s="923"/>
      <c r="CC112" s="923"/>
      <c r="CD112" s="923"/>
      <c r="CE112" s="923"/>
      <c r="CF112" s="917">
        <v>74.099999999999994</v>
      </c>
      <c r="CG112" s="918"/>
      <c r="CH112" s="918"/>
      <c r="CI112" s="918"/>
      <c r="CJ112" s="918"/>
      <c r="CK112" s="945"/>
      <c r="CL112" s="946"/>
      <c r="CM112" s="919" t="s">
        <v>455</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443</v>
      </c>
      <c r="DH112" s="923"/>
      <c r="DI112" s="923"/>
      <c r="DJ112" s="923"/>
      <c r="DK112" s="923"/>
      <c r="DL112" s="923" t="s">
        <v>443</v>
      </c>
      <c r="DM112" s="923"/>
      <c r="DN112" s="923"/>
      <c r="DO112" s="923"/>
      <c r="DP112" s="923"/>
      <c r="DQ112" s="923" t="s">
        <v>444</v>
      </c>
      <c r="DR112" s="923"/>
      <c r="DS112" s="923"/>
      <c r="DT112" s="923"/>
      <c r="DU112" s="923"/>
      <c r="DV112" s="924" t="s">
        <v>443</v>
      </c>
      <c r="DW112" s="924"/>
      <c r="DX112" s="924"/>
      <c r="DY112" s="924"/>
      <c r="DZ112" s="925"/>
    </row>
    <row r="113" spans="1:130" s="221" customFormat="1" ht="26.25" customHeight="1" x14ac:dyDescent="0.15">
      <c r="A113" s="951"/>
      <c r="B113" s="952"/>
      <c r="C113" s="920" t="s">
        <v>456</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192326</v>
      </c>
      <c r="AB113" s="935"/>
      <c r="AC113" s="935"/>
      <c r="AD113" s="935"/>
      <c r="AE113" s="936"/>
      <c r="AF113" s="937">
        <v>192288</v>
      </c>
      <c r="AG113" s="935"/>
      <c r="AH113" s="935"/>
      <c r="AI113" s="935"/>
      <c r="AJ113" s="936"/>
      <c r="AK113" s="937">
        <v>190708</v>
      </c>
      <c r="AL113" s="935"/>
      <c r="AM113" s="935"/>
      <c r="AN113" s="935"/>
      <c r="AO113" s="936"/>
      <c r="AP113" s="938">
        <v>11.1</v>
      </c>
      <c r="AQ113" s="939"/>
      <c r="AR113" s="939"/>
      <c r="AS113" s="939"/>
      <c r="AT113" s="940"/>
      <c r="AU113" s="905"/>
      <c r="AV113" s="906"/>
      <c r="AW113" s="906"/>
      <c r="AX113" s="906"/>
      <c r="AY113" s="906"/>
      <c r="AZ113" s="919" t="s">
        <v>457</v>
      </c>
      <c r="BA113" s="920"/>
      <c r="BB113" s="920"/>
      <c r="BC113" s="920"/>
      <c r="BD113" s="920"/>
      <c r="BE113" s="920"/>
      <c r="BF113" s="920"/>
      <c r="BG113" s="920"/>
      <c r="BH113" s="920"/>
      <c r="BI113" s="920"/>
      <c r="BJ113" s="920"/>
      <c r="BK113" s="920"/>
      <c r="BL113" s="920"/>
      <c r="BM113" s="920"/>
      <c r="BN113" s="920"/>
      <c r="BO113" s="920"/>
      <c r="BP113" s="921"/>
      <c r="BQ113" s="922">
        <v>66983</v>
      </c>
      <c r="BR113" s="923"/>
      <c r="BS113" s="923"/>
      <c r="BT113" s="923"/>
      <c r="BU113" s="923"/>
      <c r="BV113" s="923">
        <v>55394</v>
      </c>
      <c r="BW113" s="923"/>
      <c r="BX113" s="923"/>
      <c r="BY113" s="923"/>
      <c r="BZ113" s="923"/>
      <c r="CA113" s="923">
        <v>59401</v>
      </c>
      <c r="CB113" s="923"/>
      <c r="CC113" s="923"/>
      <c r="CD113" s="923"/>
      <c r="CE113" s="923"/>
      <c r="CF113" s="917">
        <v>3.5</v>
      </c>
      <c r="CG113" s="918"/>
      <c r="CH113" s="918"/>
      <c r="CI113" s="918"/>
      <c r="CJ113" s="918"/>
      <c r="CK113" s="945"/>
      <c r="CL113" s="946"/>
      <c r="CM113" s="919" t="s">
        <v>458</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t="s">
        <v>443</v>
      </c>
      <c r="DH113" s="956"/>
      <c r="DI113" s="956"/>
      <c r="DJ113" s="956"/>
      <c r="DK113" s="957"/>
      <c r="DL113" s="958" t="s">
        <v>453</v>
      </c>
      <c r="DM113" s="956"/>
      <c r="DN113" s="956"/>
      <c r="DO113" s="956"/>
      <c r="DP113" s="957"/>
      <c r="DQ113" s="958" t="s">
        <v>453</v>
      </c>
      <c r="DR113" s="956"/>
      <c r="DS113" s="956"/>
      <c r="DT113" s="956"/>
      <c r="DU113" s="957"/>
      <c r="DV113" s="959" t="s">
        <v>443</v>
      </c>
      <c r="DW113" s="960"/>
      <c r="DX113" s="960"/>
      <c r="DY113" s="960"/>
      <c r="DZ113" s="961"/>
    </row>
    <row r="114" spans="1:130" s="221" customFormat="1" ht="26.25" customHeight="1" x14ac:dyDescent="0.15">
      <c r="A114" s="951"/>
      <c r="B114" s="952"/>
      <c r="C114" s="920" t="s">
        <v>459</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v>2605</v>
      </c>
      <c r="AB114" s="956"/>
      <c r="AC114" s="956"/>
      <c r="AD114" s="956"/>
      <c r="AE114" s="957"/>
      <c r="AF114" s="958">
        <v>4503</v>
      </c>
      <c r="AG114" s="956"/>
      <c r="AH114" s="956"/>
      <c r="AI114" s="956"/>
      <c r="AJ114" s="957"/>
      <c r="AK114" s="958">
        <v>4837</v>
      </c>
      <c r="AL114" s="956"/>
      <c r="AM114" s="956"/>
      <c r="AN114" s="956"/>
      <c r="AO114" s="957"/>
      <c r="AP114" s="959">
        <v>0.3</v>
      </c>
      <c r="AQ114" s="960"/>
      <c r="AR114" s="960"/>
      <c r="AS114" s="960"/>
      <c r="AT114" s="961"/>
      <c r="AU114" s="905"/>
      <c r="AV114" s="906"/>
      <c r="AW114" s="906"/>
      <c r="AX114" s="906"/>
      <c r="AY114" s="906"/>
      <c r="AZ114" s="919" t="s">
        <v>460</v>
      </c>
      <c r="BA114" s="920"/>
      <c r="BB114" s="920"/>
      <c r="BC114" s="920"/>
      <c r="BD114" s="920"/>
      <c r="BE114" s="920"/>
      <c r="BF114" s="920"/>
      <c r="BG114" s="920"/>
      <c r="BH114" s="920"/>
      <c r="BI114" s="920"/>
      <c r="BJ114" s="920"/>
      <c r="BK114" s="920"/>
      <c r="BL114" s="920"/>
      <c r="BM114" s="920"/>
      <c r="BN114" s="920"/>
      <c r="BO114" s="920"/>
      <c r="BP114" s="921"/>
      <c r="BQ114" s="922">
        <v>634802</v>
      </c>
      <c r="BR114" s="923"/>
      <c r="BS114" s="923"/>
      <c r="BT114" s="923"/>
      <c r="BU114" s="923"/>
      <c r="BV114" s="923">
        <v>629181</v>
      </c>
      <c r="BW114" s="923"/>
      <c r="BX114" s="923"/>
      <c r="BY114" s="923"/>
      <c r="BZ114" s="923"/>
      <c r="CA114" s="923">
        <v>624426</v>
      </c>
      <c r="CB114" s="923"/>
      <c r="CC114" s="923"/>
      <c r="CD114" s="923"/>
      <c r="CE114" s="923"/>
      <c r="CF114" s="917">
        <v>36.299999999999997</v>
      </c>
      <c r="CG114" s="918"/>
      <c r="CH114" s="918"/>
      <c r="CI114" s="918"/>
      <c r="CJ114" s="918"/>
      <c r="CK114" s="945"/>
      <c r="CL114" s="946"/>
      <c r="CM114" s="919" t="s">
        <v>461</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443</v>
      </c>
      <c r="DH114" s="956"/>
      <c r="DI114" s="956"/>
      <c r="DJ114" s="956"/>
      <c r="DK114" s="957"/>
      <c r="DL114" s="958" t="s">
        <v>443</v>
      </c>
      <c r="DM114" s="956"/>
      <c r="DN114" s="956"/>
      <c r="DO114" s="956"/>
      <c r="DP114" s="957"/>
      <c r="DQ114" s="958" t="s">
        <v>443</v>
      </c>
      <c r="DR114" s="956"/>
      <c r="DS114" s="956"/>
      <c r="DT114" s="956"/>
      <c r="DU114" s="957"/>
      <c r="DV114" s="959" t="s">
        <v>443</v>
      </c>
      <c r="DW114" s="960"/>
      <c r="DX114" s="960"/>
      <c r="DY114" s="960"/>
      <c r="DZ114" s="961"/>
    </row>
    <row r="115" spans="1:130" s="221" customFormat="1" ht="26.25" customHeight="1" x14ac:dyDescent="0.15">
      <c r="A115" s="951"/>
      <c r="B115" s="952"/>
      <c r="C115" s="920" t="s">
        <v>462</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t="s">
        <v>443</v>
      </c>
      <c r="AB115" s="935"/>
      <c r="AC115" s="935"/>
      <c r="AD115" s="935"/>
      <c r="AE115" s="936"/>
      <c r="AF115" s="937" t="s">
        <v>443</v>
      </c>
      <c r="AG115" s="935"/>
      <c r="AH115" s="935"/>
      <c r="AI115" s="935"/>
      <c r="AJ115" s="936"/>
      <c r="AK115" s="937" t="s">
        <v>443</v>
      </c>
      <c r="AL115" s="935"/>
      <c r="AM115" s="935"/>
      <c r="AN115" s="935"/>
      <c r="AO115" s="936"/>
      <c r="AP115" s="938" t="s">
        <v>443</v>
      </c>
      <c r="AQ115" s="939"/>
      <c r="AR115" s="939"/>
      <c r="AS115" s="939"/>
      <c r="AT115" s="940"/>
      <c r="AU115" s="905"/>
      <c r="AV115" s="906"/>
      <c r="AW115" s="906"/>
      <c r="AX115" s="906"/>
      <c r="AY115" s="906"/>
      <c r="AZ115" s="919" t="s">
        <v>463</v>
      </c>
      <c r="BA115" s="920"/>
      <c r="BB115" s="920"/>
      <c r="BC115" s="920"/>
      <c r="BD115" s="920"/>
      <c r="BE115" s="920"/>
      <c r="BF115" s="920"/>
      <c r="BG115" s="920"/>
      <c r="BH115" s="920"/>
      <c r="BI115" s="920"/>
      <c r="BJ115" s="920"/>
      <c r="BK115" s="920"/>
      <c r="BL115" s="920"/>
      <c r="BM115" s="920"/>
      <c r="BN115" s="920"/>
      <c r="BO115" s="920"/>
      <c r="BP115" s="921"/>
      <c r="BQ115" s="922" t="s">
        <v>443</v>
      </c>
      <c r="BR115" s="923"/>
      <c r="BS115" s="923"/>
      <c r="BT115" s="923"/>
      <c r="BU115" s="923"/>
      <c r="BV115" s="923" t="s">
        <v>464</v>
      </c>
      <c r="BW115" s="923"/>
      <c r="BX115" s="923"/>
      <c r="BY115" s="923"/>
      <c r="BZ115" s="923"/>
      <c r="CA115" s="923" t="s">
        <v>443</v>
      </c>
      <c r="CB115" s="923"/>
      <c r="CC115" s="923"/>
      <c r="CD115" s="923"/>
      <c r="CE115" s="923"/>
      <c r="CF115" s="917" t="s">
        <v>465</v>
      </c>
      <c r="CG115" s="918"/>
      <c r="CH115" s="918"/>
      <c r="CI115" s="918"/>
      <c r="CJ115" s="918"/>
      <c r="CK115" s="945"/>
      <c r="CL115" s="946"/>
      <c r="CM115" s="919" t="s">
        <v>466</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t="s">
        <v>443</v>
      </c>
      <c r="DH115" s="956"/>
      <c r="DI115" s="956"/>
      <c r="DJ115" s="956"/>
      <c r="DK115" s="957"/>
      <c r="DL115" s="958" t="s">
        <v>443</v>
      </c>
      <c r="DM115" s="956"/>
      <c r="DN115" s="956"/>
      <c r="DO115" s="956"/>
      <c r="DP115" s="957"/>
      <c r="DQ115" s="958" t="s">
        <v>447</v>
      </c>
      <c r="DR115" s="956"/>
      <c r="DS115" s="956"/>
      <c r="DT115" s="956"/>
      <c r="DU115" s="957"/>
      <c r="DV115" s="959" t="s">
        <v>447</v>
      </c>
      <c r="DW115" s="960"/>
      <c r="DX115" s="960"/>
      <c r="DY115" s="960"/>
      <c r="DZ115" s="961"/>
    </row>
    <row r="116" spans="1:130" s="221" customFormat="1" ht="26.25" customHeight="1" x14ac:dyDescent="0.15">
      <c r="A116" s="953"/>
      <c r="B116" s="954"/>
      <c r="C116" s="962" t="s">
        <v>467</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v>41</v>
      </c>
      <c r="AB116" s="956"/>
      <c r="AC116" s="956"/>
      <c r="AD116" s="956"/>
      <c r="AE116" s="957"/>
      <c r="AF116" s="958">
        <v>8</v>
      </c>
      <c r="AG116" s="956"/>
      <c r="AH116" s="956"/>
      <c r="AI116" s="956"/>
      <c r="AJ116" s="957"/>
      <c r="AK116" s="958" t="s">
        <v>443</v>
      </c>
      <c r="AL116" s="956"/>
      <c r="AM116" s="956"/>
      <c r="AN116" s="956"/>
      <c r="AO116" s="957"/>
      <c r="AP116" s="959" t="s">
        <v>468</v>
      </c>
      <c r="AQ116" s="960"/>
      <c r="AR116" s="960"/>
      <c r="AS116" s="960"/>
      <c r="AT116" s="961"/>
      <c r="AU116" s="905"/>
      <c r="AV116" s="906"/>
      <c r="AW116" s="906"/>
      <c r="AX116" s="906"/>
      <c r="AY116" s="906"/>
      <c r="AZ116" s="964" t="s">
        <v>469</v>
      </c>
      <c r="BA116" s="965"/>
      <c r="BB116" s="965"/>
      <c r="BC116" s="965"/>
      <c r="BD116" s="965"/>
      <c r="BE116" s="965"/>
      <c r="BF116" s="965"/>
      <c r="BG116" s="965"/>
      <c r="BH116" s="965"/>
      <c r="BI116" s="965"/>
      <c r="BJ116" s="965"/>
      <c r="BK116" s="965"/>
      <c r="BL116" s="965"/>
      <c r="BM116" s="965"/>
      <c r="BN116" s="965"/>
      <c r="BO116" s="965"/>
      <c r="BP116" s="966"/>
      <c r="BQ116" s="922" t="s">
        <v>452</v>
      </c>
      <c r="BR116" s="923"/>
      <c r="BS116" s="923"/>
      <c r="BT116" s="923"/>
      <c r="BU116" s="923"/>
      <c r="BV116" s="923" t="s">
        <v>443</v>
      </c>
      <c r="BW116" s="923"/>
      <c r="BX116" s="923"/>
      <c r="BY116" s="923"/>
      <c r="BZ116" s="923"/>
      <c r="CA116" s="923" t="s">
        <v>443</v>
      </c>
      <c r="CB116" s="923"/>
      <c r="CC116" s="923"/>
      <c r="CD116" s="923"/>
      <c r="CE116" s="923"/>
      <c r="CF116" s="917" t="s">
        <v>443</v>
      </c>
      <c r="CG116" s="918"/>
      <c r="CH116" s="918"/>
      <c r="CI116" s="918"/>
      <c r="CJ116" s="918"/>
      <c r="CK116" s="945"/>
      <c r="CL116" s="946"/>
      <c r="CM116" s="919" t="s">
        <v>470</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t="s">
        <v>443</v>
      </c>
      <c r="DH116" s="956"/>
      <c r="DI116" s="956"/>
      <c r="DJ116" s="956"/>
      <c r="DK116" s="957"/>
      <c r="DL116" s="958" t="s">
        <v>443</v>
      </c>
      <c r="DM116" s="956"/>
      <c r="DN116" s="956"/>
      <c r="DO116" s="956"/>
      <c r="DP116" s="957"/>
      <c r="DQ116" s="958" t="s">
        <v>464</v>
      </c>
      <c r="DR116" s="956"/>
      <c r="DS116" s="956"/>
      <c r="DT116" s="956"/>
      <c r="DU116" s="957"/>
      <c r="DV116" s="959" t="s">
        <v>443</v>
      </c>
      <c r="DW116" s="960"/>
      <c r="DX116" s="960"/>
      <c r="DY116" s="960"/>
      <c r="DZ116" s="961"/>
    </row>
    <row r="117" spans="1:130" s="221" customFormat="1" ht="26.25" customHeight="1" x14ac:dyDescent="0.15">
      <c r="A117" s="909" t="s">
        <v>189</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471</v>
      </c>
      <c r="Z117" s="891"/>
      <c r="AA117" s="975">
        <v>532045</v>
      </c>
      <c r="AB117" s="976"/>
      <c r="AC117" s="976"/>
      <c r="AD117" s="976"/>
      <c r="AE117" s="977"/>
      <c r="AF117" s="978">
        <v>539750</v>
      </c>
      <c r="AG117" s="976"/>
      <c r="AH117" s="976"/>
      <c r="AI117" s="976"/>
      <c r="AJ117" s="977"/>
      <c r="AK117" s="978">
        <v>489064</v>
      </c>
      <c r="AL117" s="976"/>
      <c r="AM117" s="976"/>
      <c r="AN117" s="976"/>
      <c r="AO117" s="977"/>
      <c r="AP117" s="979"/>
      <c r="AQ117" s="980"/>
      <c r="AR117" s="980"/>
      <c r="AS117" s="980"/>
      <c r="AT117" s="981"/>
      <c r="AU117" s="905"/>
      <c r="AV117" s="906"/>
      <c r="AW117" s="906"/>
      <c r="AX117" s="906"/>
      <c r="AY117" s="906"/>
      <c r="AZ117" s="971" t="s">
        <v>472</v>
      </c>
      <c r="BA117" s="972"/>
      <c r="BB117" s="972"/>
      <c r="BC117" s="972"/>
      <c r="BD117" s="972"/>
      <c r="BE117" s="972"/>
      <c r="BF117" s="972"/>
      <c r="BG117" s="972"/>
      <c r="BH117" s="972"/>
      <c r="BI117" s="972"/>
      <c r="BJ117" s="972"/>
      <c r="BK117" s="972"/>
      <c r="BL117" s="972"/>
      <c r="BM117" s="972"/>
      <c r="BN117" s="972"/>
      <c r="BO117" s="972"/>
      <c r="BP117" s="973"/>
      <c r="BQ117" s="922" t="s">
        <v>447</v>
      </c>
      <c r="BR117" s="923"/>
      <c r="BS117" s="923"/>
      <c r="BT117" s="923"/>
      <c r="BU117" s="923"/>
      <c r="BV117" s="923" t="s">
        <v>465</v>
      </c>
      <c r="BW117" s="923"/>
      <c r="BX117" s="923"/>
      <c r="BY117" s="923"/>
      <c r="BZ117" s="923"/>
      <c r="CA117" s="923" t="s">
        <v>453</v>
      </c>
      <c r="CB117" s="923"/>
      <c r="CC117" s="923"/>
      <c r="CD117" s="923"/>
      <c r="CE117" s="923"/>
      <c r="CF117" s="917" t="s">
        <v>473</v>
      </c>
      <c r="CG117" s="918"/>
      <c r="CH117" s="918"/>
      <c r="CI117" s="918"/>
      <c r="CJ117" s="918"/>
      <c r="CK117" s="945"/>
      <c r="CL117" s="946"/>
      <c r="CM117" s="919" t="s">
        <v>474</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443</v>
      </c>
      <c r="DH117" s="956"/>
      <c r="DI117" s="956"/>
      <c r="DJ117" s="956"/>
      <c r="DK117" s="957"/>
      <c r="DL117" s="958" t="s">
        <v>447</v>
      </c>
      <c r="DM117" s="956"/>
      <c r="DN117" s="956"/>
      <c r="DO117" s="956"/>
      <c r="DP117" s="957"/>
      <c r="DQ117" s="958" t="s">
        <v>473</v>
      </c>
      <c r="DR117" s="956"/>
      <c r="DS117" s="956"/>
      <c r="DT117" s="956"/>
      <c r="DU117" s="957"/>
      <c r="DV117" s="959" t="s">
        <v>443</v>
      </c>
      <c r="DW117" s="960"/>
      <c r="DX117" s="960"/>
      <c r="DY117" s="960"/>
      <c r="DZ117" s="961"/>
    </row>
    <row r="118" spans="1:130" s="221" customFormat="1" ht="26.25" customHeight="1" x14ac:dyDescent="0.15">
      <c r="A118" s="909" t="s">
        <v>438</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435</v>
      </c>
      <c r="AB118" s="890"/>
      <c r="AC118" s="890"/>
      <c r="AD118" s="890"/>
      <c r="AE118" s="891"/>
      <c r="AF118" s="889" t="s">
        <v>436</v>
      </c>
      <c r="AG118" s="890"/>
      <c r="AH118" s="890"/>
      <c r="AI118" s="890"/>
      <c r="AJ118" s="891"/>
      <c r="AK118" s="889" t="s">
        <v>307</v>
      </c>
      <c r="AL118" s="890"/>
      <c r="AM118" s="890"/>
      <c r="AN118" s="890"/>
      <c r="AO118" s="891"/>
      <c r="AP118" s="967" t="s">
        <v>437</v>
      </c>
      <c r="AQ118" s="968"/>
      <c r="AR118" s="968"/>
      <c r="AS118" s="968"/>
      <c r="AT118" s="969"/>
      <c r="AU118" s="905"/>
      <c r="AV118" s="906"/>
      <c r="AW118" s="906"/>
      <c r="AX118" s="906"/>
      <c r="AY118" s="906"/>
      <c r="AZ118" s="970" t="s">
        <v>475</v>
      </c>
      <c r="BA118" s="962"/>
      <c r="BB118" s="962"/>
      <c r="BC118" s="962"/>
      <c r="BD118" s="962"/>
      <c r="BE118" s="962"/>
      <c r="BF118" s="962"/>
      <c r="BG118" s="962"/>
      <c r="BH118" s="962"/>
      <c r="BI118" s="962"/>
      <c r="BJ118" s="962"/>
      <c r="BK118" s="962"/>
      <c r="BL118" s="962"/>
      <c r="BM118" s="962"/>
      <c r="BN118" s="962"/>
      <c r="BO118" s="962"/>
      <c r="BP118" s="963"/>
      <c r="BQ118" s="996" t="s">
        <v>443</v>
      </c>
      <c r="BR118" s="997"/>
      <c r="BS118" s="997"/>
      <c r="BT118" s="997"/>
      <c r="BU118" s="997"/>
      <c r="BV118" s="997" t="s">
        <v>443</v>
      </c>
      <c r="BW118" s="997"/>
      <c r="BX118" s="997"/>
      <c r="BY118" s="997"/>
      <c r="BZ118" s="997"/>
      <c r="CA118" s="997" t="s">
        <v>464</v>
      </c>
      <c r="CB118" s="997"/>
      <c r="CC118" s="997"/>
      <c r="CD118" s="997"/>
      <c r="CE118" s="997"/>
      <c r="CF118" s="917" t="s">
        <v>444</v>
      </c>
      <c r="CG118" s="918"/>
      <c r="CH118" s="918"/>
      <c r="CI118" s="918"/>
      <c r="CJ118" s="918"/>
      <c r="CK118" s="945"/>
      <c r="CL118" s="946"/>
      <c r="CM118" s="919" t="s">
        <v>476</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443</v>
      </c>
      <c r="DH118" s="956"/>
      <c r="DI118" s="956"/>
      <c r="DJ118" s="956"/>
      <c r="DK118" s="957"/>
      <c r="DL118" s="958" t="s">
        <v>443</v>
      </c>
      <c r="DM118" s="956"/>
      <c r="DN118" s="956"/>
      <c r="DO118" s="956"/>
      <c r="DP118" s="957"/>
      <c r="DQ118" s="958" t="s">
        <v>443</v>
      </c>
      <c r="DR118" s="956"/>
      <c r="DS118" s="956"/>
      <c r="DT118" s="956"/>
      <c r="DU118" s="957"/>
      <c r="DV118" s="959" t="s">
        <v>443</v>
      </c>
      <c r="DW118" s="960"/>
      <c r="DX118" s="960"/>
      <c r="DY118" s="960"/>
      <c r="DZ118" s="961"/>
    </row>
    <row r="119" spans="1:130" s="221" customFormat="1" ht="26.25" customHeight="1" x14ac:dyDescent="0.15">
      <c r="A119" s="1053" t="s">
        <v>441</v>
      </c>
      <c r="B119" s="944"/>
      <c r="C119" s="926" t="s">
        <v>442</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443</v>
      </c>
      <c r="AB119" s="897"/>
      <c r="AC119" s="897"/>
      <c r="AD119" s="897"/>
      <c r="AE119" s="898"/>
      <c r="AF119" s="899" t="s">
        <v>465</v>
      </c>
      <c r="AG119" s="897"/>
      <c r="AH119" s="897"/>
      <c r="AI119" s="897"/>
      <c r="AJ119" s="898"/>
      <c r="AK119" s="899" t="s">
        <v>464</v>
      </c>
      <c r="AL119" s="897"/>
      <c r="AM119" s="897"/>
      <c r="AN119" s="897"/>
      <c r="AO119" s="898"/>
      <c r="AP119" s="900" t="s">
        <v>443</v>
      </c>
      <c r="AQ119" s="901"/>
      <c r="AR119" s="901"/>
      <c r="AS119" s="901"/>
      <c r="AT119" s="902"/>
      <c r="AU119" s="907"/>
      <c r="AV119" s="908"/>
      <c r="AW119" s="908"/>
      <c r="AX119" s="908"/>
      <c r="AY119" s="908"/>
      <c r="AZ119" s="242" t="s">
        <v>189</v>
      </c>
      <c r="BA119" s="242"/>
      <c r="BB119" s="242"/>
      <c r="BC119" s="242"/>
      <c r="BD119" s="242"/>
      <c r="BE119" s="242"/>
      <c r="BF119" s="242"/>
      <c r="BG119" s="242"/>
      <c r="BH119" s="242"/>
      <c r="BI119" s="242"/>
      <c r="BJ119" s="242"/>
      <c r="BK119" s="242"/>
      <c r="BL119" s="242"/>
      <c r="BM119" s="242"/>
      <c r="BN119" s="242"/>
      <c r="BO119" s="974" t="s">
        <v>477</v>
      </c>
      <c r="BP119" s="1002"/>
      <c r="BQ119" s="996">
        <v>4519173</v>
      </c>
      <c r="BR119" s="997"/>
      <c r="BS119" s="997"/>
      <c r="BT119" s="997"/>
      <c r="BU119" s="997"/>
      <c r="BV119" s="997">
        <v>4196300</v>
      </c>
      <c r="BW119" s="997"/>
      <c r="BX119" s="997"/>
      <c r="BY119" s="997"/>
      <c r="BZ119" s="997"/>
      <c r="CA119" s="997">
        <v>3847132</v>
      </c>
      <c r="CB119" s="997"/>
      <c r="CC119" s="997"/>
      <c r="CD119" s="997"/>
      <c r="CE119" s="997"/>
      <c r="CF119" s="998"/>
      <c r="CG119" s="999"/>
      <c r="CH119" s="999"/>
      <c r="CI119" s="999"/>
      <c r="CJ119" s="1000"/>
      <c r="CK119" s="947"/>
      <c r="CL119" s="948"/>
      <c r="CM119" s="970" t="s">
        <v>478</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t="s">
        <v>443</v>
      </c>
      <c r="DH119" s="983"/>
      <c r="DI119" s="983"/>
      <c r="DJ119" s="983"/>
      <c r="DK119" s="984"/>
      <c r="DL119" s="982" t="s">
        <v>447</v>
      </c>
      <c r="DM119" s="983"/>
      <c r="DN119" s="983"/>
      <c r="DO119" s="983"/>
      <c r="DP119" s="984"/>
      <c r="DQ119" s="982" t="s">
        <v>443</v>
      </c>
      <c r="DR119" s="983"/>
      <c r="DS119" s="983"/>
      <c r="DT119" s="983"/>
      <c r="DU119" s="984"/>
      <c r="DV119" s="985" t="s">
        <v>447</v>
      </c>
      <c r="DW119" s="986"/>
      <c r="DX119" s="986"/>
      <c r="DY119" s="986"/>
      <c r="DZ119" s="987"/>
    </row>
    <row r="120" spans="1:130" s="221" customFormat="1" ht="26.25" customHeight="1" x14ac:dyDescent="0.15">
      <c r="A120" s="1054"/>
      <c r="B120" s="946"/>
      <c r="C120" s="919" t="s">
        <v>449</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443</v>
      </c>
      <c r="AB120" s="956"/>
      <c r="AC120" s="956"/>
      <c r="AD120" s="956"/>
      <c r="AE120" s="957"/>
      <c r="AF120" s="958" t="s">
        <v>453</v>
      </c>
      <c r="AG120" s="956"/>
      <c r="AH120" s="956"/>
      <c r="AI120" s="956"/>
      <c r="AJ120" s="957"/>
      <c r="AK120" s="958" t="s">
        <v>447</v>
      </c>
      <c r="AL120" s="956"/>
      <c r="AM120" s="956"/>
      <c r="AN120" s="956"/>
      <c r="AO120" s="957"/>
      <c r="AP120" s="959" t="s">
        <v>447</v>
      </c>
      <c r="AQ120" s="960"/>
      <c r="AR120" s="960"/>
      <c r="AS120" s="960"/>
      <c r="AT120" s="961"/>
      <c r="AU120" s="988" t="s">
        <v>479</v>
      </c>
      <c r="AV120" s="989"/>
      <c r="AW120" s="989"/>
      <c r="AX120" s="989"/>
      <c r="AY120" s="990"/>
      <c r="AZ120" s="926" t="s">
        <v>480</v>
      </c>
      <c r="BA120" s="894"/>
      <c r="BB120" s="894"/>
      <c r="BC120" s="894"/>
      <c r="BD120" s="894"/>
      <c r="BE120" s="894"/>
      <c r="BF120" s="894"/>
      <c r="BG120" s="894"/>
      <c r="BH120" s="894"/>
      <c r="BI120" s="894"/>
      <c r="BJ120" s="894"/>
      <c r="BK120" s="894"/>
      <c r="BL120" s="894"/>
      <c r="BM120" s="894"/>
      <c r="BN120" s="894"/>
      <c r="BO120" s="894"/>
      <c r="BP120" s="895"/>
      <c r="BQ120" s="927">
        <v>3020588</v>
      </c>
      <c r="BR120" s="928"/>
      <c r="BS120" s="928"/>
      <c r="BT120" s="928"/>
      <c r="BU120" s="928"/>
      <c r="BV120" s="928">
        <v>3064983</v>
      </c>
      <c r="BW120" s="928"/>
      <c r="BX120" s="928"/>
      <c r="BY120" s="928"/>
      <c r="BZ120" s="928"/>
      <c r="CA120" s="928">
        <v>3118346</v>
      </c>
      <c r="CB120" s="928"/>
      <c r="CC120" s="928"/>
      <c r="CD120" s="928"/>
      <c r="CE120" s="928"/>
      <c r="CF120" s="941">
        <v>181.4</v>
      </c>
      <c r="CG120" s="942"/>
      <c r="CH120" s="942"/>
      <c r="CI120" s="942"/>
      <c r="CJ120" s="942"/>
      <c r="CK120" s="1003" t="s">
        <v>481</v>
      </c>
      <c r="CL120" s="1004"/>
      <c r="CM120" s="1004"/>
      <c r="CN120" s="1004"/>
      <c r="CO120" s="1005"/>
      <c r="CP120" s="1011" t="s">
        <v>482</v>
      </c>
      <c r="CQ120" s="1012"/>
      <c r="CR120" s="1012"/>
      <c r="CS120" s="1012"/>
      <c r="CT120" s="1012"/>
      <c r="CU120" s="1012"/>
      <c r="CV120" s="1012"/>
      <c r="CW120" s="1012"/>
      <c r="CX120" s="1012"/>
      <c r="CY120" s="1012"/>
      <c r="CZ120" s="1012"/>
      <c r="DA120" s="1012"/>
      <c r="DB120" s="1012"/>
      <c r="DC120" s="1012"/>
      <c r="DD120" s="1012"/>
      <c r="DE120" s="1012"/>
      <c r="DF120" s="1013"/>
      <c r="DG120" s="927">
        <v>621363</v>
      </c>
      <c r="DH120" s="928"/>
      <c r="DI120" s="928"/>
      <c r="DJ120" s="928"/>
      <c r="DK120" s="928"/>
      <c r="DL120" s="928">
        <v>645763</v>
      </c>
      <c r="DM120" s="928"/>
      <c r="DN120" s="928"/>
      <c r="DO120" s="928"/>
      <c r="DP120" s="928"/>
      <c r="DQ120" s="928">
        <v>652553</v>
      </c>
      <c r="DR120" s="928"/>
      <c r="DS120" s="928"/>
      <c r="DT120" s="928"/>
      <c r="DU120" s="928"/>
      <c r="DV120" s="929">
        <v>38</v>
      </c>
      <c r="DW120" s="929"/>
      <c r="DX120" s="929"/>
      <c r="DY120" s="929"/>
      <c r="DZ120" s="930"/>
    </row>
    <row r="121" spans="1:130" s="221" customFormat="1" ht="26.25" customHeight="1" x14ac:dyDescent="0.15">
      <c r="A121" s="1054"/>
      <c r="B121" s="946"/>
      <c r="C121" s="971" t="s">
        <v>483</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t="s">
        <v>447</v>
      </c>
      <c r="AB121" s="956"/>
      <c r="AC121" s="956"/>
      <c r="AD121" s="956"/>
      <c r="AE121" s="957"/>
      <c r="AF121" s="958" t="s">
        <v>453</v>
      </c>
      <c r="AG121" s="956"/>
      <c r="AH121" s="956"/>
      <c r="AI121" s="956"/>
      <c r="AJ121" s="957"/>
      <c r="AK121" s="958" t="s">
        <v>443</v>
      </c>
      <c r="AL121" s="956"/>
      <c r="AM121" s="956"/>
      <c r="AN121" s="956"/>
      <c r="AO121" s="957"/>
      <c r="AP121" s="959" t="s">
        <v>443</v>
      </c>
      <c r="AQ121" s="960"/>
      <c r="AR121" s="960"/>
      <c r="AS121" s="960"/>
      <c r="AT121" s="961"/>
      <c r="AU121" s="991"/>
      <c r="AV121" s="992"/>
      <c r="AW121" s="992"/>
      <c r="AX121" s="992"/>
      <c r="AY121" s="993"/>
      <c r="AZ121" s="919" t="s">
        <v>484</v>
      </c>
      <c r="BA121" s="920"/>
      <c r="BB121" s="920"/>
      <c r="BC121" s="920"/>
      <c r="BD121" s="920"/>
      <c r="BE121" s="920"/>
      <c r="BF121" s="920"/>
      <c r="BG121" s="920"/>
      <c r="BH121" s="920"/>
      <c r="BI121" s="920"/>
      <c r="BJ121" s="920"/>
      <c r="BK121" s="920"/>
      <c r="BL121" s="920"/>
      <c r="BM121" s="920"/>
      <c r="BN121" s="920"/>
      <c r="BO121" s="920"/>
      <c r="BP121" s="921"/>
      <c r="BQ121" s="922">
        <v>74985</v>
      </c>
      <c r="BR121" s="923"/>
      <c r="BS121" s="923"/>
      <c r="BT121" s="923"/>
      <c r="BU121" s="923"/>
      <c r="BV121" s="923">
        <v>63325</v>
      </c>
      <c r="BW121" s="923"/>
      <c r="BX121" s="923"/>
      <c r="BY121" s="923"/>
      <c r="BZ121" s="923"/>
      <c r="CA121" s="923">
        <v>51434</v>
      </c>
      <c r="CB121" s="923"/>
      <c r="CC121" s="923"/>
      <c r="CD121" s="923"/>
      <c r="CE121" s="923"/>
      <c r="CF121" s="917">
        <v>3</v>
      </c>
      <c r="CG121" s="918"/>
      <c r="CH121" s="918"/>
      <c r="CI121" s="918"/>
      <c r="CJ121" s="918"/>
      <c r="CK121" s="1006"/>
      <c r="CL121" s="1007"/>
      <c r="CM121" s="1007"/>
      <c r="CN121" s="1007"/>
      <c r="CO121" s="1008"/>
      <c r="CP121" s="1016" t="s">
        <v>485</v>
      </c>
      <c r="CQ121" s="1017"/>
      <c r="CR121" s="1017"/>
      <c r="CS121" s="1017"/>
      <c r="CT121" s="1017"/>
      <c r="CU121" s="1017"/>
      <c r="CV121" s="1017"/>
      <c r="CW121" s="1017"/>
      <c r="CX121" s="1017"/>
      <c r="CY121" s="1017"/>
      <c r="CZ121" s="1017"/>
      <c r="DA121" s="1017"/>
      <c r="DB121" s="1017"/>
      <c r="DC121" s="1017"/>
      <c r="DD121" s="1017"/>
      <c r="DE121" s="1017"/>
      <c r="DF121" s="1018"/>
      <c r="DG121" s="922">
        <v>862275</v>
      </c>
      <c r="DH121" s="923"/>
      <c r="DI121" s="923"/>
      <c r="DJ121" s="923"/>
      <c r="DK121" s="923"/>
      <c r="DL121" s="923">
        <v>737603</v>
      </c>
      <c r="DM121" s="923"/>
      <c r="DN121" s="923"/>
      <c r="DO121" s="923"/>
      <c r="DP121" s="923"/>
      <c r="DQ121" s="923">
        <v>621556</v>
      </c>
      <c r="DR121" s="923"/>
      <c r="DS121" s="923"/>
      <c r="DT121" s="923"/>
      <c r="DU121" s="923"/>
      <c r="DV121" s="924">
        <v>36.200000000000003</v>
      </c>
      <c r="DW121" s="924"/>
      <c r="DX121" s="924"/>
      <c r="DY121" s="924"/>
      <c r="DZ121" s="925"/>
    </row>
    <row r="122" spans="1:130" s="221" customFormat="1" ht="26.25" customHeight="1" x14ac:dyDescent="0.15">
      <c r="A122" s="1054"/>
      <c r="B122" s="946"/>
      <c r="C122" s="919" t="s">
        <v>461</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443</v>
      </c>
      <c r="AB122" s="956"/>
      <c r="AC122" s="956"/>
      <c r="AD122" s="956"/>
      <c r="AE122" s="957"/>
      <c r="AF122" s="958" t="s">
        <v>444</v>
      </c>
      <c r="AG122" s="956"/>
      <c r="AH122" s="956"/>
      <c r="AI122" s="956"/>
      <c r="AJ122" s="957"/>
      <c r="AK122" s="958" t="s">
        <v>443</v>
      </c>
      <c r="AL122" s="956"/>
      <c r="AM122" s="956"/>
      <c r="AN122" s="956"/>
      <c r="AO122" s="957"/>
      <c r="AP122" s="959" t="s">
        <v>453</v>
      </c>
      <c r="AQ122" s="960"/>
      <c r="AR122" s="960"/>
      <c r="AS122" s="960"/>
      <c r="AT122" s="961"/>
      <c r="AU122" s="991"/>
      <c r="AV122" s="992"/>
      <c r="AW122" s="992"/>
      <c r="AX122" s="992"/>
      <c r="AY122" s="993"/>
      <c r="AZ122" s="970" t="s">
        <v>486</v>
      </c>
      <c r="BA122" s="962"/>
      <c r="BB122" s="962"/>
      <c r="BC122" s="962"/>
      <c r="BD122" s="962"/>
      <c r="BE122" s="962"/>
      <c r="BF122" s="962"/>
      <c r="BG122" s="962"/>
      <c r="BH122" s="962"/>
      <c r="BI122" s="962"/>
      <c r="BJ122" s="962"/>
      <c r="BK122" s="962"/>
      <c r="BL122" s="962"/>
      <c r="BM122" s="962"/>
      <c r="BN122" s="962"/>
      <c r="BO122" s="962"/>
      <c r="BP122" s="963"/>
      <c r="BQ122" s="996">
        <v>3267823</v>
      </c>
      <c r="BR122" s="997"/>
      <c r="BS122" s="997"/>
      <c r="BT122" s="997"/>
      <c r="BU122" s="997"/>
      <c r="BV122" s="997">
        <v>3040761</v>
      </c>
      <c r="BW122" s="997"/>
      <c r="BX122" s="997"/>
      <c r="BY122" s="997"/>
      <c r="BZ122" s="997"/>
      <c r="CA122" s="997">
        <v>2835551</v>
      </c>
      <c r="CB122" s="997"/>
      <c r="CC122" s="997"/>
      <c r="CD122" s="997"/>
      <c r="CE122" s="997"/>
      <c r="CF122" s="1014">
        <v>165</v>
      </c>
      <c r="CG122" s="1015"/>
      <c r="CH122" s="1015"/>
      <c r="CI122" s="1015"/>
      <c r="CJ122" s="1015"/>
      <c r="CK122" s="1006"/>
      <c r="CL122" s="1007"/>
      <c r="CM122" s="1007"/>
      <c r="CN122" s="1007"/>
      <c r="CO122" s="1008"/>
      <c r="CP122" s="1016" t="s">
        <v>487</v>
      </c>
      <c r="CQ122" s="1017"/>
      <c r="CR122" s="1017"/>
      <c r="CS122" s="1017"/>
      <c r="CT122" s="1017"/>
      <c r="CU122" s="1017"/>
      <c r="CV122" s="1017"/>
      <c r="CW122" s="1017"/>
      <c r="CX122" s="1017"/>
      <c r="CY122" s="1017"/>
      <c r="CZ122" s="1017"/>
      <c r="DA122" s="1017"/>
      <c r="DB122" s="1017"/>
      <c r="DC122" s="1017"/>
      <c r="DD122" s="1017"/>
      <c r="DE122" s="1017"/>
      <c r="DF122" s="1018"/>
      <c r="DG122" s="922" t="s">
        <v>443</v>
      </c>
      <c r="DH122" s="923"/>
      <c r="DI122" s="923"/>
      <c r="DJ122" s="923"/>
      <c r="DK122" s="923"/>
      <c r="DL122" s="923" t="s">
        <v>443</v>
      </c>
      <c r="DM122" s="923"/>
      <c r="DN122" s="923"/>
      <c r="DO122" s="923"/>
      <c r="DP122" s="923"/>
      <c r="DQ122" s="923" t="s">
        <v>443</v>
      </c>
      <c r="DR122" s="923"/>
      <c r="DS122" s="923"/>
      <c r="DT122" s="923"/>
      <c r="DU122" s="923"/>
      <c r="DV122" s="924" t="s">
        <v>443</v>
      </c>
      <c r="DW122" s="924"/>
      <c r="DX122" s="924"/>
      <c r="DY122" s="924"/>
      <c r="DZ122" s="925"/>
    </row>
    <row r="123" spans="1:130" s="221" customFormat="1" ht="26.25" customHeight="1" x14ac:dyDescent="0.15">
      <c r="A123" s="1054"/>
      <c r="B123" s="946"/>
      <c r="C123" s="919" t="s">
        <v>470</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t="s">
        <v>443</v>
      </c>
      <c r="AB123" s="956"/>
      <c r="AC123" s="956"/>
      <c r="AD123" s="956"/>
      <c r="AE123" s="957"/>
      <c r="AF123" s="958" t="s">
        <v>465</v>
      </c>
      <c r="AG123" s="956"/>
      <c r="AH123" s="956"/>
      <c r="AI123" s="956"/>
      <c r="AJ123" s="957"/>
      <c r="AK123" s="958" t="s">
        <v>443</v>
      </c>
      <c r="AL123" s="956"/>
      <c r="AM123" s="956"/>
      <c r="AN123" s="956"/>
      <c r="AO123" s="957"/>
      <c r="AP123" s="959" t="s">
        <v>443</v>
      </c>
      <c r="AQ123" s="960"/>
      <c r="AR123" s="960"/>
      <c r="AS123" s="960"/>
      <c r="AT123" s="961"/>
      <c r="AU123" s="994"/>
      <c r="AV123" s="995"/>
      <c r="AW123" s="995"/>
      <c r="AX123" s="995"/>
      <c r="AY123" s="995"/>
      <c r="AZ123" s="242" t="s">
        <v>189</v>
      </c>
      <c r="BA123" s="242"/>
      <c r="BB123" s="242"/>
      <c r="BC123" s="242"/>
      <c r="BD123" s="242"/>
      <c r="BE123" s="242"/>
      <c r="BF123" s="242"/>
      <c r="BG123" s="242"/>
      <c r="BH123" s="242"/>
      <c r="BI123" s="242"/>
      <c r="BJ123" s="242"/>
      <c r="BK123" s="242"/>
      <c r="BL123" s="242"/>
      <c r="BM123" s="242"/>
      <c r="BN123" s="242"/>
      <c r="BO123" s="974" t="s">
        <v>488</v>
      </c>
      <c r="BP123" s="1002"/>
      <c r="BQ123" s="1060">
        <v>6363396</v>
      </c>
      <c r="BR123" s="1061"/>
      <c r="BS123" s="1061"/>
      <c r="BT123" s="1061"/>
      <c r="BU123" s="1061"/>
      <c r="BV123" s="1061">
        <v>6169069</v>
      </c>
      <c r="BW123" s="1061"/>
      <c r="BX123" s="1061"/>
      <c r="BY123" s="1061"/>
      <c r="BZ123" s="1061"/>
      <c r="CA123" s="1061">
        <v>6005331</v>
      </c>
      <c r="CB123" s="1061"/>
      <c r="CC123" s="1061"/>
      <c r="CD123" s="1061"/>
      <c r="CE123" s="1061"/>
      <c r="CF123" s="998"/>
      <c r="CG123" s="999"/>
      <c r="CH123" s="999"/>
      <c r="CI123" s="999"/>
      <c r="CJ123" s="1000"/>
      <c r="CK123" s="1006"/>
      <c r="CL123" s="1007"/>
      <c r="CM123" s="1007"/>
      <c r="CN123" s="1007"/>
      <c r="CO123" s="1008"/>
      <c r="CP123" s="1016" t="s">
        <v>489</v>
      </c>
      <c r="CQ123" s="1017"/>
      <c r="CR123" s="1017"/>
      <c r="CS123" s="1017"/>
      <c r="CT123" s="1017"/>
      <c r="CU123" s="1017"/>
      <c r="CV123" s="1017"/>
      <c r="CW123" s="1017"/>
      <c r="CX123" s="1017"/>
      <c r="CY123" s="1017"/>
      <c r="CZ123" s="1017"/>
      <c r="DA123" s="1017"/>
      <c r="DB123" s="1017"/>
      <c r="DC123" s="1017"/>
      <c r="DD123" s="1017"/>
      <c r="DE123" s="1017"/>
      <c r="DF123" s="1018"/>
      <c r="DG123" s="955" t="s">
        <v>443</v>
      </c>
      <c r="DH123" s="956"/>
      <c r="DI123" s="956"/>
      <c r="DJ123" s="956"/>
      <c r="DK123" s="957"/>
      <c r="DL123" s="958" t="s">
        <v>473</v>
      </c>
      <c r="DM123" s="956"/>
      <c r="DN123" s="956"/>
      <c r="DO123" s="956"/>
      <c r="DP123" s="957"/>
      <c r="DQ123" s="958" t="s">
        <v>443</v>
      </c>
      <c r="DR123" s="956"/>
      <c r="DS123" s="956"/>
      <c r="DT123" s="956"/>
      <c r="DU123" s="957"/>
      <c r="DV123" s="959" t="s">
        <v>443</v>
      </c>
      <c r="DW123" s="960"/>
      <c r="DX123" s="960"/>
      <c r="DY123" s="960"/>
      <c r="DZ123" s="961"/>
    </row>
    <row r="124" spans="1:130" s="221" customFormat="1" ht="26.25" customHeight="1" thickBot="1" x14ac:dyDescent="0.2">
      <c r="A124" s="1054"/>
      <c r="B124" s="946"/>
      <c r="C124" s="919" t="s">
        <v>474</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465</v>
      </c>
      <c r="AB124" s="956"/>
      <c r="AC124" s="956"/>
      <c r="AD124" s="956"/>
      <c r="AE124" s="957"/>
      <c r="AF124" s="958" t="s">
        <v>473</v>
      </c>
      <c r="AG124" s="956"/>
      <c r="AH124" s="956"/>
      <c r="AI124" s="956"/>
      <c r="AJ124" s="957"/>
      <c r="AK124" s="958" t="s">
        <v>464</v>
      </c>
      <c r="AL124" s="956"/>
      <c r="AM124" s="956"/>
      <c r="AN124" s="956"/>
      <c r="AO124" s="957"/>
      <c r="AP124" s="959" t="s">
        <v>447</v>
      </c>
      <c r="AQ124" s="960"/>
      <c r="AR124" s="960"/>
      <c r="AS124" s="960"/>
      <c r="AT124" s="961"/>
      <c r="AU124" s="1056" t="s">
        <v>490</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t="s">
        <v>443</v>
      </c>
      <c r="BR124" s="1024"/>
      <c r="BS124" s="1024"/>
      <c r="BT124" s="1024"/>
      <c r="BU124" s="1024"/>
      <c r="BV124" s="1024" t="s">
        <v>464</v>
      </c>
      <c r="BW124" s="1024"/>
      <c r="BX124" s="1024"/>
      <c r="BY124" s="1024"/>
      <c r="BZ124" s="1024"/>
      <c r="CA124" s="1024" t="s">
        <v>447</v>
      </c>
      <c r="CB124" s="1024"/>
      <c r="CC124" s="1024"/>
      <c r="CD124" s="1024"/>
      <c r="CE124" s="1024"/>
      <c r="CF124" s="1025"/>
      <c r="CG124" s="1026"/>
      <c r="CH124" s="1026"/>
      <c r="CI124" s="1026"/>
      <c r="CJ124" s="1027"/>
      <c r="CK124" s="1009"/>
      <c r="CL124" s="1009"/>
      <c r="CM124" s="1009"/>
      <c r="CN124" s="1009"/>
      <c r="CO124" s="1010"/>
      <c r="CP124" s="1016" t="s">
        <v>491</v>
      </c>
      <c r="CQ124" s="1017"/>
      <c r="CR124" s="1017"/>
      <c r="CS124" s="1017"/>
      <c r="CT124" s="1017"/>
      <c r="CU124" s="1017"/>
      <c r="CV124" s="1017"/>
      <c r="CW124" s="1017"/>
      <c r="CX124" s="1017"/>
      <c r="CY124" s="1017"/>
      <c r="CZ124" s="1017"/>
      <c r="DA124" s="1017"/>
      <c r="DB124" s="1017"/>
      <c r="DC124" s="1017"/>
      <c r="DD124" s="1017"/>
      <c r="DE124" s="1017"/>
      <c r="DF124" s="1018"/>
      <c r="DG124" s="1001" t="s">
        <v>443</v>
      </c>
      <c r="DH124" s="983"/>
      <c r="DI124" s="983"/>
      <c r="DJ124" s="983"/>
      <c r="DK124" s="984"/>
      <c r="DL124" s="982" t="s">
        <v>452</v>
      </c>
      <c r="DM124" s="983"/>
      <c r="DN124" s="983"/>
      <c r="DO124" s="983"/>
      <c r="DP124" s="984"/>
      <c r="DQ124" s="982" t="s">
        <v>464</v>
      </c>
      <c r="DR124" s="983"/>
      <c r="DS124" s="983"/>
      <c r="DT124" s="983"/>
      <c r="DU124" s="984"/>
      <c r="DV124" s="985" t="s">
        <v>464</v>
      </c>
      <c r="DW124" s="986"/>
      <c r="DX124" s="986"/>
      <c r="DY124" s="986"/>
      <c r="DZ124" s="987"/>
    </row>
    <row r="125" spans="1:130" s="221" customFormat="1" ht="26.25" customHeight="1" x14ac:dyDescent="0.15">
      <c r="A125" s="1054"/>
      <c r="B125" s="946"/>
      <c r="C125" s="919" t="s">
        <v>476</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443</v>
      </c>
      <c r="AB125" s="956"/>
      <c r="AC125" s="956"/>
      <c r="AD125" s="956"/>
      <c r="AE125" s="957"/>
      <c r="AF125" s="958" t="s">
        <v>453</v>
      </c>
      <c r="AG125" s="956"/>
      <c r="AH125" s="956"/>
      <c r="AI125" s="956"/>
      <c r="AJ125" s="957"/>
      <c r="AK125" s="958" t="s">
        <v>452</v>
      </c>
      <c r="AL125" s="956"/>
      <c r="AM125" s="956"/>
      <c r="AN125" s="956"/>
      <c r="AO125" s="957"/>
      <c r="AP125" s="959" t="s">
        <v>465</v>
      </c>
      <c r="AQ125" s="960"/>
      <c r="AR125" s="960"/>
      <c r="AS125" s="960"/>
      <c r="AT125" s="961"/>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9" t="s">
        <v>492</v>
      </c>
      <c r="CL125" s="1004"/>
      <c r="CM125" s="1004"/>
      <c r="CN125" s="1004"/>
      <c r="CO125" s="1005"/>
      <c r="CP125" s="926" t="s">
        <v>493</v>
      </c>
      <c r="CQ125" s="894"/>
      <c r="CR125" s="894"/>
      <c r="CS125" s="894"/>
      <c r="CT125" s="894"/>
      <c r="CU125" s="894"/>
      <c r="CV125" s="894"/>
      <c r="CW125" s="894"/>
      <c r="CX125" s="894"/>
      <c r="CY125" s="894"/>
      <c r="CZ125" s="894"/>
      <c r="DA125" s="894"/>
      <c r="DB125" s="894"/>
      <c r="DC125" s="894"/>
      <c r="DD125" s="894"/>
      <c r="DE125" s="894"/>
      <c r="DF125" s="895"/>
      <c r="DG125" s="927" t="s">
        <v>452</v>
      </c>
      <c r="DH125" s="928"/>
      <c r="DI125" s="928"/>
      <c r="DJ125" s="928"/>
      <c r="DK125" s="928"/>
      <c r="DL125" s="928" t="s">
        <v>473</v>
      </c>
      <c r="DM125" s="928"/>
      <c r="DN125" s="928"/>
      <c r="DO125" s="928"/>
      <c r="DP125" s="928"/>
      <c r="DQ125" s="928" t="s">
        <v>464</v>
      </c>
      <c r="DR125" s="928"/>
      <c r="DS125" s="928"/>
      <c r="DT125" s="928"/>
      <c r="DU125" s="928"/>
      <c r="DV125" s="929" t="s">
        <v>444</v>
      </c>
      <c r="DW125" s="929"/>
      <c r="DX125" s="929"/>
      <c r="DY125" s="929"/>
      <c r="DZ125" s="930"/>
    </row>
    <row r="126" spans="1:130" s="221" customFormat="1" ht="26.25" customHeight="1" thickBot="1" x14ac:dyDescent="0.2">
      <c r="A126" s="1054"/>
      <c r="B126" s="946"/>
      <c r="C126" s="919" t="s">
        <v>478</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t="s">
        <v>464</v>
      </c>
      <c r="AB126" s="956"/>
      <c r="AC126" s="956"/>
      <c r="AD126" s="956"/>
      <c r="AE126" s="957"/>
      <c r="AF126" s="958" t="s">
        <v>443</v>
      </c>
      <c r="AG126" s="956"/>
      <c r="AH126" s="956"/>
      <c r="AI126" s="956"/>
      <c r="AJ126" s="957"/>
      <c r="AK126" s="958" t="s">
        <v>473</v>
      </c>
      <c r="AL126" s="956"/>
      <c r="AM126" s="956"/>
      <c r="AN126" s="956"/>
      <c r="AO126" s="957"/>
      <c r="AP126" s="959" t="s">
        <v>465</v>
      </c>
      <c r="AQ126" s="960"/>
      <c r="AR126" s="960"/>
      <c r="AS126" s="960"/>
      <c r="AT126" s="961"/>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20"/>
      <c r="CL126" s="1007"/>
      <c r="CM126" s="1007"/>
      <c r="CN126" s="1007"/>
      <c r="CO126" s="1008"/>
      <c r="CP126" s="919" t="s">
        <v>494</v>
      </c>
      <c r="CQ126" s="920"/>
      <c r="CR126" s="920"/>
      <c r="CS126" s="920"/>
      <c r="CT126" s="920"/>
      <c r="CU126" s="920"/>
      <c r="CV126" s="920"/>
      <c r="CW126" s="920"/>
      <c r="CX126" s="920"/>
      <c r="CY126" s="920"/>
      <c r="CZ126" s="920"/>
      <c r="DA126" s="920"/>
      <c r="DB126" s="920"/>
      <c r="DC126" s="920"/>
      <c r="DD126" s="920"/>
      <c r="DE126" s="920"/>
      <c r="DF126" s="921"/>
      <c r="DG126" s="922" t="s">
        <v>473</v>
      </c>
      <c r="DH126" s="923"/>
      <c r="DI126" s="923"/>
      <c r="DJ126" s="923"/>
      <c r="DK126" s="923"/>
      <c r="DL126" s="923" t="s">
        <v>464</v>
      </c>
      <c r="DM126" s="923"/>
      <c r="DN126" s="923"/>
      <c r="DO126" s="923"/>
      <c r="DP126" s="923"/>
      <c r="DQ126" s="923" t="s">
        <v>443</v>
      </c>
      <c r="DR126" s="923"/>
      <c r="DS126" s="923"/>
      <c r="DT126" s="923"/>
      <c r="DU126" s="923"/>
      <c r="DV126" s="924" t="s">
        <v>473</v>
      </c>
      <c r="DW126" s="924"/>
      <c r="DX126" s="924"/>
      <c r="DY126" s="924"/>
      <c r="DZ126" s="925"/>
    </row>
    <row r="127" spans="1:130" s="221" customFormat="1" ht="26.25" customHeight="1" x14ac:dyDescent="0.15">
      <c r="A127" s="1055"/>
      <c r="B127" s="948"/>
      <c r="C127" s="970" t="s">
        <v>495</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t="s">
        <v>452</v>
      </c>
      <c r="AB127" s="956"/>
      <c r="AC127" s="956"/>
      <c r="AD127" s="956"/>
      <c r="AE127" s="957"/>
      <c r="AF127" s="958" t="s">
        <v>465</v>
      </c>
      <c r="AG127" s="956"/>
      <c r="AH127" s="956"/>
      <c r="AI127" s="956"/>
      <c r="AJ127" s="957"/>
      <c r="AK127" s="958" t="s">
        <v>453</v>
      </c>
      <c r="AL127" s="956"/>
      <c r="AM127" s="956"/>
      <c r="AN127" s="956"/>
      <c r="AO127" s="957"/>
      <c r="AP127" s="959" t="s">
        <v>465</v>
      </c>
      <c r="AQ127" s="960"/>
      <c r="AR127" s="960"/>
      <c r="AS127" s="960"/>
      <c r="AT127" s="961"/>
      <c r="AU127" s="223"/>
      <c r="AV127" s="223"/>
      <c r="AW127" s="223"/>
      <c r="AX127" s="1028" t="s">
        <v>496</v>
      </c>
      <c r="AY127" s="1029"/>
      <c r="AZ127" s="1029"/>
      <c r="BA127" s="1029"/>
      <c r="BB127" s="1029"/>
      <c r="BC127" s="1029"/>
      <c r="BD127" s="1029"/>
      <c r="BE127" s="1030"/>
      <c r="BF127" s="1031" t="s">
        <v>497</v>
      </c>
      <c r="BG127" s="1029"/>
      <c r="BH127" s="1029"/>
      <c r="BI127" s="1029"/>
      <c r="BJ127" s="1029"/>
      <c r="BK127" s="1029"/>
      <c r="BL127" s="1030"/>
      <c r="BM127" s="1031" t="s">
        <v>498</v>
      </c>
      <c r="BN127" s="1029"/>
      <c r="BO127" s="1029"/>
      <c r="BP127" s="1029"/>
      <c r="BQ127" s="1029"/>
      <c r="BR127" s="1029"/>
      <c r="BS127" s="1030"/>
      <c r="BT127" s="1031" t="s">
        <v>499</v>
      </c>
      <c r="BU127" s="1029"/>
      <c r="BV127" s="1029"/>
      <c r="BW127" s="1029"/>
      <c r="BX127" s="1029"/>
      <c r="BY127" s="1029"/>
      <c r="BZ127" s="1052"/>
      <c r="CA127" s="223"/>
      <c r="CB127" s="223"/>
      <c r="CC127" s="223"/>
      <c r="CD127" s="246"/>
      <c r="CE127" s="246"/>
      <c r="CF127" s="246"/>
      <c r="CG127" s="223"/>
      <c r="CH127" s="223"/>
      <c r="CI127" s="223"/>
      <c r="CJ127" s="245"/>
      <c r="CK127" s="1020"/>
      <c r="CL127" s="1007"/>
      <c r="CM127" s="1007"/>
      <c r="CN127" s="1007"/>
      <c r="CO127" s="1008"/>
      <c r="CP127" s="919" t="s">
        <v>500</v>
      </c>
      <c r="CQ127" s="920"/>
      <c r="CR127" s="920"/>
      <c r="CS127" s="920"/>
      <c r="CT127" s="920"/>
      <c r="CU127" s="920"/>
      <c r="CV127" s="920"/>
      <c r="CW127" s="920"/>
      <c r="CX127" s="920"/>
      <c r="CY127" s="920"/>
      <c r="CZ127" s="920"/>
      <c r="DA127" s="920"/>
      <c r="DB127" s="920"/>
      <c r="DC127" s="920"/>
      <c r="DD127" s="920"/>
      <c r="DE127" s="920"/>
      <c r="DF127" s="921"/>
      <c r="DG127" s="922" t="s">
        <v>443</v>
      </c>
      <c r="DH127" s="923"/>
      <c r="DI127" s="923"/>
      <c r="DJ127" s="923"/>
      <c r="DK127" s="923"/>
      <c r="DL127" s="923" t="s">
        <v>443</v>
      </c>
      <c r="DM127" s="923"/>
      <c r="DN127" s="923"/>
      <c r="DO127" s="923"/>
      <c r="DP127" s="923"/>
      <c r="DQ127" s="923" t="s">
        <v>453</v>
      </c>
      <c r="DR127" s="923"/>
      <c r="DS127" s="923"/>
      <c r="DT127" s="923"/>
      <c r="DU127" s="923"/>
      <c r="DV127" s="924" t="s">
        <v>453</v>
      </c>
      <c r="DW127" s="924"/>
      <c r="DX127" s="924"/>
      <c r="DY127" s="924"/>
      <c r="DZ127" s="925"/>
    </row>
    <row r="128" spans="1:130" s="221" customFormat="1" ht="26.25" customHeight="1" thickBot="1" x14ac:dyDescent="0.2">
      <c r="A128" s="1038" t="s">
        <v>501</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502</v>
      </c>
      <c r="X128" s="1040"/>
      <c r="Y128" s="1040"/>
      <c r="Z128" s="1041"/>
      <c r="AA128" s="1042">
        <v>17030</v>
      </c>
      <c r="AB128" s="1043"/>
      <c r="AC128" s="1043"/>
      <c r="AD128" s="1043"/>
      <c r="AE128" s="1044"/>
      <c r="AF128" s="1045">
        <v>12476</v>
      </c>
      <c r="AG128" s="1043"/>
      <c r="AH128" s="1043"/>
      <c r="AI128" s="1043"/>
      <c r="AJ128" s="1044"/>
      <c r="AK128" s="1045">
        <v>23490</v>
      </c>
      <c r="AL128" s="1043"/>
      <c r="AM128" s="1043"/>
      <c r="AN128" s="1043"/>
      <c r="AO128" s="1044"/>
      <c r="AP128" s="1046"/>
      <c r="AQ128" s="1047"/>
      <c r="AR128" s="1047"/>
      <c r="AS128" s="1047"/>
      <c r="AT128" s="1048"/>
      <c r="AU128" s="223"/>
      <c r="AV128" s="223"/>
      <c r="AW128" s="223"/>
      <c r="AX128" s="893" t="s">
        <v>503</v>
      </c>
      <c r="AY128" s="894"/>
      <c r="AZ128" s="894"/>
      <c r="BA128" s="894"/>
      <c r="BB128" s="894"/>
      <c r="BC128" s="894"/>
      <c r="BD128" s="894"/>
      <c r="BE128" s="895"/>
      <c r="BF128" s="1049" t="s">
        <v>473</v>
      </c>
      <c r="BG128" s="1050"/>
      <c r="BH128" s="1050"/>
      <c r="BI128" s="1050"/>
      <c r="BJ128" s="1050"/>
      <c r="BK128" s="1050"/>
      <c r="BL128" s="1051"/>
      <c r="BM128" s="1049">
        <v>15</v>
      </c>
      <c r="BN128" s="1050"/>
      <c r="BO128" s="1050"/>
      <c r="BP128" s="1050"/>
      <c r="BQ128" s="1050"/>
      <c r="BR128" s="1050"/>
      <c r="BS128" s="1051"/>
      <c r="BT128" s="1049">
        <v>20</v>
      </c>
      <c r="BU128" s="1050"/>
      <c r="BV128" s="1050"/>
      <c r="BW128" s="1050"/>
      <c r="BX128" s="1050"/>
      <c r="BY128" s="1050"/>
      <c r="BZ128" s="1073"/>
      <c r="CA128" s="246"/>
      <c r="CB128" s="246"/>
      <c r="CC128" s="246"/>
      <c r="CD128" s="246"/>
      <c r="CE128" s="246"/>
      <c r="CF128" s="246"/>
      <c r="CG128" s="223"/>
      <c r="CH128" s="223"/>
      <c r="CI128" s="223"/>
      <c r="CJ128" s="245"/>
      <c r="CK128" s="1021"/>
      <c r="CL128" s="1022"/>
      <c r="CM128" s="1022"/>
      <c r="CN128" s="1022"/>
      <c r="CO128" s="1023"/>
      <c r="CP128" s="1032" t="s">
        <v>504</v>
      </c>
      <c r="CQ128" s="722"/>
      <c r="CR128" s="722"/>
      <c r="CS128" s="722"/>
      <c r="CT128" s="722"/>
      <c r="CU128" s="722"/>
      <c r="CV128" s="722"/>
      <c r="CW128" s="722"/>
      <c r="CX128" s="722"/>
      <c r="CY128" s="722"/>
      <c r="CZ128" s="722"/>
      <c r="DA128" s="722"/>
      <c r="DB128" s="722"/>
      <c r="DC128" s="722"/>
      <c r="DD128" s="722"/>
      <c r="DE128" s="722"/>
      <c r="DF128" s="1033"/>
      <c r="DG128" s="1034" t="s">
        <v>464</v>
      </c>
      <c r="DH128" s="1035"/>
      <c r="DI128" s="1035"/>
      <c r="DJ128" s="1035"/>
      <c r="DK128" s="1035"/>
      <c r="DL128" s="1035" t="s">
        <v>452</v>
      </c>
      <c r="DM128" s="1035"/>
      <c r="DN128" s="1035"/>
      <c r="DO128" s="1035"/>
      <c r="DP128" s="1035"/>
      <c r="DQ128" s="1035" t="s">
        <v>464</v>
      </c>
      <c r="DR128" s="1035"/>
      <c r="DS128" s="1035"/>
      <c r="DT128" s="1035"/>
      <c r="DU128" s="1035"/>
      <c r="DV128" s="1036" t="s">
        <v>452</v>
      </c>
      <c r="DW128" s="1036"/>
      <c r="DX128" s="1036"/>
      <c r="DY128" s="1036"/>
      <c r="DZ128" s="1037"/>
    </row>
    <row r="129" spans="1:131" s="221" customFormat="1" ht="26.25" customHeight="1" x14ac:dyDescent="0.15">
      <c r="A129" s="931" t="s">
        <v>107</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505</v>
      </c>
      <c r="X129" s="1068"/>
      <c r="Y129" s="1068"/>
      <c r="Z129" s="1069"/>
      <c r="AA129" s="955">
        <v>1818716</v>
      </c>
      <c r="AB129" s="956"/>
      <c r="AC129" s="956"/>
      <c r="AD129" s="956"/>
      <c r="AE129" s="957"/>
      <c r="AF129" s="958">
        <v>1914634</v>
      </c>
      <c r="AG129" s="956"/>
      <c r="AH129" s="956"/>
      <c r="AI129" s="956"/>
      <c r="AJ129" s="957"/>
      <c r="AK129" s="958">
        <v>2071689</v>
      </c>
      <c r="AL129" s="956"/>
      <c r="AM129" s="956"/>
      <c r="AN129" s="956"/>
      <c r="AO129" s="957"/>
      <c r="AP129" s="1070"/>
      <c r="AQ129" s="1071"/>
      <c r="AR129" s="1071"/>
      <c r="AS129" s="1071"/>
      <c r="AT129" s="1072"/>
      <c r="AU129" s="224"/>
      <c r="AV129" s="224"/>
      <c r="AW129" s="224"/>
      <c r="AX129" s="1062" t="s">
        <v>506</v>
      </c>
      <c r="AY129" s="920"/>
      <c r="AZ129" s="920"/>
      <c r="BA129" s="920"/>
      <c r="BB129" s="920"/>
      <c r="BC129" s="920"/>
      <c r="BD129" s="920"/>
      <c r="BE129" s="921"/>
      <c r="BF129" s="1063" t="s">
        <v>136</v>
      </c>
      <c r="BG129" s="1064"/>
      <c r="BH129" s="1064"/>
      <c r="BI129" s="1064"/>
      <c r="BJ129" s="1064"/>
      <c r="BK129" s="1064"/>
      <c r="BL129" s="1065"/>
      <c r="BM129" s="1063">
        <v>20</v>
      </c>
      <c r="BN129" s="1064"/>
      <c r="BO129" s="1064"/>
      <c r="BP129" s="1064"/>
      <c r="BQ129" s="1064"/>
      <c r="BR129" s="1064"/>
      <c r="BS129" s="1065"/>
      <c r="BT129" s="1063">
        <v>30</v>
      </c>
      <c r="BU129" s="1064"/>
      <c r="BV129" s="1064"/>
      <c r="BW129" s="1064"/>
      <c r="BX129" s="1064"/>
      <c r="BY129" s="1064"/>
      <c r="BZ129" s="106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1" t="s">
        <v>507</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508</v>
      </c>
      <c r="X130" s="1068"/>
      <c r="Y130" s="1068"/>
      <c r="Z130" s="1069"/>
      <c r="AA130" s="955">
        <v>361392</v>
      </c>
      <c r="AB130" s="956"/>
      <c r="AC130" s="956"/>
      <c r="AD130" s="956"/>
      <c r="AE130" s="957"/>
      <c r="AF130" s="958">
        <v>374714</v>
      </c>
      <c r="AG130" s="956"/>
      <c r="AH130" s="956"/>
      <c r="AI130" s="956"/>
      <c r="AJ130" s="957"/>
      <c r="AK130" s="958">
        <v>352994</v>
      </c>
      <c r="AL130" s="956"/>
      <c r="AM130" s="956"/>
      <c r="AN130" s="956"/>
      <c r="AO130" s="957"/>
      <c r="AP130" s="1070"/>
      <c r="AQ130" s="1071"/>
      <c r="AR130" s="1071"/>
      <c r="AS130" s="1071"/>
      <c r="AT130" s="1072"/>
      <c r="AU130" s="224"/>
      <c r="AV130" s="224"/>
      <c r="AW130" s="224"/>
      <c r="AX130" s="1062" t="s">
        <v>509</v>
      </c>
      <c r="AY130" s="920"/>
      <c r="AZ130" s="920"/>
      <c r="BA130" s="920"/>
      <c r="BB130" s="920"/>
      <c r="BC130" s="920"/>
      <c r="BD130" s="920"/>
      <c r="BE130" s="921"/>
      <c r="BF130" s="1098">
        <v>8.9</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510</v>
      </c>
      <c r="X131" s="1105"/>
      <c r="Y131" s="1105"/>
      <c r="Z131" s="1106"/>
      <c r="AA131" s="1001">
        <v>1457324</v>
      </c>
      <c r="AB131" s="983"/>
      <c r="AC131" s="983"/>
      <c r="AD131" s="983"/>
      <c r="AE131" s="984"/>
      <c r="AF131" s="982">
        <v>1539920</v>
      </c>
      <c r="AG131" s="983"/>
      <c r="AH131" s="983"/>
      <c r="AI131" s="983"/>
      <c r="AJ131" s="984"/>
      <c r="AK131" s="982">
        <v>1718695</v>
      </c>
      <c r="AL131" s="983"/>
      <c r="AM131" s="983"/>
      <c r="AN131" s="983"/>
      <c r="AO131" s="984"/>
      <c r="AP131" s="1107"/>
      <c r="AQ131" s="1108"/>
      <c r="AR131" s="1108"/>
      <c r="AS131" s="1108"/>
      <c r="AT131" s="1109"/>
      <c r="AU131" s="224"/>
      <c r="AV131" s="224"/>
      <c r="AW131" s="224"/>
      <c r="AX131" s="1080" t="s">
        <v>511</v>
      </c>
      <c r="AY131" s="722"/>
      <c r="AZ131" s="722"/>
      <c r="BA131" s="722"/>
      <c r="BB131" s="722"/>
      <c r="BC131" s="722"/>
      <c r="BD131" s="722"/>
      <c r="BE131" s="1033"/>
      <c r="BF131" s="1081" t="s">
        <v>136</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7" t="s">
        <v>512</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513</v>
      </c>
      <c r="W132" s="1091"/>
      <c r="X132" s="1091"/>
      <c r="Y132" s="1091"/>
      <c r="Z132" s="1092"/>
      <c r="AA132" s="1093">
        <v>10.541444459999999</v>
      </c>
      <c r="AB132" s="1094"/>
      <c r="AC132" s="1094"/>
      <c r="AD132" s="1094"/>
      <c r="AE132" s="1095"/>
      <c r="AF132" s="1096">
        <v>9.9070081559999998</v>
      </c>
      <c r="AG132" s="1094"/>
      <c r="AH132" s="1094"/>
      <c r="AI132" s="1094"/>
      <c r="AJ132" s="1095"/>
      <c r="AK132" s="1096">
        <v>6.5503187010000001</v>
      </c>
      <c r="AL132" s="1094"/>
      <c r="AM132" s="1094"/>
      <c r="AN132" s="1094"/>
      <c r="AO132" s="1095"/>
      <c r="AP132" s="998"/>
      <c r="AQ132" s="999"/>
      <c r="AR132" s="999"/>
      <c r="AS132" s="999"/>
      <c r="AT132" s="109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514</v>
      </c>
      <c r="W133" s="1074"/>
      <c r="X133" s="1074"/>
      <c r="Y133" s="1074"/>
      <c r="Z133" s="1075"/>
      <c r="AA133" s="1076">
        <v>8.6999999999999993</v>
      </c>
      <c r="AB133" s="1077"/>
      <c r="AC133" s="1077"/>
      <c r="AD133" s="1077"/>
      <c r="AE133" s="1078"/>
      <c r="AF133" s="1076">
        <v>9.6999999999999993</v>
      </c>
      <c r="AG133" s="1077"/>
      <c r="AH133" s="1077"/>
      <c r="AI133" s="1077"/>
      <c r="AJ133" s="1078"/>
      <c r="AK133" s="1076">
        <v>8.9</v>
      </c>
      <c r="AL133" s="1077"/>
      <c r="AM133" s="1077"/>
      <c r="AN133" s="1077"/>
      <c r="AO133" s="1078"/>
      <c r="AP133" s="1025"/>
      <c r="AQ133" s="1026"/>
      <c r="AR133" s="1026"/>
      <c r="AS133" s="1026"/>
      <c r="AT133" s="1079"/>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8Crqd2uBchIOgBwlNZllhSkDbY3GOgpN6eTa423YXlqUWhTaFpc68YUUS0uPdwJ76Rd66Mmoaei9NGu0fC8Qg==" saltValue="DkispUf6jLEqPwGrHDpQR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79"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RoIuDuoFdIhGZWSclZCEr5r7TdzjQaQwZGKT8TdlfgAMxAiAPaRpxpVVQIwb5i9uv/L1QEm3FuQ+0/K0lIzerQ==" saltValue="3aAahszMtQFt+k5pUxBU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V1" zoomScale="90" zoomScaleNormal="9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QI/uJO1E187W5xLZV6E+e0zMIQyV9QNZeRYJ0VfnSqKD6Y+lSak/wYZaS1xoezXrnF0YnGNWVBsWmei3GCXug==" saltValue="6nJ/OQqi5vwskiG8AGuuw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7"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517</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1" t="s">
        <v>518</v>
      </c>
      <c r="AP7" s="263"/>
      <c r="AQ7" s="264" t="s">
        <v>519</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2"/>
      <c r="AP8" s="269" t="s">
        <v>520</v>
      </c>
      <c r="AQ8" s="270" t="s">
        <v>521</v>
      </c>
      <c r="AR8" s="271" t="s">
        <v>522</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3" t="s">
        <v>523</v>
      </c>
      <c r="AL9" s="1114"/>
      <c r="AM9" s="1114"/>
      <c r="AN9" s="1115"/>
      <c r="AO9" s="272">
        <v>509819</v>
      </c>
      <c r="AP9" s="272">
        <v>216300</v>
      </c>
      <c r="AQ9" s="273">
        <v>194778</v>
      </c>
      <c r="AR9" s="274">
        <v>11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3" t="s">
        <v>524</v>
      </c>
      <c r="AL10" s="1114"/>
      <c r="AM10" s="1114"/>
      <c r="AN10" s="1115"/>
      <c r="AO10" s="275">
        <v>9874</v>
      </c>
      <c r="AP10" s="275">
        <v>4189</v>
      </c>
      <c r="AQ10" s="276">
        <v>26112</v>
      </c>
      <c r="AR10" s="277">
        <v>-84</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3" t="s">
        <v>525</v>
      </c>
      <c r="AL11" s="1114"/>
      <c r="AM11" s="1114"/>
      <c r="AN11" s="1115"/>
      <c r="AO11" s="275" t="s">
        <v>526</v>
      </c>
      <c r="AP11" s="275" t="s">
        <v>526</v>
      </c>
      <c r="AQ11" s="276">
        <v>390</v>
      </c>
      <c r="AR11" s="277" t="s">
        <v>526</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3" t="s">
        <v>527</v>
      </c>
      <c r="AL12" s="1114"/>
      <c r="AM12" s="1114"/>
      <c r="AN12" s="1115"/>
      <c r="AO12" s="275" t="s">
        <v>526</v>
      </c>
      <c r="AP12" s="275" t="s">
        <v>526</v>
      </c>
      <c r="AQ12" s="276" t="s">
        <v>526</v>
      </c>
      <c r="AR12" s="277" t="s">
        <v>526</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3" t="s">
        <v>528</v>
      </c>
      <c r="AL13" s="1114"/>
      <c r="AM13" s="1114"/>
      <c r="AN13" s="1115"/>
      <c r="AO13" s="275">
        <v>8639</v>
      </c>
      <c r="AP13" s="275">
        <v>3665</v>
      </c>
      <c r="AQ13" s="276">
        <v>7005</v>
      </c>
      <c r="AR13" s="277">
        <v>-47.7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3" t="s">
        <v>529</v>
      </c>
      <c r="AL14" s="1114"/>
      <c r="AM14" s="1114"/>
      <c r="AN14" s="1115"/>
      <c r="AO14" s="275" t="s">
        <v>526</v>
      </c>
      <c r="AP14" s="275" t="s">
        <v>526</v>
      </c>
      <c r="AQ14" s="276">
        <v>3736</v>
      </c>
      <c r="AR14" s="277" t="s">
        <v>526</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6" t="s">
        <v>530</v>
      </c>
      <c r="AL15" s="1117"/>
      <c r="AM15" s="1117"/>
      <c r="AN15" s="1118"/>
      <c r="AO15" s="275">
        <v>-24997</v>
      </c>
      <c r="AP15" s="275">
        <v>-10605</v>
      </c>
      <c r="AQ15" s="276">
        <v>-14789</v>
      </c>
      <c r="AR15" s="277">
        <v>-28.3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6" t="s">
        <v>189</v>
      </c>
      <c r="AL16" s="1117"/>
      <c r="AM16" s="1117"/>
      <c r="AN16" s="1118"/>
      <c r="AO16" s="275">
        <v>503335</v>
      </c>
      <c r="AP16" s="275">
        <v>213549</v>
      </c>
      <c r="AQ16" s="276">
        <v>217232</v>
      </c>
      <c r="AR16" s="277">
        <v>-1.7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531</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532</v>
      </c>
      <c r="AP20" s="284" t="s">
        <v>533</v>
      </c>
      <c r="AQ20" s="285" t="s">
        <v>534</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9" t="s">
        <v>535</v>
      </c>
      <c r="AL21" s="1120"/>
      <c r="AM21" s="1120"/>
      <c r="AN21" s="1121"/>
      <c r="AO21" s="288">
        <v>16.97</v>
      </c>
      <c r="AP21" s="289">
        <v>19.260000000000002</v>
      </c>
      <c r="AQ21" s="290">
        <v>-2.29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9" t="s">
        <v>536</v>
      </c>
      <c r="AL22" s="1120"/>
      <c r="AM22" s="1120"/>
      <c r="AN22" s="1121"/>
      <c r="AO22" s="293">
        <v>94.3</v>
      </c>
      <c r="AP22" s="294">
        <v>95.2</v>
      </c>
      <c r="AQ22" s="295">
        <v>-0.9</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10" t="s">
        <v>537</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58"/>
    </row>
    <row r="27" spans="1:46" x14ac:dyDescent="0.15">
      <c r="A27" s="300"/>
      <c r="AO27" s="253"/>
      <c r="AP27" s="253"/>
      <c r="AQ27" s="253"/>
      <c r="AR27" s="253"/>
      <c r="AS27" s="253"/>
      <c r="AT27" s="253"/>
    </row>
    <row r="28" spans="1:46" ht="17.25" x14ac:dyDescent="0.15">
      <c r="A28" s="254" t="s">
        <v>538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539</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1" t="s">
        <v>518</v>
      </c>
      <c r="AP30" s="263"/>
      <c r="AQ30" s="264" t="s">
        <v>519</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2"/>
      <c r="AP31" s="269" t="s">
        <v>520</v>
      </c>
      <c r="AQ31" s="270" t="s">
        <v>521</v>
      </c>
      <c r="AR31" s="271" t="s">
        <v>522</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7" t="s">
        <v>540</v>
      </c>
      <c r="AL32" s="1128"/>
      <c r="AM32" s="1128"/>
      <c r="AN32" s="1129"/>
      <c r="AO32" s="303">
        <v>293519</v>
      </c>
      <c r="AP32" s="303">
        <v>124531</v>
      </c>
      <c r="AQ32" s="304">
        <v>113550</v>
      </c>
      <c r="AR32" s="305">
        <v>9.6999999999999993</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7" t="s">
        <v>541</v>
      </c>
      <c r="AL33" s="1128"/>
      <c r="AM33" s="1128"/>
      <c r="AN33" s="1129"/>
      <c r="AO33" s="303" t="s">
        <v>526</v>
      </c>
      <c r="AP33" s="303" t="s">
        <v>526</v>
      </c>
      <c r="AQ33" s="304" t="s">
        <v>526</v>
      </c>
      <c r="AR33" s="305" t="s">
        <v>526</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7" t="s">
        <v>542</v>
      </c>
      <c r="AL34" s="1128"/>
      <c r="AM34" s="1128"/>
      <c r="AN34" s="1129"/>
      <c r="AO34" s="303" t="s">
        <v>526</v>
      </c>
      <c r="AP34" s="303" t="s">
        <v>526</v>
      </c>
      <c r="AQ34" s="304" t="s">
        <v>526</v>
      </c>
      <c r="AR34" s="305" t="s">
        <v>526</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7" t="s">
        <v>543</v>
      </c>
      <c r="AL35" s="1128"/>
      <c r="AM35" s="1128"/>
      <c r="AN35" s="1129"/>
      <c r="AO35" s="303">
        <v>190708</v>
      </c>
      <c r="AP35" s="303">
        <v>80911</v>
      </c>
      <c r="AQ35" s="304">
        <v>31148</v>
      </c>
      <c r="AR35" s="305">
        <v>159.80000000000001</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7" t="s">
        <v>544</v>
      </c>
      <c r="AL36" s="1128"/>
      <c r="AM36" s="1128"/>
      <c r="AN36" s="1129"/>
      <c r="AO36" s="303">
        <v>4837</v>
      </c>
      <c r="AP36" s="303">
        <v>2052</v>
      </c>
      <c r="AQ36" s="304">
        <v>2793</v>
      </c>
      <c r="AR36" s="305">
        <v>-26.5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7" t="s">
        <v>545</v>
      </c>
      <c r="AL37" s="1128"/>
      <c r="AM37" s="1128"/>
      <c r="AN37" s="1129"/>
      <c r="AO37" s="303" t="s">
        <v>526</v>
      </c>
      <c r="AP37" s="303" t="s">
        <v>526</v>
      </c>
      <c r="AQ37" s="304">
        <v>608</v>
      </c>
      <c r="AR37" s="305" t="s">
        <v>526</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30" t="s">
        <v>546</v>
      </c>
      <c r="AL38" s="1131"/>
      <c r="AM38" s="1131"/>
      <c r="AN38" s="1132"/>
      <c r="AO38" s="306" t="s">
        <v>526</v>
      </c>
      <c r="AP38" s="306" t="s">
        <v>526</v>
      </c>
      <c r="AQ38" s="307">
        <v>12</v>
      </c>
      <c r="AR38" s="295" t="s">
        <v>526</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30" t="s">
        <v>547</v>
      </c>
      <c r="AL39" s="1131"/>
      <c r="AM39" s="1131"/>
      <c r="AN39" s="1132"/>
      <c r="AO39" s="303">
        <v>-23490</v>
      </c>
      <c r="AP39" s="303">
        <v>-9966</v>
      </c>
      <c r="AQ39" s="304">
        <v>-2283</v>
      </c>
      <c r="AR39" s="305">
        <v>336.5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7" t="s">
        <v>548</v>
      </c>
      <c r="AL40" s="1128"/>
      <c r="AM40" s="1128"/>
      <c r="AN40" s="1129"/>
      <c r="AO40" s="303">
        <v>-352994</v>
      </c>
      <c r="AP40" s="303">
        <v>-149764</v>
      </c>
      <c r="AQ40" s="304">
        <v>-109335</v>
      </c>
      <c r="AR40" s="305">
        <v>37</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3" t="s">
        <v>300</v>
      </c>
      <c r="AL41" s="1134"/>
      <c r="AM41" s="1134"/>
      <c r="AN41" s="1135"/>
      <c r="AO41" s="303">
        <v>112580</v>
      </c>
      <c r="AP41" s="303">
        <v>47764</v>
      </c>
      <c r="AQ41" s="304">
        <v>36494</v>
      </c>
      <c r="AR41" s="305">
        <v>30.9</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549</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551</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2" t="s">
        <v>518</v>
      </c>
      <c r="AN49" s="1124" t="s">
        <v>552</v>
      </c>
      <c r="AO49" s="1125"/>
      <c r="AP49" s="1125"/>
      <c r="AQ49" s="1125"/>
      <c r="AR49" s="1126"/>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3"/>
      <c r="AN50" s="319" t="s">
        <v>553</v>
      </c>
      <c r="AO50" s="320" t="s">
        <v>554</v>
      </c>
      <c r="AP50" s="321" t="s">
        <v>555</v>
      </c>
      <c r="AQ50" s="322" t="s">
        <v>556</v>
      </c>
      <c r="AR50" s="323" t="s">
        <v>557</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558</v>
      </c>
      <c r="AL51" s="316"/>
      <c r="AM51" s="324">
        <v>598343</v>
      </c>
      <c r="AN51" s="325">
        <v>229514</v>
      </c>
      <c r="AO51" s="326">
        <v>-30.2</v>
      </c>
      <c r="AP51" s="327">
        <v>291173</v>
      </c>
      <c r="AQ51" s="328">
        <v>-0.3</v>
      </c>
      <c r="AR51" s="329">
        <v>-29.9</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559</v>
      </c>
      <c r="AM52" s="332">
        <v>267565</v>
      </c>
      <c r="AN52" s="333">
        <v>102633</v>
      </c>
      <c r="AO52" s="334">
        <v>-25.9</v>
      </c>
      <c r="AP52" s="335">
        <v>119071</v>
      </c>
      <c r="AQ52" s="336">
        <v>-6.7</v>
      </c>
      <c r="AR52" s="337">
        <v>-19.2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560</v>
      </c>
      <c r="AL53" s="316"/>
      <c r="AM53" s="324">
        <v>526367</v>
      </c>
      <c r="AN53" s="325">
        <v>207476</v>
      </c>
      <c r="AO53" s="326">
        <v>-9.6</v>
      </c>
      <c r="AP53" s="327">
        <v>271581</v>
      </c>
      <c r="AQ53" s="328">
        <v>-6.7</v>
      </c>
      <c r="AR53" s="329">
        <v>-2.9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559</v>
      </c>
      <c r="AM54" s="332">
        <v>391130</v>
      </c>
      <c r="AN54" s="333">
        <v>154170</v>
      </c>
      <c r="AO54" s="334">
        <v>50.2</v>
      </c>
      <c r="AP54" s="335">
        <v>117844</v>
      </c>
      <c r="AQ54" s="336">
        <v>-1</v>
      </c>
      <c r="AR54" s="337">
        <v>51.2</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561</v>
      </c>
      <c r="AL55" s="316"/>
      <c r="AM55" s="324">
        <v>602997</v>
      </c>
      <c r="AN55" s="325">
        <v>247333</v>
      </c>
      <c r="AO55" s="326">
        <v>19.2</v>
      </c>
      <c r="AP55" s="327">
        <v>268375</v>
      </c>
      <c r="AQ55" s="328">
        <v>-1.2</v>
      </c>
      <c r="AR55" s="329">
        <v>20.399999999999999</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559</v>
      </c>
      <c r="AM56" s="332">
        <v>476130</v>
      </c>
      <c r="AN56" s="333">
        <v>195295</v>
      </c>
      <c r="AO56" s="334">
        <v>26.7</v>
      </c>
      <c r="AP56" s="335">
        <v>119602</v>
      </c>
      <c r="AQ56" s="336">
        <v>1.5</v>
      </c>
      <c r="AR56" s="337">
        <v>25.2</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562</v>
      </c>
      <c r="AL57" s="316"/>
      <c r="AM57" s="324">
        <v>186017</v>
      </c>
      <c r="AN57" s="325">
        <v>77831</v>
      </c>
      <c r="AO57" s="326">
        <v>-68.5</v>
      </c>
      <c r="AP57" s="327">
        <v>301035</v>
      </c>
      <c r="AQ57" s="328">
        <v>12.2</v>
      </c>
      <c r="AR57" s="329">
        <v>-80.7</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559</v>
      </c>
      <c r="AM58" s="332">
        <v>132051</v>
      </c>
      <c r="AN58" s="333">
        <v>55251</v>
      </c>
      <c r="AO58" s="334">
        <v>-71.7</v>
      </c>
      <c r="AP58" s="335">
        <v>154376</v>
      </c>
      <c r="AQ58" s="336">
        <v>29.1</v>
      </c>
      <c r="AR58" s="337">
        <v>-100.8</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563</v>
      </c>
      <c r="AL59" s="316"/>
      <c r="AM59" s="324">
        <v>192220</v>
      </c>
      <c r="AN59" s="325">
        <v>81553</v>
      </c>
      <c r="AO59" s="326">
        <v>4.8</v>
      </c>
      <c r="AP59" s="327">
        <v>330026</v>
      </c>
      <c r="AQ59" s="328">
        <v>9.6</v>
      </c>
      <c r="AR59" s="329">
        <v>-4.8</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559</v>
      </c>
      <c r="AM60" s="332">
        <v>156697</v>
      </c>
      <c r="AN60" s="333">
        <v>66482</v>
      </c>
      <c r="AO60" s="334">
        <v>20.3</v>
      </c>
      <c r="AP60" s="335">
        <v>141075</v>
      </c>
      <c r="AQ60" s="336">
        <v>-8.6</v>
      </c>
      <c r="AR60" s="337">
        <v>28.9</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564</v>
      </c>
      <c r="AL61" s="338"/>
      <c r="AM61" s="339">
        <v>421189</v>
      </c>
      <c r="AN61" s="340">
        <v>168741</v>
      </c>
      <c r="AO61" s="341">
        <v>-16.899999999999999</v>
      </c>
      <c r="AP61" s="342">
        <v>292438</v>
      </c>
      <c r="AQ61" s="343">
        <v>2.7</v>
      </c>
      <c r="AR61" s="329">
        <v>-19.600000000000001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559</v>
      </c>
      <c r="AM62" s="332">
        <v>284715</v>
      </c>
      <c r="AN62" s="333">
        <v>114766</v>
      </c>
      <c r="AO62" s="334">
        <v>-0.1</v>
      </c>
      <c r="AP62" s="335">
        <v>130394</v>
      </c>
      <c r="AQ62" s="336">
        <v>2.9</v>
      </c>
      <c r="AR62" s="337">
        <v>-3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XJwHcbRQ+2Ajaokpn/Ajd/HUWdKrOhEfQEhqitxl6JdmhYxQiFvgHtpx6PGk1aY3fgwY9fgp7tGc1jL/MwUFyg==" saltValue="3ehbXFUjoUk6dD1vUawC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3"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566</v>
      </c>
    </row>
    <row r="121" spans="125:125" ht="13.5" hidden="1" customHeight="1" x14ac:dyDescent="0.15">
      <c r="DU121" s="250"/>
    </row>
  </sheetData>
  <sheetProtection algorithmName="SHA-512" hashValue="JnG4FeFy2WOBUuz02hKhgqTx9cpF1l2E66yU20IZz/HfyvNvQ6tkqxWvuoVAX4w8zSJE2eGAKuDkjKHaDtaipg==" saltValue="E4yPldD9Sb+afKsw9IFC5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34"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567</v>
      </c>
    </row>
  </sheetData>
  <sheetProtection algorithmName="SHA-512" hashValue="Ii4vDjQj20ydJ91q1aXI5YLSf8Y3UrFpYsJktrEOSxa4AjN3Au7L7WFj1OXTfhKlCfgsAKEXx2eIrIELV7/1UA==" saltValue="U+WKwI7dhMl6IUoBatyCF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8" zoomScale="70" zoomScaleNormal="70" zoomScaleSheetLayoutView="7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6" t="s">
        <v>3</v>
      </c>
      <c r="D47" s="1136"/>
      <c r="E47" s="1137"/>
      <c r="F47" s="11">
        <v>67.39</v>
      </c>
      <c r="G47" s="12">
        <v>64.56</v>
      </c>
      <c r="H47" s="12">
        <v>63.5</v>
      </c>
      <c r="I47" s="12">
        <v>61.8</v>
      </c>
      <c r="J47" s="13">
        <v>57.51</v>
      </c>
    </row>
    <row r="48" spans="2:10" ht="57.75" customHeight="1" x14ac:dyDescent="0.15">
      <c r="B48" s="14"/>
      <c r="C48" s="1138" t="s">
        <v>4</v>
      </c>
      <c r="D48" s="1138"/>
      <c r="E48" s="1139"/>
      <c r="F48" s="15">
        <v>14.15</v>
      </c>
      <c r="G48" s="16">
        <v>8.2799999999999994</v>
      </c>
      <c r="H48" s="16">
        <v>6.01</v>
      </c>
      <c r="I48" s="16">
        <v>9.99</v>
      </c>
      <c r="J48" s="17">
        <v>19.82</v>
      </c>
    </row>
    <row r="49" spans="2:10" ht="57.75" customHeight="1" thickBot="1" x14ac:dyDescent="0.2">
      <c r="B49" s="18"/>
      <c r="C49" s="1140" t="s">
        <v>5</v>
      </c>
      <c r="D49" s="1140"/>
      <c r="E49" s="1141"/>
      <c r="F49" s="19">
        <v>3.31</v>
      </c>
      <c r="G49" s="20" t="s">
        <v>573</v>
      </c>
      <c r="H49" s="20" t="s">
        <v>574</v>
      </c>
      <c r="I49" s="20">
        <v>5.76</v>
      </c>
      <c r="J49" s="21">
        <v>15.65</v>
      </c>
    </row>
    <row r="50" spans="2:10" x14ac:dyDescent="0.15"/>
  </sheetData>
  <sheetProtection algorithmName="SHA-512" hashValue="OBq35DgxAr7pZZiHCnP9jk4Udmz4tRAcnhugbNxnYb9Sq8/VHpStSPhIzgmsOSORChVTfwJEut1hTaO1gMmNwg==" saltValue="1AMvM3JfLg9INXjwCYx6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2023-10-02T06:05:36Z</cp:lastPrinted>
  <dcterms:created xsi:type="dcterms:W3CDTF">2023-02-20T05:26:32Z</dcterms:created>
  <dcterms:modified xsi:type="dcterms:W3CDTF">2023-10-02T06:22:27Z</dcterms:modified>
  <cp:category/>
</cp:coreProperties>
</file>